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2.xml" ContentType="application/vnd.openxmlformats-officedocument.drawing+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3.xml" ContentType="application/vnd.openxmlformats-officedocument.drawing+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drawings/drawing4.xml" ContentType="application/vnd.openxmlformats-officedocument.drawing+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charts/chart78.xml" ContentType="application/vnd.openxmlformats-officedocument.drawingml.chart+xml"/>
  <Override PartName="/xl/charts/style78.xml" ContentType="application/vnd.ms-office.chartstyle+xml"/>
  <Override PartName="/xl/charts/colors78.xml" ContentType="application/vnd.ms-office.chartcolorstyle+xml"/>
  <Override PartName="/xl/charts/chart79.xml" ContentType="application/vnd.openxmlformats-officedocument.drawingml.chart+xml"/>
  <Override PartName="/xl/charts/style79.xml" ContentType="application/vnd.ms-office.chartstyle+xml"/>
  <Override PartName="/xl/charts/colors79.xml" ContentType="application/vnd.ms-office.chartcolorstyle+xml"/>
  <Override PartName="/xl/charts/chart80.xml" ContentType="application/vnd.openxmlformats-officedocument.drawingml.chart+xml"/>
  <Override PartName="/xl/charts/style80.xml" ContentType="application/vnd.ms-office.chartstyle+xml"/>
  <Override PartName="/xl/charts/colors80.xml" ContentType="application/vnd.ms-office.chartcolorstyle+xml"/>
  <Override PartName="/xl/charts/chart81.xml" ContentType="application/vnd.openxmlformats-officedocument.drawingml.chart+xml"/>
  <Override PartName="/xl/charts/style81.xml" ContentType="application/vnd.ms-office.chartstyle+xml"/>
  <Override PartName="/xl/charts/colors81.xml" ContentType="application/vnd.ms-office.chartcolorstyle+xml"/>
  <Override PartName="/xl/charts/chart82.xml" ContentType="application/vnd.openxmlformats-officedocument.drawingml.chart+xml"/>
  <Override PartName="/xl/charts/style82.xml" ContentType="application/vnd.ms-office.chartstyle+xml"/>
  <Override PartName="/xl/charts/colors82.xml" ContentType="application/vnd.ms-office.chartcolorstyle+xml"/>
  <Override PartName="/xl/charts/chart83.xml" ContentType="application/vnd.openxmlformats-officedocument.drawingml.chart+xml"/>
  <Override PartName="/xl/charts/style83.xml" ContentType="application/vnd.ms-office.chartstyle+xml"/>
  <Override PartName="/xl/charts/colors83.xml" ContentType="application/vnd.ms-office.chartcolorstyle+xml"/>
  <Override PartName="/xl/drawings/drawing5.xml" ContentType="application/vnd.openxmlformats-officedocument.drawing+xml"/>
  <Override PartName="/xl/charts/chart84.xml" ContentType="application/vnd.openxmlformats-officedocument.drawingml.chart+xml"/>
  <Override PartName="/xl/charts/style84.xml" ContentType="application/vnd.ms-office.chartstyle+xml"/>
  <Override PartName="/xl/charts/colors84.xml" ContentType="application/vnd.ms-office.chartcolorstyle+xml"/>
  <Override PartName="/xl/drawings/drawing6.xml" ContentType="application/vnd.openxmlformats-officedocument.drawing+xml"/>
  <Override PartName="/xl/charts/chart85.xml" ContentType="application/vnd.openxmlformats-officedocument.drawingml.chart+xml"/>
  <Override PartName="/xl/charts/style85.xml" ContentType="application/vnd.ms-office.chartstyle+xml"/>
  <Override PartName="/xl/charts/colors85.xml" ContentType="application/vnd.ms-office.chartcolorstyle+xml"/>
  <Override PartName="/xl/charts/chart86.xml" ContentType="application/vnd.openxmlformats-officedocument.drawingml.chart+xml"/>
  <Override PartName="/xl/charts/style86.xml" ContentType="application/vnd.ms-office.chartstyle+xml"/>
  <Override PartName="/xl/charts/colors86.xml" ContentType="application/vnd.ms-office.chartcolorstyle+xml"/>
  <Override PartName="/xl/charts/chart87.xml" ContentType="application/vnd.openxmlformats-officedocument.drawingml.chart+xml"/>
  <Override PartName="/xl/charts/style87.xml" ContentType="application/vnd.ms-office.chartstyle+xml"/>
  <Override PartName="/xl/charts/colors87.xml" ContentType="application/vnd.ms-office.chartcolorstyle+xml"/>
  <Override PartName="/xl/charts/chart88.xml" ContentType="application/vnd.openxmlformats-officedocument.drawingml.chart+xml"/>
  <Override PartName="/xl/charts/style88.xml" ContentType="application/vnd.ms-office.chartstyle+xml"/>
  <Override PartName="/xl/charts/colors88.xml" ContentType="application/vnd.ms-office.chartcolorstyle+xml"/>
  <Override PartName="/xl/charts/chart89.xml" ContentType="application/vnd.openxmlformats-officedocument.drawingml.chart+xml"/>
  <Override PartName="/xl/charts/style89.xml" ContentType="application/vnd.ms-office.chartstyle+xml"/>
  <Override PartName="/xl/charts/colors89.xml" ContentType="application/vnd.ms-office.chartcolorstyle+xml"/>
  <Override PartName="/xl/charts/chart90.xml" ContentType="application/vnd.openxmlformats-officedocument.drawingml.chart+xml"/>
  <Override PartName="/xl/charts/style90.xml" ContentType="application/vnd.ms-office.chartstyle+xml"/>
  <Override PartName="/xl/charts/colors90.xml" ContentType="application/vnd.ms-office.chartcolorstyle+xml"/>
  <Override PartName="/xl/charts/chart91.xml" ContentType="application/vnd.openxmlformats-officedocument.drawingml.chart+xml"/>
  <Override PartName="/xl/charts/style91.xml" ContentType="application/vnd.ms-office.chartstyle+xml"/>
  <Override PartName="/xl/charts/colors91.xml" ContentType="application/vnd.ms-office.chartcolorstyle+xml"/>
  <Override PartName="/xl/charts/chart92.xml" ContentType="application/vnd.openxmlformats-officedocument.drawingml.chart+xml"/>
  <Override PartName="/xl/charts/style92.xml" ContentType="application/vnd.ms-office.chartstyle+xml"/>
  <Override PartName="/xl/charts/colors92.xml" ContentType="application/vnd.ms-office.chartcolorstyle+xml"/>
  <Override PartName="/xl/drawings/drawing7.xml" ContentType="application/vnd.openxmlformats-officedocument.drawing+xml"/>
  <Override PartName="/xl/charts/chart93.xml" ContentType="application/vnd.openxmlformats-officedocument.drawingml.chart+xml"/>
  <Override PartName="/xl/charts/style93.xml" ContentType="application/vnd.ms-office.chartstyle+xml"/>
  <Override PartName="/xl/charts/colors93.xml" ContentType="application/vnd.ms-office.chartcolorstyle+xml"/>
  <Override PartName="/xl/charts/chart94.xml" ContentType="application/vnd.openxmlformats-officedocument.drawingml.chart+xml"/>
  <Override PartName="/xl/charts/style94.xml" ContentType="application/vnd.ms-office.chartstyle+xml"/>
  <Override PartName="/xl/charts/colors94.xml" ContentType="application/vnd.ms-office.chartcolorstyle+xml"/>
  <Override PartName="/xl/charts/chart95.xml" ContentType="application/vnd.openxmlformats-officedocument.drawingml.chart+xml"/>
  <Override PartName="/xl/charts/style95.xml" ContentType="application/vnd.ms-office.chartstyle+xml"/>
  <Override PartName="/xl/charts/colors95.xml" ContentType="application/vnd.ms-office.chartcolorstyle+xml"/>
  <Override PartName="/xl/charts/chart96.xml" ContentType="application/vnd.openxmlformats-officedocument.drawingml.chart+xml"/>
  <Override PartName="/xl/charts/style96.xml" ContentType="application/vnd.ms-office.chartstyle+xml"/>
  <Override PartName="/xl/charts/colors96.xml" ContentType="application/vnd.ms-office.chartcolorstyle+xml"/>
  <Override PartName="/xl/charts/chart97.xml" ContentType="application/vnd.openxmlformats-officedocument.drawingml.chart+xml"/>
  <Override PartName="/xl/charts/style97.xml" ContentType="application/vnd.ms-office.chartstyle+xml"/>
  <Override PartName="/xl/charts/colors97.xml" ContentType="application/vnd.ms-office.chartcolorstyle+xml"/>
  <Override PartName="/xl/charts/chart98.xml" ContentType="application/vnd.openxmlformats-officedocument.drawingml.chart+xml"/>
  <Override PartName="/xl/charts/style98.xml" ContentType="application/vnd.ms-office.chartstyle+xml"/>
  <Override PartName="/xl/charts/colors98.xml" ContentType="application/vnd.ms-office.chartcolorstyle+xml"/>
  <Override PartName="/xl/charts/chart99.xml" ContentType="application/vnd.openxmlformats-officedocument.drawingml.chart+xml"/>
  <Override PartName="/xl/charts/style99.xml" ContentType="application/vnd.ms-office.chartstyle+xml"/>
  <Override PartName="/xl/charts/colors99.xml" ContentType="application/vnd.ms-office.chartcolorstyle+xml"/>
  <Override PartName="/xl/charts/chart100.xml" ContentType="application/vnd.openxmlformats-officedocument.drawingml.chart+xml"/>
  <Override PartName="/xl/charts/style100.xml" ContentType="application/vnd.ms-office.chartstyle+xml"/>
  <Override PartName="/xl/charts/colors100.xml" ContentType="application/vnd.ms-office.chartcolorstyle+xml"/>
  <Override PartName="/xl/charts/chart101.xml" ContentType="application/vnd.openxmlformats-officedocument.drawingml.chart+xml"/>
  <Override PartName="/xl/charts/style101.xml" ContentType="application/vnd.ms-office.chartstyle+xml"/>
  <Override PartName="/xl/charts/colors101.xml" ContentType="application/vnd.ms-office.chartcolorstyle+xml"/>
  <Override PartName="/xl/charts/chart102.xml" ContentType="application/vnd.openxmlformats-officedocument.drawingml.chart+xml"/>
  <Override PartName="/xl/charts/style102.xml" ContentType="application/vnd.ms-office.chartstyle+xml"/>
  <Override PartName="/xl/charts/colors102.xml" ContentType="application/vnd.ms-office.chartcolorstyle+xml"/>
  <Override PartName="/xl/charts/chart103.xml" ContentType="application/vnd.openxmlformats-officedocument.drawingml.chart+xml"/>
  <Override PartName="/xl/charts/style103.xml" ContentType="application/vnd.ms-office.chartstyle+xml"/>
  <Override PartName="/xl/charts/colors103.xml" ContentType="application/vnd.ms-office.chartcolorstyle+xml"/>
  <Override PartName="/xl/charts/chart104.xml" ContentType="application/vnd.openxmlformats-officedocument.drawingml.chart+xml"/>
  <Override PartName="/xl/charts/style104.xml" ContentType="application/vnd.ms-office.chartstyle+xml"/>
  <Override PartName="/xl/charts/colors104.xml" ContentType="application/vnd.ms-office.chartcolorstyle+xml"/>
  <Override PartName="/xl/charts/chart105.xml" ContentType="application/vnd.openxmlformats-officedocument.drawingml.chart+xml"/>
  <Override PartName="/xl/charts/style105.xml" ContentType="application/vnd.ms-office.chartstyle+xml"/>
  <Override PartName="/xl/charts/colors105.xml" ContentType="application/vnd.ms-office.chartcolorstyle+xml"/>
  <Override PartName="/xl/charts/chart106.xml" ContentType="application/vnd.openxmlformats-officedocument.drawingml.chart+xml"/>
  <Override PartName="/xl/charts/style106.xml" ContentType="application/vnd.ms-office.chartstyle+xml"/>
  <Override PartName="/xl/charts/colors106.xml" ContentType="application/vnd.ms-office.chartcolorstyle+xml"/>
  <Override PartName="/xl/drawings/drawing8.xml" ContentType="application/vnd.openxmlformats-officedocument.drawing+xml"/>
  <Override PartName="/xl/charts/chart107.xml" ContentType="application/vnd.openxmlformats-officedocument.drawingml.chart+xml"/>
  <Override PartName="/xl/charts/style107.xml" ContentType="application/vnd.ms-office.chartstyle+xml"/>
  <Override PartName="/xl/charts/colors107.xml" ContentType="application/vnd.ms-office.chartcolorstyle+xml"/>
  <Override PartName="/xl/charts/chart108.xml" ContentType="application/vnd.openxmlformats-officedocument.drawingml.chart+xml"/>
  <Override PartName="/xl/charts/style108.xml" ContentType="application/vnd.ms-office.chartstyle+xml"/>
  <Override PartName="/xl/charts/colors108.xml" ContentType="application/vnd.ms-office.chartcolorstyle+xml"/>
  <Override PartName="/xl/charts/chart109.xml" ContentType="application/vnd.openxmlformats-officedocument.drawingml.chart+xml"/>
  <Override PartName="/xl/charts/style109.xml" ContentType="application/vnd.ms-office.chartstyle+xml"/>
  <Override PartName="/xl/charts/colors109.xml" ContentType="application/vnd.ms-office.chartcolorstyle+xml"/>
  <Override PartName="/xl/charts/chart110.xml" ContentType="application/vnd.openxmlformats-officedocument.drawingml.chart+xml"/>
  <Override PartName="/xl/charts/style110.xml" ContentType="application/vnd.ms-office.chartstyle+xml"/>
  <Override PartName="/xl/charts/colors110.xml" ContentType="application/vnd.ms-office.chartcolorstyle+xml"/>
  <Override PartName="/xl/charts/chart111.xml" ContentType="application/vnd.openxmlformats-officedocument.drawingml.chart+xml"/>
  <Override PartName="/xl/charts/style111.xml" ContentType="application/vnd.ms-office.chartstyle+xml"/>
  <Override PartName="/xl/charts/colors111.xml" ContentType="application/vnd.ms-office.chartcolorstyle+xml"/>
  <Override PartName="/xl/charts/chart112.xml" ContentType="application/vnd.openxmlformats-officedocument.drawingml.chart+xml"/>
  <Override PartName="/xl/charts/style112.xml" ContentType="application/vnd.ms-office.chartstyle+xml"/>
  <Override PartName="/xl/charts/colors112.xml" ContentType="application/vnd.ms-office.chartcolorstyle+xml"/>
  <Override PartName="/xl/charts/chart113.xml" ContentType="application/vnd.openxmlformats-officedocument.drawingml.chart+xml"/>
  <Override PartName="/xl/charts/style113.xml" ContentType="application/vnd.ms-office.chartstyle+xml"/>
  <Override PartName="/xl/charts/colors113.xml" ContentType="application/vnd.ms-office.chartcolorstyle+xml"/>
  <Override PartName="/xl/charts/chart114.xml" ContentType="application/vnd.openxmlformats-officedocument.drawingml.chart+xml"/>
  <Override PartName="/xl/charts/style114.xml" ContentType="application/vnd.ms-office.chartstyle+xml"/>
  <Override PartName="/xl/charts/colors114.xml" ContentType="application/vnd.ms-office.chartcolorstyle+xml"/>
  <Override PartName="/xl/drawings/drawing9.xml" ContentType="application/vnd.openxmlformats-officedocument.drawing+xml"/>
  <Override PartName="/xl/charts/chart115.xml" ContentType="application/vnd.openxmlformats-officedocument.drawingml.chart+xml"/>
  <Override PartName="/xl/charts/style115.xml" ContentType="application/vnd.ms-office.chartstyle+xml"/>
  <Override PartName="/xl/charts/colors115.xml" ContentType="application/vnd.ms-office.chartcolorstyle+xml"/>
  <Override PartName="/xl/charts/chart116.xml" ContentType="application/vnd.openxmlformats-officedocument.drawingml.chart+xml"/>
  <Override PartName="/xl/charts/style116.xml" ContentType="application/vnd.ms-office.chartstyle+xml"/>
  <Override PartName="/xl/charts/colors116.xml" ContentType="application/vnd.ms-office.chartcolorstyle+xml"/>
  <Override PartName="/xl/charts/chart117.xml" ContentType="application/vnd.openxmlformats-officedocument.drawingml.chart+xml"/>
  <Override PartName="/xl/charts/style117.xml" ContentType="application/vnd.ms-office.chartstyle+xml"/>
  <Override PartName="/xl/charts/colors117.xml" ContentType="application/vnd.ms-office.chartcolorstyle+xml"/>
  <Override PartName="/xl/charts/chart118.xml" ContentType="application/vnd.openxmlformats-officedocument.drawingml.chart+xml"/>
  <Override PartName="/xl/charts/style118.xml" ContentType="application/vnd.ms-office.chartstyle+xml"/>
  <Override PartName="/xl/charts/colors118.xml" ContentType="application/vnd.ms-office.chartcolorstyle+xml"/>
  <Override PartName="/xl/charts/chart119.xml" ContentType="application/vnd.openxmlformats-officedocument.drawingml.chart+xml"/>
  <Override PartName="/xl/charts/style119.xml" ContentType="application/vnd.ms-office.chartstyle+xml"/>
  <Override PartName="/xl/charts/colors119.xml" ContentType="application/vnd.ms-office.chartcolorstyle+xml"/>
  <Override PartName="/xl/charts/chart120.xml" ContentType="application/vnd.openxmlformats-officedocument.drawingml.chart+xml"/>
  <Override PartName="/xl/charts/style120.xml" ContentType="application/vnd.ms-office.chartstyle+xml"/>
  <Override PartName="/xl/charts/colors120.xml" ContentType="application/vnd.ms-office.chartcolorstyle+xml"/>
  <Override PartName="/xl/charts/chart121.xml" ContentType="application/vnd.openxmlformats-officedocument.drawingml.chart+xml"/>
  <Override PartName="/xl/charts/style121.xml" ContentType="application/vnd.ms-office.chartstyle+xml"/>
  <Override PartName="/xl/charts/colors121.xml" ContentType="application/vnd.ms-office.chartcolorstyle+xml"/>
  <Override PartName="/xl/charts/chart122.xml" ContentType="application/vnd.openxmlformats-officedocument.drawingml.chart+xml"/>
  <Override PartName="/xl/charts/style122.xml" ContentType="application/vnd.ms-office.chartstyle+xml"/>
  <Override PartName="/xl/charts/colors122.xml" ContentType="application/vnd.ms-office.chartcolorstyle+xml"/>
  <Override PartName="/xl/charts/chart123.xml" ContentType="application/vnd.openxmlformats-officedocument.drawingml.chart+xml"/>
  <Override PartName="/xl/charts/style123.xml" ContentType="application/vnd.ms-office.chartstyle+xml"/>
  <Override PartName="/xl/charts/colors123.xml" ContentType="application/vnd.ms-office.chartcolorstyle+xml"/>
  <Override PartName="/xl/charts/chart124.xml" ContentType="application/vnd.openxmlformats-officedocument.drawingml.chart+xml"/>
  <Override PartName="/xl/charts/style124.xml" ContentType="application/vnd.ms-office.chartstyle+xml"/>
  <Override PartName="/xl/charts/colors124.xml" ContentType="application/vnd.ms-office.chartcolorstyle+xml"/>
  <Override PartName="/xl/drawings/drawing10.xml" ContentType="application/vnd.openxmlformats-officedocument.drawing+xml"/>
  <Override PartName="/xl/charts/chart125.xml" ContentType="application/vnd.openxmlformats-officedocument.drawingml.chart+xml"/>
  <Override PartName="/xl/charts/style125.xml" ContentType="application/vnd.ms-office.chartstyle+xml"/>
  <Override PartName="/xl/charts/colors125.xml" ContentType="application/vnd.ms-office.chartcolorstyle+xml"/>
  <Override PartName="/xl/charts/chart126.xml" ContentType="application/vnd.openxmlformats-officedocument.drawingml.chart+xml"/>
  <Override PartName="/xl/charts/style126.xml" ContentType="application/vnd.ms-office.chartstyle+xml"/>
  <Override PartName="/xl/charts/colors126.xml" ContentType="application/vnd.ms-office.chartcolorstyle+xml"/>
  <Override PartName="/xl/charts/chart127.xml" ContentType="application/vnd.openxmlformats-officedocument.drawingml.chart+xml"/>
  <Override PartName="/xl/charts/style127.xml" ContentType="application/vnd.ms-office.chartstyle+xml"/>
  <Override PartName="/xl/charts/colors127.xml" ContentType="application/vnd.ms-office.chartcolorstyle+xml"/>
  <Override PartName="/xl/charts/chart128.xml" ContentType="application/vnd.openxmlformats-officedocument.drawingml.chart+xml"/>
  <Override PartName="/xl/charts/style128.xml" ContentType="application/vnd.ms-office.chartstyle+xml"/>
  <Override PartName="/xl/charts/colors128.xml" ContentType="application/vnd.ms-office.chartcolorstyle+xml"/>
  <Override PartName="/xl/charts/chart129.xml" ContentType="application/vnd.openxmlformats-officedocument.drawingml.chart+xml"/>
  <Override PartName="/xl/charts/style129.xml" ContentType="application/vnd.ms-office.chartstyle+xml"/>
  <Override PartName="/xl/charts/colors129.xml" ContentType="application/vnd.ms-office.chartcolorstyle+xml"/>
  <Override PartName="/xl/charts/chart130.xml" ContentType="application/vnd.openxmlformats-officedocument.drawingml.chart+xml"/>
  <Override PartName="/xl/charts/style130.xml" ContentType="application/vnd.ms-office.chartstyle+xml"/>
  <Override PartName="/xl/charts/colors130.xml" ContentType="application/vnd.ms-office.chartcolorstyle+xml"/>
  <Override PartName="/xl/charts/chart131.xml" ContentType="application/vnd.openxmlformats-officedocument.drawingml.chart+xml"/>
  <Override PartName="/xl/charts/style131.xml" ContentType="application/vnd.ms-office.chartstyle+xml"/>
  <Override PartName="/xl/charts/colors131.xml" ContentType="application/vnd.ms-office.chartcolorstyle+xml"/>
  <Override PartName="/xl/charts/chart132.xml" ContentType="application/vnd.openxmlformats-officedocument.drawingml.chart+xml"/>
  <Override PartName="/xl/charts/style132.xml" ContentType="application/vnd.ms-office.chartstyle+xml"/>
  <Override PartName="/xl/charts/colors132.xml" ContentType="application/vnd.ms-office.chartcolorstyle+xml"/>
  <Override PartName="/xl/charts/chart133.xml" ContentType="application/vnd.openxmlformats-officedocument.drawingml.chart+xml"/>
  <Override PartName="/xl/charts/style133.xml" ContentType="application/vnd.ms-office.chartstyle+xml"/>
  <Override PartName="/xl/charts/colors133.xml" ContentType="application/vnd.ms-office.chartcolorstyle+xml"/>
  <Override PartName="/xl/charts/chart134.xml" ContentType="application/vnd.openxmlformats-officedocument.drawingml.chart+xml"/>
  <Override PartName="/xl/charts/style134.xml" ContentType="application/vnd.ms-office.chartstyle+xml"/>
  <Override PartName="/xl/charts/colors134.xml" ContentType="application/vnd.ms-office.chartcolorstyle+xml"/>
  <Override PartName="/xl/charts/chart135.xml" ContentType="application/vnd.openxmlformats-officedocument.drawingml.chart+xml"/>
  <Override PartName="/xl/charts/style135.xml" ContentType="application/vnd.ms-office.chartstyle+xml"/>
  <Override PartName="/xl/charts/colors135.xml" ContentType="application/vnd.ms-office.chartcolorstyle+xml"/>
  <Override PartName="/xl/charts/chart136.xml" ContentType="application/vnd.openxmlformats-officedocument.drawingml.chart+xml"/>
  <Override PartName="/xl/charts/style136.xml" ContentType="application/vnd.ms-office.chartstyle+xml"/>
  <Override PartName="/xl/charts/colors136.xml" ContentType="application/vnd.ms-office.chartcolorstyle+xml"/>
  <Override PartName="/xl/charts/chart137.xml" ContentType="application/vnd.openxmlformats-officedocument.drawingml.chart+xml"/>
  <Override PartName="/xl/charts/style137.xml" ContentType="application/vnd.ms-office.chartstyle+xml"/>
  <Override PartName="/xl/charts/colors137.xml" ContentType="application/vnd.ms-office.chartcolorstyle+xml"/>
  <Override PartName="/xl/drawings/drawing11.xml" ContentType="application/vnd.openxmlformats-officedocument.drawing+xml"/>
  <Override PartName="/xl/charts/chart138.xml" ContentType="application/vnd.openxmlformats-officedocument.drawingml.chart+xml"/>
  <Override PartName="/xl/charts/style138.xml" ContentType="application/vnd.ms-office.chartstyle+xml"/>
  <Override PartName="/xl/charts/colors138.xml" ContentType="application/vnd.ms-office.chartcolorstyle+xml"/>
  <Override PartName="/xl/charts/chart139.xml" ContentType="application/vnd.openxmlformats-officedocument.drawingml.chart+xml"/>
  <Override PartName="/xl/charts/style139.xml" ContentType="application/vnd.ms-office.chartstyle+xml"/>
  <Override PartName="/xl/charts/colors139.xml" ContentType="application/vnd.ms-office.chartcolorstyle+xml"/>
  <Override PartName="/xl/charts/chart140.xml" ContentType="application/vnd.openxmlformats-officedocument.drawingml.chart+xml"/>
  <Override PartName="/xl/charts/style140.xml" ContentType="application/vnd.ms-office.chartstyle+xml"/>
  <Override PartName="/xl/charts/colors140.xml" ContentType="application/vnd.ms-office.chartcolorstyle+xml"/>
  <Override PartName="/xl/charts/chart141.xml" ContentType="application/vnd.openxmlformats-officedocument.drawingml.chart+xml"/>
  <Override PartName="/xl/charts/style141.xml" ContentType="application/vnd.ms-office.chartstyle+xml"/>
  <Override PartName="/xl/charts/colors141.xml" ContentType="application/vnd.ms-office.chartcolorstyle+xml"/>
  <Override PartName="/xl/charts/chart142.xml" ContentType="application/vnd.openxmlformats-officedocument.drawingml.chart+xml"/>
  <Override PartName="/xl/charts/style142.xml" ContentType="application/vnd.ms-office.chartstyle+xml"/>
  <Override PartName="/xl/charts/colors142.xml" ContentType="application/vnd.ms-office.chartcolorstyle+xml"/>
  <Override PartName="/xl/charts/chart143.xml" ContentType="application/vnd.openxmlformats-officedocument.drawingml.chart+xml"/>
  <Override PartName="/xl/charts/style143.xml" ContentType="application/vnd.ms-office.chartstyle+xml"/>
  <Override PartName="/xl/charts/colors143.xml" ContentType="application/vnd.ms-office.chartcolorstyle+xml"/>
  <Override PartName="/xl/charts/chart144.xml" ContentType="application/vnd.openxmlformats-officedocument.drawingml.chart+xml"/>
  <Override PartName="/xl/charts/style144.xml" ContentType="application/vnd.ms-office.chartstyle+xml"/>
  <Override PartName="/xl/charts/colors144.xml" ContentType="application/vnd.ms-office.chartcolorstyle+xml"/>
  <Override PartName="/xl/charts/chart145.xml" ContentType="application/vnd.openxmlformats-officedocument.drawingml.chart+xml"/>
  <Override PartName="/xl/charts/style145.xml" ContentType="application/vnd.ms-office.chartstyle+xml"/>
  <Override PartName="/xl/charts/colors145.xml" ContentType="application/vnd.ms-office.chartcolorstyle+xml"/>
  <Override PartName="/xl/charts/chart146.xml" ContentType="application/vnd.openxmlformats-officedocument.drawingml.chart+xml"/>
  <Override PartName="/xl/charts/style146.xml" ContentType="application/vnd.ms-office.chartstyle+xml"/>
  <Override PartName="/xl/charts/colors146.xml" ContentType="application/vnd.ms-office.chartcolorstyle+xml"/>
  <Override PartName="/xl/charts/chart147.xml" ContentType="application/vnd.openxmlformats-officedocument.drawingml.chart+xml"/>
  <Override PartName="/xl/charts/style147.xml" ContentType="application/vnd.ms-office.chartstyle+xml"/>
  <Override PartName="/xl/charts/colors147.xml" ContentType="application/vnd.ms-office.chartcolorstyle+xml"/>
  <Override PartName="/xl/charts/chart148.xml" ContentType="application/vnd.openxmlformats-officedocument.drawingml.chart+xml"/>
  <Override PartName="/xl/charts/style148.xml" ContentType="application/vnd.ms-office.chartstyle+xml"/>
  <Override PartName="/xl/charts/colors148.xml" ContentType="application/vnd.ms-office.chartcolorstyle+xml"/>
  <Override PartName="/xl/charts/chart149.xml" ContentType="application/vnd.openxmlformats-officedocument.drawingml.chart+xml"/>
  <Override PartName="/xl/charts/style149.xml" ContentType="application/vnd.ms-office.chartstyle+xml"/>
  <Override PartName="/xl/charts/colors149.xml" ContentType="application/vnd.ms-office.chartcolorstyle+xml"/>
  <Override PartName="/xl/charts/chart150.xml" ContentType="application/vnd.openxmlformats-officedocument.drawingml.chart+xml"/>
  <Override PartName="/xl/charts/style150.xml" ContentType="application/vnd.ms-office.chartstyle+xml"/>
  <Override PartName="/xl/charts/colors150.xml" ContentType="application/vnd.ms-office.chartcolorstyle+xml"/>
  <Override PartName="/xl/drawings/drawing12.xml" ContentType="application/vnd.openxmlformats-officedocument.drawing+xml"/>
  <Override PartName="/xl/charts/chart151.xml" ContentType="application/vnd.openxmlformats-officedocument.drawingml.chart+xml"/>
  <Override PartName="/xl/charts/style151.xml" ContentType="application/vnd.ms-office.chartstyle+xml"/>
  <Override PartName="/xl/charts/colors15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hidePivotFieldList="1"/>
  <mc:AlternateContent xmlns:mc="http://schemas.openxmlformats.org/markup-compatibility/2006">
    <mc:Choice Requires="x15">
      <x15ac:absPath xmlns:x15ac="http://schemas.microsoft.com/office/spreadsheetml/2010/11/ac" url="\\sciensano.be\fs\1140_DATA\FCS\FCS\Projects\2020\IDRC-INFORMAS\public sector\PhD Celia\2nd publication\Manuscript to submit\Annexes\"/>
    </mc:Choice>
  </mc:AlternateContent>
  <xr:revisionPtr revIDLastSave="0" documentId="13_ncr:1_{F4233BE0-61EF-456F-A7DB-874774B5E21D}" xr6:coauthVersionLast="47" xr6:coauthVersionMax="47" xr10:uidLastSave="{00000000-0000-0000-0000-000000000000}"/>
  <bookViews>
    <workbookView xWindow="28680" yWindow="-120" windowWidth="29040" windowHeight="15840" tabRatio="734" activeTab="1" xr2:uid="{00000000-000D-0000-FFFF-FFFF00000000}"/>
  </bookViews>
  <sheets>
    <sheet name="Initial info" sheetId="9" r:id="rId1"/>
    <sheet name="FSC" sheetId="1" r:id="rId2"/>
    <sheet name="FE" sheetId="2" r:id="rId3"/>
    <sheet name="Production" sheetId="7" r:id="rId4"/>
    <sheet name="Storage, etc" sheetId="8" r:id="rId5"/>
    <sheet name="Loss waste" sheetId="10" r:id="rId6"/>
    <sheet name="Trade" sheetId="11" r:id="rId7"/>
    <sheet name="Supply chains" sheetId="18" r:id="rId8"/>
    <sheet name="Composition" sheetId="12" r:id="rId9"/>
    <sheet name="Labelling" sheetId="13" r:id="rId10"/>
    <sheet name="Promotion" sheetId="14" r:id="rId11"/>
    <sheet name="Provision" sheetId="15" r:id="rId12"/>
    <sheet name="Retail" sheetId="16" r:id="rId13"/>
    <sheet name="Prices" sheetId="17" r:id="rId14"/>
    <sheet name="Environments" sheetId="19"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0" i="18" l="1"/>
  <c r="D30" i="18"/>
  <c r="E30" i="18"/>
  <c r="F30" i="18"/>
  <c r="B30" i="18"/>
  <c r="F22" i="19" l="1"/>
  <c r="E22" i="19"/>
  <c r="D22" i="19"/>
  <c r="C22" i="19"/>
  <c r="B22" i="19"/>
  <c r="G3" i="19" l="1"/>
  <c r="G4" i="19"/>
  <c r="G9" i="19"/>
  <c r="G10" i="19"/>
  <c r="G7" i="19"/>
  <c r="G11" i="19"/>
  <c r="G18" i="19"/>
  <c r="G20" i="19"/>
  <c r="G21" i="19"/>
  <c r="G12" i="19"/>
  <c r="G15" i="19"/>
  <c r="G14" i="19"/>
  <c r="G13" i="19"/>
  <c r="G8" i="19"/>
  <c r="G16" i="19"/>
  <c r="G19" i="19"/>
  <c r="G17" i="19"/>
  <c r="G6" i="19"/>
  <c r="G5" i="19"/>
  <c r="G9" i="18"/>
  <c r="G20" i="18"/>
  <c r="G16" i="18"/>
  <c r="G21" i="18"/>
  <c r="G23" i="18"/>
  <c r="G25" i="18"/>
  <c r="G29" i="18"/>
  <c r="G7" i="18"/>
  <c r="G11" i="18"/>
  <c r="G8" i="18"/>
  <c r="G4" i="18"/>
  <c r="G15" i="18"/>
  <c r="G5" i="18"/>
  <c r="G27" i="18"/>
  <c r="G24" i="18"/>
  <c r="G22" i="18"/>
  <c r="G12" i="18"/>
  <c r="G18" i="18"/>
  <c r="G26" i="18"/>
  <c r="G28" i="18"/>
  <c r="G10" i="18"/>
  <c r="G13" i="18"/>
  <c r="G14" i="18"/>
  <c r="G3" i="18"/>
  <c r="G17" i="18"/>
  <c r="G6" i="18"/>
  <c r="G19" i="18"/>
  <c r="AG8" i="17" l="1"/>
  <c r="P25" i="17" s="1"/>
  <c r="AF8" i="17"/>
  <c r="O25" i="17" s="1"/>
  <c r="AE8" i="17"/>
  <c r="N25" i="17" s="1"/>
  <c r="AG7" i="17"/>
  <c r="M25" i="17" s="1"/>
  <c r="AF7" i="17"/>
  <c r="L25" i="17" s="1"/>
  <c r="AE7" i="17"/>
  <c r="K25" i="17" s="1"/>
  <c r="AG6" i="17"/>
  <c r="J25" i="17" s="1"/>
  <c r="AF6" i="17"/>
  <c r="I25" i="17" s="1"/>
  <c r="AE6" i="17"/>
  <c r="H25" i="17" s="1"/>
  <c r="AG5" i="17"/>
  <c r="G25" i="17" s="1"/>
  <c r="AF5" i="17"/>
  <c r="F25" i="17" s="1"/>
  <c r="AE5" i="17"/>
  <c r="E25" i="17" s="1"/>
  <c r="AG4" i="17"/>
  <c r="D25" i="17" s="1"/>
  <c r="AF4" i="17"/>
  <c r="C25" i="17" s="1"/>
  <c r="AE4" i="17"/>
  <c r="B25" i="17" s="1"/>
  <c r="AD8" i="17"/>
  <c r="AC8" i="17"/>
  <c r="AB8" i="17"/>
  <c r="K16" i="17" s="1"/>
  <c r="W16" i="17" s="1"/>
  <c r="AA8" i="17"/>
  <c r="Z8" i="17"/>
  <c r="F16" i="17" s="1"/>
  <c r="Q16" i="17" s="1"/>
  <c r="AD7" i="17"/>
  <c r="AC7" i="17"/>
  <c r="AB7" i="17"/>
  <c r="J16" i="17" s="1"/>
  <c r="V16" i="17" s="1"/>
  <c r="AA7" i="17"/>
  <c r="Z7" i="17"/>
  <c r="E16" i="17" s="1"/>
  <c r="P16" i="17" s="1"/>
  <c r="AD6" i="17"/>
  <c r="AC6" i="17"/>
  <c r="AB6" i="17"/>
  <c r="AA6" i="17"/>
  <c r="Z6" i="17"/>
  <c r="D16" i="17" s="1"/>
  <c r="O16" i="17" s="1"/>
  <c r="AD5" i="17"/>
  <c r="AC5" i="17"/>
  <c r="AB5" i="17"/>
  <c r="AA5" i="17"/>
  <c r="Z5" i="17"/>
  <c r="AD4" i="17"/>
  <c r="AC4" i="17"/>
  <c r="AB4" i="17"/>
  <c r="G16" i="17" s="1"/>
  <c r="S16" i="17" s="1"/>
  <c r="AA4" i="17"/>
  <c r="Z4" i="17"/>
  <c r="B16" i="17" s="1"/>
  <c r="M16" i="17" s="1"/>
  <c r="Y8" i="17"/>
  <c r="P24" i="17" s="1"/>
  <c r="X8" i="17"/>
  <c r="O24" i="17" s="1"/>
  <c r="W8" i="17"/>
  <c r="N24" i="17" s="1"/>
  <c r="Y7" i="17"/>
  <c r="X7" i="17"/>
  <c r="L24" i="17" s="1"/>
  <c r="W7" i="17"/>
  <c r="K24" i="17" s="1"/>
  <c r="Y6" i="17"/>
  <c r="J24" i="17" s="1"/>
  <c r="X6" i="17"/>
  <c r="I24" i="17" s="1"/>
  <c r="W6" i="17"/>
  <c r="H24" i="17" s="1"/>
  <c r="Y5" i="17"/>
  <c r="G24" i="17" s="1"/>
  <c r="X5" i="17"/>
  <c r="F24" i="17" s="1"/>
  <c r="W5" i="17"/>
  <c r="E24" i="17" s="1"/>
  <c r="Y4" i="17"/>
  <c r="D24" i="17" s="1"/>
  <c r="X4" i="17"/>
  <c r="C24" i="17" s="1"/>
  <c r="W4" i="17"/>
  <c r="B24" i="17" s="1"/>
  <c r="V8" i="17"/>
  <c r="U8" i="17"/>
  <c r="T8" i="17"/>
  <c r="K15" i="17" s="1"/>
  <c r="W15" i="17" s="1"/>
  <c r="S8" i="17"/>
  <c r="R8" i="17"/>
  <c r="F15" i="17" s="1"/>
  <c r="Q15" i="17" s="1"/>
  <c r="V7" i="17"/>
  <c r="U7" i="17"/>
  <c r="T7" i="17"/>
  <c r="S7" i="17"/>
  <c r="R7" i="17"/>
  <c r="E15" i="17" s="1"/>
  <c r="P15" i="17" s="1"/>
  <c r="V6" i="17"/>
  <c r="U6" i="17"/>
  <c r="T6" i="17"/>
  <c r="S6" i="17"/>
  <c r="R6" i="17"/>
  <c r="D15" i="17" s="1"/>
  <c r="O15" i="17" s="1"/>
  <c r="V5" i="17"/>
  <c r="U5" i="17"/>
  <c r="T5" i="17"/>
  <c r="H15" i="17" s="1"/>
  <c r="T15" i="17" s="1"/>
  <c r="S5" i="17"/>
  <c r="R5" i="17"/>
  <c r="C15" i="17" s="1"/>
  <c r="N15" i="17" s="1"/>
  <c r="V4" i="17"/>
  <c r="U4" i="17"/>
  <c r="T4" i="17"/>
  <c r="G15" i="17" s="1"/>
  <c r="S15" i="17" s="1"/>
  <c r="S4" i="17"/>
  <c r="R4" i="17"/>
  <c r="B15" i="17" s="1"/>
  <c r="M15" i="17" s="1"/>
  <c r="Q8" i="17"/>
  <c r="P23" i="17" s="1"/>
  <c r="P8" i="17"/>
  <c r="O23" i="17" s="1"/>
  <c r="O8" i="17"/>
  <c r="N23" i="17" s="1"/>
  <c r="Q7" i="17"/>
  <c r="M23" i="17" s="1"/>
  <c r="P7" i="17"/>
  <c r="L23" i="17" s="1"/>
  <c r="O7" i="17"/>
  <c r="K23" i="17" s="1"/>
  <c r="Q6" i="17"/>
  <c r="J23" i="17" s="1"/>
  <c r="P6" i="17"/>
  <c r="I23" i="17" s="1"/>
  <c r="O6" i="17"/>
  <c r="H23" i="17" s="1"/>
  <c r="Q5" i="17"/>
  <c r="G23" i="17" s="1"/>
  <c r="P5" i="17"/>
  <c r="F23" i="17" s="1"/>
  <c r="O5" i="17"/>
  <c r="E23" i="17" s="1"/>
  <c r="Q4" i="17"/>
  <c r="D23" i="17" s="1"/>
  <c r="P4" i="17"/>
  <c r="C23" i="17" s="1"/>
  <c r="O4" i="17"/>
  <c r="B23" i="17" s="1"/>
  <c r="N8" i="17"/>
  <c r="M8" i="17"/>
  <c r="L8" i="17"/>
  <c r="K14" i="17" s="1"/>
  <c r="W14" i="17" s="1"/>
  <c r="K8" i="17"/>
  <c r="J8" i="17"/>
  <c r="N7" i="17"/>
  <c r="M7" i="17"/>
  <c r="L7" i="17"/>
  <c r="J14" i="17" s="1"/>
  <c r="V14" i="17" s="1"/>
  <c r="K7" i="17"/>
  <c r="J7" i="17"/>
  <c r="N6" i="17"/>
  <c r="M6" i="17"/>
  <c r="L6" i="17"/>
  <c r="K6" i="17"/>
  <c r="J6" i="17"/>
  <c r="D14" i="17" s="1"/>
  <c r="O14" i="17" s="1"/>
  <c r="N5" i="17"/>
  <c r="M5" i="17"/>
  <c r="L5" i="17"/>
  <c r="H14" i="17" s="1"/>
  <c r="T14" i="17" s="1"/>
  <c r="K5" i="17"/>
  <c r="J5" i="17"/>
  <c r="N4" i="17"/>
  <c r="M4" i="17"/>
  <c r="L4" i="17"/>
  <c r="G14" i="17" s="1"/>
  <c r="S14" i="17" s="1"/>
  <c r="K4" i="17"/>
  <c r="J4" i="17"/>
  <c r="B14" i="17" s="1"/>
  <c r="M14" i="17" s="1"/>
  <c r="I8" i="17"/>
  <c r="P22" i="17" s="1"/>
  <c r="H8" i="17"/>
  <c r="O22" i="17" s="1"/>
  <c r="G8" i="17"/>
  <c r="N22" i="17" s="1"/>
  <c r="I7" i="17"/>
  <c r="M22" i="17" s="1"/>
  <c r="H7" i="17"/>
  <c r="L22" i="17" s="1"/>
  <c r="G7" i="17"/>
  <c r="K22" i="17" s="1"/>
  <c r="I6" i="17"/>
  <c r="J22" i="17" s="1"/>
  <c r="H6" i="17"/>
  <c r="I22" i="17" s="1"/>
  <c r="G6" i="17"/>
  <c r="H22" i="17" s="1"/>
  <c r="I5" i="17"/>
  <c r="G22" i="17" s="1"/>
  <c r="H5" i="17"/>
  <c r="F22" i="17" s="1"/>
  <c r="G5" i="17"/>
  <c r="E22" i="17" s="1"/>
  <c r="I4" i="17"/>
  <c r="D22" i="17" s="1"/>
  <c r="H4" i="17"/>
  <c r="C22" i="17" s="1"/>
  <c r="G4" i="17"/>
  <c r="F8" i="17"/>
  <c r="E8" i="17"/>
  <c r="D8" i="17"/>
  <c r="K13" i="17" s="1"/>
  <c r="W13" i="17" s="1"/>
  <c r="C8" i="17"/>
  <c r="B8" i="17"/>
  <c r="F13" i="17" s="1"/>
  <c r="Q13" i="17" s="1"/>
  <c r="F7" i="17"/>
  <c r="E7" i="17"/>
  <c r="D7" i="17"/>
  <c r="J13" i="17" s="1"/>
  <c r="V13" i="17" s="1"/>
  <c r="C7" i="17"/>
  <c r="B7" i="17"/>
  <c r="E13" i="17" s="1"/>
  <c r="P13" i="17" s="1"/>
  <c r="F6" i="17"/>
  <c r="E6" i="17"/>
  <c r="D6" i="17"/>
  <c r="I13" i="17" s="1"/>
  <c r="U13" i="17" s="1"/>
  <c r="C6" i="17"/>
  <c r="B6" i="17"/>
  <c r="D13" i="17" s="1"/>
  <c r="O13" i="17" s="1"/>
  <c r="F5" i="17"/>
  <c r="E5" i="17"/>
  <c r="D5" i="17"/>
  <c r="H13" i="17" s="1"/>
  <c r="T13" i="17" s="1"/>
  <c r="C5" i="17"/>
  <c r="B5" i="17"/>
  <c r="C13" i="17" s="1"/>
  <c r="N13" i="17" s="1"/>
  <c r="F4" i="17"/>
  <c r="E4" i="17"/>
  <c r="D4" i="17"/>
  <c r="C4" i="17"/>
  <c r="B4" i="17"/>
  <c r="B13" i="17" s="1"/>
  <c r="M13" i="17" s="1"/>
  <c r="AG8" i="16"/>
  <c r="P25" i="16" s="1"/>
  <c r="AF8" i="16"/>
  <c r="O25" i="16" s="1"/>
  <c r="AE8" i="16"/>
  <c r="N25" i="16" s="1"/>
  <c r="AG7" i="16"/>
  <c r="M25" i="16" s="1"/>
  <c r="AF7" i="16"/>
  <c r="L25" i="16" s="1"/>
  <c r="AE7" i="16"/>
  <c r="K25" i="16" s="1"/>
  <c r="AG6" i="16"/>
  <c r="J25" i="16" s="1"/>
  <c r="AF6" i="16"/>
  <c r="I25" i="16" s="1"/>
  <c r="AE6" i="16"/>
  <c r="AG5" i="16"/>
  <c r="G25" i="16" s="1"/>
  <c r="AF5" i="16"/>
  <c r="F25" i="16" s="1"/>
  <c r="AE5" i="16"/>
  <c r="E25" i="16" s="1"/>
  <c r="AG4" i="16"/>
  <c r="D25" i="16" s="1"/>
  <c r="AF4" i="16"/>
  <c r="C25" i="16" s="1"/>
  <c r="AE4" i="16"/>
  <c r="B25" i="16" s="1"/>
  <c r="AD8" i="16"/>
  <c r="AC8" i="16"/>
  <c r="AB8" i="16"/>
  <c r="K16" i="16" s="1"/>
  <c r="W16" i="16" s="1"/>
  <c r="AA8" i="16"/>
  <c r="Z8" i="16"/>
  <c r="F16" i="16" s="1"/>
  <c r="Q16" i="16" s="1"/>
  <c r="AD7" i="16"/>
  <c r="AC7" i="16"/>
  <c r="AB7" i="16"/>
  <c r="AA7" i="16"/>
  <c r="Z7" i="16"/>
  <c r="AD6" i="16"/>
  <c r="AC6" i="16"/>
  <c r="AB6" i="16"/>
  <c r="I16" i="16" s="1"/>
  <c r="U16" i="16" s="1"/>
  <c r="AA6" i="16"/>
  <c r="Z6" i="16"/>
  <c r="D16" i="16" s="1"/>
  <c r="O16" i="16" s="1"/>
  <c r="AD5" i="16"/>
  <c r="AC5" i="16"/>
  <c r="AB5" i="16"/>
  <c r="AA5" i="16"/>
  <c r="Z5" i="16"/>
  <c r="C16" i="16" s="1"/>
  <c r="N16" i="16" s="1"/>
  <c r="AD4" i="16"/>
  <c r="AC4" i="16"/>
  <c r="AB4" i="16"/>
  <c r="G16" i="16" s="1"/>
  <c r="S16" i="16" s="1"/>
  <c r="AA4" i="16"/>
  <c r="Z4" i="16"/>
  <c r="B16" i="16" s="1"/>
  <c r="M16" i="16" s="1"/>
  <c r="Y8" i="16"/>
  <c r="P24" i="16" s="1"/>
  <c r="X8" i="16"/>
  <c r="O24" i="16" s="1"/>
  <c r="W8" i="16"/>
  <c r="N24" i="16" s="1"/>
  <c r="Y7" i="16"/>
  <c r="M24" i="16" s="1"/>
  <c r="X7" i="16"/>
  <c r="L24" i="16" s="1"/>
  <c r="W7" i="16"/>
  <c r="K24" i="16" s="1"/>
  <c r="Y6" i="16"/>
  <c r="J24" i="16" s="1"/>
  <c r="X6" i="16"/>
  <c r="I24" i="16" s="1"/>
  <c r="W6" i="16"/>
  <c r="H24" i="16" s="1"/>
  <c r="Y5" i="16"/>
  <c r="G24" i="16" s="1"/>
  <c r="X5" i="16"/>
  <c r="F24" i="16" s="1"/>
  <c r="W5" i="16"/>
  <c r="E24" i="16" s="1"/>
  <c r="Y4" i="16"/>
  <c r="D24" i="16" s="1"/>
  <c r="X4" i="16"/>
  <c r="C24" i="16" s="1"/>
  <c r="W4" i="16"/>
  <c r="B24" i="16" s="1"/>
  <c r="V8" i="16"/>
  <c r="U8" i="16"/>
  <c r="T8" i="16"/>
  <c r="K15" i="16" s="1"/>
  <c r="W15" i="16" s="1"/>
  <c r="S8" i="16"/>
  <c r="R8" i="16"/>
  <c r="F15" i="16" s="1"/>
  <c r="Q15" i="16" s="1"/>
  <c r="V7" i="16"/>
  <c r="U7" i="16"/>
  <c r="T7" i="16"/>
  <c r="J15" i="16" s="1"/>
  <c r="V15" i="16" s="1"/>
  <c r="S7" i="16"/>
  <c r="R7" i="16"/>
  <c r="E15" i="16" s="1"/>
  <c r="P15" i="16" s="1"/>
  <c r="V6" i="16"/>
  <c r="U6" i="16"/>
  <c r="T6" i="16"/>
  <c r="I15" i="16" s="1"/>
  <c r="U15" i="16" s="1"/>
  <c r="S6" i="16"/>
  <c r="R6" i="16"/>
  <c r="D15" i="16" s="1"/>
  <c r="O15" i="16" s="1"/>
  <c r="V5" i="16"/>
  <c r="U5" i="16"/>
  <c r="T5" i="16"/>
  <c r="H15" i="16" s="1"/>
  <c r="T15" i="16" s="1"/>
  <c r="S5" i="16"/>
  <c r="R5" i="16"/>
  <c r="C15" i="16" s="1"/>
  <c r="N15" i="16" s="1"/>
  <c r="V4" i="16"/>
  <c r="U4" i="16"/>
  <c r="T4" i="16"/>
  <c r="G15" i="16" s="1"/>
  <c r="S15" i="16" s="1"/>
  <c r="S4" i="16"/>
  <c r="R4" i="16"/>
  <c r="B15" i="16" s="1"/>
  <c r="M15" i="16" s="1"/>
  <c r="Q8" i="16"/>
  <c r="P23" i="16" s="1"/>
  <c r="P8" i="16"/>
  <c r="O23" i="16" s="1"/>
  <c r="O8" i="16"/>
  <c r="N23" i="16" s="1"/>
  <c r="Q7" i="16"/>
  <c r="M23" i="16" s="1"/>
  <c r="P7" i="16"/>
  <c r="L23" i="16" s="1"/>
  <c r="O7" i="16"/>
  <c r="Q6" i="16"/>
  <c r="J23" i="16" s="1"/>
  <c r="P6" i="16"/>
  <c r="I23" i="16" s="1"/>
  <c r="O6" i="16"/>
  <c r="Q5" i="16"/>
  <c r="G23" i="16" s="1"/>
  <c r="P5" i="16"/>
  <c r="F23" i="16" s="1"/>
  <c r="O5" i="16"/>
  <c r="E23" i="16" s="1"/>
  <c r="Q4" i="16"/>
  <c r="D23" i="16" s="1"/>
  <c r="P4" i="16"/>
  <c r="C23" i="16" s="1"/>
  <c r="O4" i="16"/>
  <c r="B23" i="16" s="1"/>
  <c r="N8" i="16"/>
  <c r="M8" i="16"/>
  <c r="L8" i="16"/>
  <c r="K14" i="16" s="1"/>
  <c r="W14" i="16" s="1"/>
  <c r="K8" i="16"/>
  <c r="J8" i="16"/>
  <c r="F14" i="16" s="1"/>
  <c r="Q14" i="16" s="1"/>
  <c r="N7" i="16"/>
  <c r="M7" i="16"/>
  <c r="L7" i="16"/>
  <c r="J14" i="16" s="1"/>
  <c r="V14" i="16" s="1"/>
  <c r="K7" i="16"/>
  <c r="J7" i="16"/>
  <c r="E14" i="16" s="1"/>
  <c r="P14" i="16" s="1"/>
  <c r="N6" i="16"/>
  <c r="M6" i="16"/>
  <c r="L6" i="16"/>
  <c r="I14" i="16" s="1"/>
  <c r="U14" i="16" s="1"/>
  <c r="K6" i="16"/>
  <c r="J6" i="16"/>
  <c r="D14" i="16" s="1"/>
  <c r="O14" i="16" s="1"/>
  <c r="N5" i="16"/>
  <c r="M5" i="16"/>
  <c r="L5" i="16"/>
  <c r="H14" i="16" s="1"/>
  <c r="T14" i="16" s="1"/>
  <c r="K5" i="16"/>
  <c r="J5" i="16"/>
  <c r="C14" i="16" s="1"/>
  <c r="N14" i="16" s="1"/>
  <c r="N4" i="16"/>
  <c r="M4" i="16"/>
  <c r="L4" i="16"/>
  <c r="G14" i="16" s="1"/>
  <c r="S14" i="16" s="1"/>
  <c r="K4" i="16"/>
  <c r="J4" i="16"/>
  <c r="B14" i="16" s="1"/>
  <c r="M14" i="16" s="1"/>
  <c r="I8" i="16"/>
  <c r="P22" i="16" s="1"/>
  <c r="H8" i="16"/>
  <c r="O22" i="16" s="1"/>
  <c r="G8" i="16"/>
  <c r="N22" i="16" s="1"/>
  <c r="I7" i="16"/>
  <c r="M22" i="16" s="1"/>
  <c r="H7" i="16"/>
  <c r="L22" i="16" s="1"/>
  <c r="G7" i="16"/>
  <c r="K22" i="16" s="1"/>
  <c r="I6" i="16"/>
  <c r="J22" i="16" s="1"/>
  <c r="H6" i="16"/>
  <c r="I22" i="16" s="1"/>
  <c r="G6" i="16"/>
  <c r="H22" i="16" s="1"/>
  <c r="I5" i="16"/>
  <c r="G22" i="16" s="1"/>
  <c r="H5" i="16"/>
  <c r="F22" i="16" s="1"/>
  <c r="G5" i="16"/>
  <c r="E22" i="16" s="1"/>
  <c r="I4" i="16"/>
  <c r="D22" i="16" s="1"/>
  <c r="H4" i="16"/>
  <c r="C22" i="16" s="1"/>
  <c r="G4" i="16"/>
  <c r="B22" i="16" s="1"/>
  <c r="F8" i="16"/>
  <c r="E8" i="16"/>
  <c r="D8" i="16"/>
  <c r="K13" i="16" s="1"/>
  <c r="W13" i="16" s="1"/>
  <c r="C8" i="16"/>
  <c r="B8" i="16"/>
  <c r="F13" i="16" s="1"/>
  <c r="Q13" i="16" s="1"/>
  <c r="F7" i="16"/>
  <c r="E7" i="16"/>
  <c r="D7" i="16"/>
  <c r="J13" i="16" s="1"/>
  <c r="V13" i="16" s="1"/>
  <c r="C7" i="16"/>
  <c r="B7" i="16"/>
  <c r="E13" i="16" s="1"/>
  <c r="P13" i="16" s="1"/>
  <c r="F6" i="16"/>
  <c r="E6" i="16"/>
  <c r="D6" i="16"/>
  <c r="I13" i="16" s="1"/>
  <c r="U13" i="16" s="1"/>
  <c r="C6" i="16"/>
  <c r="B6" i="16"/>
  <c r="D13" i="16" s="1"/>
  <c r="O13" i="16" s="1"/>
  <c r="F5" i="16"/>
  <c r="E5" i="16"/>
  <c r="D5" i="16"/>
  <c r="H13" i="16" s="1"/>
  <c r="T13" i="16" s="1"/>
  <c r="C5" i="16"/>
  <c r="B5" i="16"/>
  <c r="C13" i="16" s="1"/>
  <c r="N13" i="16" s="1"/>
  <c r="F4" i="16"/>
  <c r="E4" i="16"/>
  <c r="D4" i="16"/>
  <c r="G13" i="16" s="1"/>
  <c r="S13" i="16" s="1"/>
  <c r="C4" i="16"/>
  <c r="B4" i="16"/>
  <c r="B13" i="16" s="1"/>
  <c r="M13" i="16" s="1"/>
  <c r="F14" i="17"/>
  <c r="Q14" i="17" s="1"/>
  <c r="M24" i="17"/>
  <c r="J15" i="17"/>
  <c r="V15" i="17" s="1"/>
  <c r="E14" i="17"/>
  <c r="P14" i="17" s="1"/>
  <c r="I16" i="17"/>
  <c r="U16" i="17" s="1"/>
  <c r="I15" i="17"/>
  <c r="U15" i="17" s="1"/>
  <c r="I14" i="17"/>
  <c r="U14" i="17" s="1"/>
  <c r="H16" i="17"/>
  <c r="T16" i="17" s="1"/>
  <c r="C16" i="17"/>
  <c r="N16" i="17" s="1"/>
  <c r="C14" i="17"/>
  <c r="N14" i="17" s="1"/>
  <c r="B22" i="17"/>
  <c r="G13" i="17"/>
  <c r="S13" i="17" s="1"/>
  <c r="H25" i="16"/>
  <c r="J16" i="16"/>
  <c r="V16" i="16" s="1"/>
  <c r="E16" i="16"/>
  <c r="P16" i="16" s="1"/>
  <c r="K23" i="16"/>
  <c r="H23" i="16"/>
  <c r="H16" i="16"/>
  <c r="T16" i="16" s="1"/>
  <c r="Y8" i="15"/>
  <c r="P23" i="15" s="1"/>
  <c r="X8" i="15"/>
  <c r="O23" i="15" s="1"/>
  <c r="W8" i="15"/>
  <c r="N23" i="15" s="1"/>
  <c r="Y7" i="15"/>
  <c r="M23" i="15" s="1"/>
  <c r="X7" i="15"/>
  <c r="L23" i="15" s="1"/>
  <c r="W7" i="15"/>
  <c r="K23" i="15" s="1"/>
  <c r="Y6" i="15"/>
  <c r="J23" i="15" s="1"/>
  <c r="X6" i="15"/>
  <c r="I23" i="15" s="1"/>
  <c r="W6" i="15"/>
  <c r="H23" i="15" s="1"/>
  <c r="Y5" i="15"/>
  <c r="G23" i="15" s="1"/>
  <c r="X5" i="15"/>
  <c r="F23" i="15" s="1"/>
  <c r="W5" i="15"/>
  <c r="E23" i="15" s="1"/>
  <c r="Y4" i="15"/>
  <c r="D23" i="15" s="1"/>
  <c r="X4" i="15"/>
  <c r="C23" i="15" s="1"/>
  <c r="W4" i="15"/>
  <c r="B23" i="15" s="1"/>
  <c r="V8" i="15"/>
  <c r="U8" i="15"/>
  <c r="T8" i="15"/>
  <c r="K15" i="15" s="1"/>
  <c r="W15" i="15" s="1"/>
  <c r="S8" i="15"/>
  <c r="R8" i="15"/>
  <c r="F15" i="15" s="1"/>
  <c r="Q15" i="15" s="1"/>
  <c r="V7" i="15"/>
  <c r="U7" i="15"/>
  <c r="T7" i="15"/>
  <c r="J15" i="15" s="1"/>
  <c r="V15" i="15" s="1"/>
  <c r="S7" i="15"/>
  <c r="R7" i="15"/>
  <c r="E15" i="15" s="1"/>
  <c r="P15" i="15" s="1"/>
  <c r="V6" i="15"/>
  <c r="U6" i="15"/>
  <c r="T6" i="15"/>
  <c r="I15" i="15" s="1"/>
  <c r="U15" i="15" s="1"/>
  <c r="S6" i="15"/>
  <c r="R6" i="15"/>
  <c r="D15" i="15" s="1"/>
  <c r="O15" i="15" s="1"/>
  <c r="V5" i="15"/>
  <c r="U5" i="15"/>
  <c r="T5" i="15"/>
  <c r="H15" i="15" s="1"/>
  <c r="T15" i="15" s="1"/>
  <c r="S5" i="15"/>
  <c r="R5" i="15"/>
  <c r="V4" i="15"/>
  <c r="U4" i="15"/>
  <c r="T4" i="15"/>
  <c r="G15" i="15" s="1"/>
  <c r="S15" i="15" s="1"/>
  <c r="S4" i="15"/>
  <c r="R4" i="15"/>
  <c r="B15" i="15" s="1"/>
  <c r="M15" i="15" s="1"/>
  <c r="Q8" i="15"/>
  <c r="P22" i="15" s="1"/>
  <c r="P8" i="15"/>
  <c r="O22" i="15" s="1"/>
  <c r="O8" i="15"/>
  <c r="Q7" i="15"/>
  <c r="M22" i="15" s="1"/>
  <c r="P7" i="15"/>
  <c r="L22" i="15" s="1"/>
  <c r="O7" i="15"/>
  <c r="K22" i="15" s="1"/>
  <c r="Q6" i="15"/>
  <c r="J22" i="15" s="1"/>
  <c r="P6" i="15"/>
  <c r="I22" i="15" s="1"/>
  <c r="O6" i="15"/>
  <c r="H22" i="15" s="1"/>
  <c r="Q5" i="15"/>
  <c r="G22" i="15" s="1"/>
  <c r="P5" i="15"/>
  <c r="F22" i="15" s="1"/>
  <c r="O5" i="15"/>
  <c r="E22" i="15" s="1"/>
  <c r="Q4" i="15"/>
  <c r="D22" i="15" s="1"/>
  <c r="P4" i="15"/>
  <c r="C22" i="15" s="1"/>
  <c r="O4" i="15"/>
  <c r="B22" i="15" s="1"/>
  <c r="N8" i="15"/>
  <c r="M8" i="15"/>
  <c r="L8" i="15"/>
  <c r="K14" i="15" s="1"/>
  <c r="W14" i="15" s="1"/>
  <c r="K8" i="15"/>
  <c r="J8" i="15"/>
  <c r="F14" i="15" s="1"/>
  <c r="Q14" i="15" s="1"/>
  <c r="N7" i="15"/>
  <c r="M7" i="15"/>
  <c r="L7" i="15"/>
  <c r="J14" i="15" s="1"/>
  <c r="V14" i="15" s="1"/>
  <c r="K7" i="15"/>
  <c r="J7" i="15"/>
  <c r="E14" i="15" s="1"/>
  <c r="N6" i="15"/>
  <c r="M6" i="15"/>
  <c r="L6" i="15"/>
  <c r="I14" i="15" s="1"/>
  <c r="U14" i="15" s="1"/>
  <c r="K6" i="15"/>
  <c r="J6" i="15"/>
  <c r="D14" i="15" s="1"/>
  <c r="O14" i="15" s="1"/>
  <c r="N5" i="15"/>
  <c r="M5" i="15"/>
  <c r="L5" i="15"/>
  <c r="H14" i="15" s="1"/>
  <c r="T14" i="15" s="1"/>
  <c r="K5" i="15"/>
  <c r="J5" i="15"/>
  <c r="C14" i="15" s="1"/>
  <c r="N14" i="15" s="1"/>
  <c r="N4" i="15"/>
  <c r="M4" i="15"/>
  <c r="L4" i="15"/>
  <c r="G14" i="15" s="1"/>
  <c r="S14" i="15" s="1"/>
  <c r="K4" i="15"/>
  <c r="J4" i="15"/>
  <c r="B14" i="15" s="1"/>
  <c r="M14" i="15" s="1"/>
  <c r="I8" i="15"/>
  <c r="P21" i="15" s="1"/>
  <c r="H8" i="15"/>
  <c r="O21" i="15" s="1"/>
  <c r="G8" i="15"/>
  <c r="N21" i="15" s="1"/>
  <c r="I7" i="15"/>
  <c r="M21" i="15" s="1"/>
  <c r="H7" i="15"/>
  <c r="L21" i="15" s="1"/>
  <c r="G7" i="15"/>
  <c r="K21" i="15" s="1"/>
  <c r="I6" i="15"/>
  <c r="J21" i="15" s="1"/>
  <c r="H6" i="15"/>
  <c r="I21" i="15" s="1"/>
  <c r="G6" i="15"/>
  <c r="H21" i="15" s="1"/>
  <c r="I5" i="15"/>
  <c r="G21" i="15" s="1"/>
  <c r="H5" i="15"/>
  <c r="F21" i="15" s="1"/>
  <c r="G5" i="15"/>
  <c r="E21" i="15" s="1"/>
  <c r="I4" i="15"/>
  <c r="D21" i="15" s="1"/>
  <c r="H4" i="15"/>
  <c r="C21" i="15" s="1"/>
  <c r="G4" i="15"/>
  <c r="B21" i="15" s="1"/>
  <c r="F8" i="15"/>
  <c r="E8" i="15"/>
  <c r="D8" i="15"/>
  <c r="K13" i="15" s="1"/>
  <c r="W13" i="15" s="1"/>
  <c r="C8" i="15"/>
  <c r="B8" i="15"/>
  <c r="F13" i="15" s="1"/>
  <c r="Q13" i="15" s="1"/>
  <c r="F7" i="15"/>
  <c r="E7" i="15"/>
  <c r="D7" i="15"/>
  <c r="J13" i="15" s="1"/>
  <c r="V13" i="15" s="1"/>
  <c r="C7" i="15"/>
  <c r="B7" i="15"/>
  <c r="E13" i="15" s="1"/>
  <c r="P13" i="15" s="1"/>
  <c r="F6" i="15"/>
  <c r="E6" i="15"/>
  <c r="D6" i="15"/>
  <c r="I13" i="15" s="1"/>
  <c r="U13" i="15" s="1"/>
  <c r="C6" i="15"/>
  <c r="B6" i="15"/>
  <c r="D13" i="15" s="1"/>
  <c r="O13" i="15" s="1"/>
  <c r="F5" i="15"/>
  <c r="E5" i="15"/>
  <c r="D5" i="15"/>
  <c r="H13" i="15" s="1"/>
  <c r="T13" i="15" s="1"/>
  <c r="C5" i="15"/>
  <c r="B5" i="15"/>
  <c r="C13" i="15" s="1"/>
  <c r="N13" i="15" s="1"/>
  <c r="F4" i="15"/>
  <c r="E4" i="15"/>
  <c r="D4" i="15"/>
  <c r="G13" i="15" s="1"/>
  <c r="S13" i="15" s="1"/>
  <c r="C4" i="15"/>
  <c r="B4" i="15"/>
  <c r="B13" i="15" s="1"/>
  <c r="M13" i="15" s="1"/>
  <c r="C15" i="15"/>
  <c r="N15" i="15" s="1"/>
  <c r="N22" i="15"/>
  <c r="Q8" i="14"/>
  <c r="P8" i="14"/>
  <c r="O8" i="14"/>
  <c r="Q7" i="14"/>
  <c r="P7" i="14"/>
  <c r="O7" i="14"/>
  <c r="Q6" i="14"/>
  <c r="P6" i="14"/>
  <c r="O6" i="14"/>
  <c r="Q5" i="14"/>
  <c r="P5" i="14"/>
  <c r="O5" i="14"/>
  <c r="Q4" i="14"/>
  <c r="P4" i="14"/>
  <c r="O4" i="14"/>
  <c r="N8" i="14"/>
  <c r="M8" i="14"/>
  <c r="L8" i="14"/>
  <c r="K8" i="14"/>
  <c r="J8" i="14"/>
  <c r="N7" i="14"/>
  <c r="M7" i="14"/>
  <c r="L7" i="14"/>
  <c r="K7" i="14"/>
  <c r="J7" i="14"/>
  <c r="N6" i="14"/>
  <c r="M6" i="14"/>
  <c r="L6" i="14"/>
  <c r="K6" i="14"/>
  <c r="J6" i="14"/>
  <c r="N5" i="14"/>
  <c r="M5" i="14"/>
  <c r="L5" i="14"/>
  <c r="K5" i="14"/>
  <c r="J5" i="14"/>
  <c r="N4" i="14"/>
  <c r="M4" i="14"/>
  <c r="L4" i="14"/>
  <c r="K4" i="14"/>
  <c r="J4" i="14"/>
  <c r="I8" i="14"/>
  <c r="H8" i="14"/>
  <c r="G8" i="14"/>
  <c r="I7" i="14"/>
  <c r="H7" i="14"/>
  <c r="G7" i="14"/>
  <c r="I6" i="14"/>
  <c r="H6" i="14"/>
  <c r="G6" i="14"/>
  <c r="I5" i="14"/>
  <c r="H5" i="14"/>
  <c r="G5" i="14"/>
  <c r="I4" i="14"/>
  <c r="H4" i="14"/>
  <c r="G4" i="14"/>
  <c r="F8" i="14"/>
  <c r="E8" i="14"/>
  <c r="D8" i="14"/>
  <c r="C8" i="14"/>
  <c r="B8" i="14"/>
  <c r="F7" i="14"/>
  <c r="E7" i="14"/>
  <c r="D7" i="14"/>
  <c r="C7" i="14"/>
  <c r="B7" i="14"/>
  <c r="F6" i="14"/>
  <c r="E6" i="14"/>
  <c r="D6" i="14"/>
  <c r="C6" i="14"/>
  <c r="B6" i="14"/>
  <c r="F5" i="14"/>
  <c r="E5" i="14"/>
  <c r="D5" i="14"/>
  <c r="C5" i="14"/>
  <c r="B5" i="14"/>
  <c r="F4" i="14"/>
  <c r="E4" i="14"/>
  <c r="D4" i="14"/>
  <c r="C4" i="14"/>
  <c r="B4" i="14"/>
  <c r="AA21" i="15" l="1"/>
  <c r="AC21" i="15"/>
  <c r="AC22" i="15"/>
  <c r="AB21" i="15"/>
  <c r="AB22" i="15"/>
  <c r="AA22" i="15"/>
  <c r="Y22" i="15"/>
  <c r="Z21" i="15"/>
  <c r="R22" i="15"/>
  <c r="Z22" i="15"/>
  <c r="P14" i="15"/>
  <c r="X21" i="15"/>
  <c r="X22" i="15"/>
  <c r="Y21" i="15"/>
  <c r="R21" i="15"/>
  <c r="W23" i="17"/>
  <c r="R25" i="17"/>
  <c r="R25" i="16"/>
  <c r="V22" i="16"/>
  <c r="T25" i="17"/>
  <c r="AD25" i="17"/>
  <c r="AF25" i="17"/>
  <c r="AA25" i="17"/>
  <c r="AC25" i="17"/>
  <c r="X25" i="17"/>
  <c r="Z25" i="17"/>
  <c r="W25" i="17"/>
  <c r="U25" i="17"/>
  <c r="AD24" i="17"/>
  <c r="AF24" i="17"/>
  <c r="AA24" i="17"/>
  <c r="AC24" i="17"/>
  <c r="X24" i="17"/>
  <c r="Z24" i="17"/>
  <c r="U24" i="17"/>
  <c r="R24" i="17"/>
  <c r="T24" i="17"/>
  <c r="AD23" i="17"/>
  <c r="AF23" i="17"/>
  <c r="AA23" i="17"/>
  <c r="Z23" i="17"/>
  <c r="X23" i="17"/>
  <c r="T23" i="17"/>
  <c r="R23" i="17"/>
  <c r="AD22" i="17"/>
  <c r="AF22" i="17"/>
  <c r="AA22" i="17"/>
  <c r="AC22" i="17"/>
  <c r="X22" i="17"/>
  <c r="Z22" i="17"/>
  <c r="U22" i="17"/>
  <c r="W22" i="17"/>
  <c r="T22" i="17"/>
  <c r="S22" i="17"/>
  <c r="R22" i="17"/>
  <c r="AD25" i="16"/>
  <c r="AE25" i="16"/>
  <c r="AB25" i="16"/>
  <c r="Y25" i="16"/>
  <c r="U25" i="16"/>
  <c r="V25" i="16"/>
  <c r="AD24" i="16"/>
  <c r="AE24" i="16"/>
  <c r="AA24" i="16"/>
  <c r="AB24" i="16"/>
  <c r="X24" i="16"/>
  <c r="U24" i="16"/>
  <c r="V24" i="16"/>
  <c r="R24" i="16"/>
  <c r="S24" i="16"/>
  <c r="AD23" i="16"/>
  <c r="AE23" i="16"/>
  <c r="AA23" i="16"/>
  <c r="Y23" i="16"/>
  <c r="X23" i="16"/>
  <c r="U23" i="16"/>
  <c r="V23" i="16"/>
  <c r="R23" i="16"/>
  <c r="S23" i="16"/>
  <c r="AD22" i="16"/>
  <c r="AE22" i="16"/>
  <c r="AA22" i="16"/>
  <c r="AB22" i="16"/>
  <c r="X22" i="16"/>
  <c r="Y22" i="16"/>
  <c r="R22" i="16"/>
  <c r="S22" i="16"/>
  <c r="S23" i="17"/>
  <c r="S24" i="17"/>
  <c r="S25" i="17"/>
  <c r="V22" i="17"/>
  <c r="V23" i="17"/>
  <c r="V24" i="17"/>
  <c r="V25" i="17"/>
  <c r="Y22" i="17"/>
  <c r="Y23" i="17"/>
  <c r="Y24" i="17"/>
  <c r="AB22" i="17"/>
  <c r="AB23" i="17"/>
  <c r="AB24" i="17"/>
  <c r="AB25" i="17"/>
  <c r="AE22" i="17"/>
  <c r="AE23" i="17"/>
  <c r="AE25" i="17"/>
  <c r="U23" i="17"/>
  <c r="AC23" i="17"/>
  <c r="W24" i="17"/>
  <c r="AE24" i="17"/>
  <c r="Y25" i="17"/>
  <c r="U22" i="16"/>
  <c r="Y24" i="16"/>
  <c r="Z22" i="16"/>
  <c r="T22" i="16"/>
  <c r="T24" i="16"/>
  <c r="T25" i="16"/>
  <c r="W22" i="16"/>
  <c r="W24" i="16"/>
  <c r="W25" i="16"/>
  <c r="Z23" i="16"/>
  <c r="Z24" i="16"/>
  <c r="Z25" i="16"/>
  <c r="AC23" i="16"/>
  <c r="AC24" i="16"/>
  <c r="AC25" i="16"/>
  <c r="AF22" i="16"/>
  <c r="AF23" i="16"/>
  <c r="AF24" i="16"/>
  <c r="AC22" i="16"/>
  <c r="S25" i="16"/>
  <c r="T23" i="16"/>
  <c r="X25" i="16"/>
  <c r="W23" i="16"/>
  <c r="AA25" i="16"/>
  <c r="AB23" i="16"/>
  <c r="AF25" i="16"/>
  <c r="AF23" i="15"/>
  <c r="AC23" i="15"/>
  <c r="W22" i="15"/>
  <c r="T21" i="15"/>
  <c r="T23" i="15"/>
  <c r="Z23" i="15"/>
  <c r="AF21" i="15"/>
  <c r="S22" i="15"/>
  <c r="AA23" i="15"/>
  <c r="V22" i="15"/>
  <c r="AE23" i="15"/>
  <c r="X23" i="15"/>
  <c r="S23" i="15"/>
  <c r="V23" i="15"/>
  <c r="U21" i="15"/>
  <c r="S21" i="15"/>
  <c r="AF22" i="15"/>
  <c r="Y23" i="15"/>
  <c r="AD23" i="15"/>
  <c r="AE21" i="15"/>
  <c r="AB23" i="15"/>
  <c r="U22" i="15"/>
  <c r="W21" i="15"/>
  <c r="U23" i="15"/>
  <c r="AD22" i="15"/>
  <c r="AE22" i="15"/>
  <c r="T22" i="15"/>
  <c r="W23" i="15"/>
  <c r="R23" i="15"/>
  <c r="V21" i="15"/>
  <c r="AD21" i="15"/>
  <c r="J21" i="14"/>
  <c r="I21" i="14"/>
  <c r="P20" i="14"/>
  <c r="O20" i="14"/>
  <c r="G20" i="14"/>
  <c r="K14" i="14"/>
  <c r="W14" i="14" s="1"/>
  <c r="C14" i="14"/>
  <c r="N14" i="14" s="1"/>
  <c r="G13" i="14"/>
  <c r="S13" i="14" s="1"/>
  <c r="P21" i="14"/>
  <c r="O21" i="14"/>
  <c r="N21" i="14"/>
  <c r="F14" i="14"/>
  <c r="Q14" i="14" s="1"/>
  <c r="N20" i="14"/>
  <c r="K13" i="14"/>
  <c r="W13" i="14" s="1"/>
  <c r="F13" i="14"/>
  <c r="M21" i="14"/>
  <c r="L21" i="14"/>
  <c r="K21" i="14"/>
  <c r="J14" i="14"/>
  <c r="V14" i="14" s="1"/>
  <c r="E14" i="14"/>
  <c r="P14" i="14" s="1"/>
  <c r="M20" i="14"/>
  <c r="L20" i="14"/>
  <c r="K20" i="14"/>
  <c r="J13" i="14"/>
  <c r="V13" i="14" s="1"/>
  <c r="E13" i="14"/>
  <c r="P13" i="14" s="1"/>
  <c r="H21" i="14"/>
  <c r="I14" i="14"/>
  <c r="U14" i="14" s="1"/>
  <c r="D14" i="14"/>
  <c r="J20" i="14"/>
  <c r="I20" i="14"/>
  <c r="H20" i="14"/>
  <c r="I13" i="14"/>
  <c r="U13" i="14" s="1"/>
  <c r="D13" i="14"/>
  <c r="O13" i="14" s="1"/>
  <c r="G21" i="14"/>
  <c r="F21" i="14"/>
  <c r="E21" i="14"/>
  <c r="H14" i="14"/>
  <c r="T14" i="14" s="1"/>
  <c r="F20" i="14"/>
  <c r="E20" i="14"/>
  <c r="H13" i="14"/>
  <c r="T13" i="14" s="1"/>
  <c r="C13" i="14"/>
  <c r="N13" i="14" s="1"/>
  <c r="D21" i="14"/>
  <c r="C21" i="14"/>
  <c r="B21" i="14"/>
  <c r="G14" i="14"/>
  <c r="S14" i="14" s="1"/>
  <c r="B14" i="14"/>
  <c r="M14" i="14" s="1"/>
  <c r="D20" i="14"/>
  <c r="C20" i="14"/>
  <c r="B20" i="14"/>
  <c r="B13" i="14"/>
  <c r="M13" i="14" s="1"/>
  <c r="AG8" i="13"/>
  <c r="P25" i="13" s="1"/>
  <c r="AF8" i="13"/>
  <c r="AE8" i="13"/>
  <c r="AG7" i="13"/>
  <c r="M25" i="13" s="1"/>
  <c r="AF7" i="13"/>
  <c r="L25" i="13" s="1"/>
  <c r="AE7" i="13"/>
  <c r="K25" i="13" s="1"/>
  <c r="AG6" i="13"/>
  <c r="J25" i="13" s="1"/>
  <c r="AF6" i="13"/>
  <c r="I25" i="13" s="1"/>
  <c r="AE6" i="13"/>
  <c r="H25" i="13" s="1"/>
  <c r="AG5" i="13"/>
  <c r="G25" i="13" s="1"/>
  <c r="AF5" i="13"/>
  <c r="F25" i="13" s="1"/>
  <c r="AE5" i="13"/>
  <c r="AG4" i="13"/>
  <c r="D25" i="13" s="1"/>
  <c r="AF4" i="13"/>
  <c r="C25" i="13" s="1"/>
  <c r="AE4" i="13"/>
  <c r="B25" i="13" s="1"/>
  <c r="AD8" i="13"/>
  <c r="AC8" i="13"/>
  <c r="AB8" i="13"/>
  <c r="K16" i="13" s="1"/>
  <c r="W16" i="13" s="1"/>
  <c r="AA8" i="13"/>
  <c r="Z8" i="13"/>
  <c r="AD7" i="13"/>
  <c r="AC7" i="13"/>
  <c r="AB7" i="13"/>
  <c r="J16" i="13" s="1"/>
  <c r="V16" i="13" s="1"/>
  <c r="AA7" i="13"/>
  <c r="Z7" i="13"/>
  <c r="E16" i="13" s="1"/>
  <c r="P16" i="13" s="1"/>
  <c r="AD6" i="13"/>
  <c r="AC6" i="13"/>
  <c r="AB6" i="13"/>
  <c r="AA6" i="13"/>
  <c r="Z6" i="13"/>
  <c r="AD5" i="13"/>
  <c r="AC5" i="13"/>
  <c r="AB5" i="13"/>
  <c r="H16" i="13" s="1"/>
  <c r="T16" i="13" s="1"/>
  <c r="AA5" i="13"/>
  <c r="Z5" i="13"/>
  <c r="C16" i="13" s="1"/>
  <c r="N16" i="13" s="1"/>
  <c r="AD4" i="13"/>
  <c r="AC4" i="13"/>
  <c r="AB4" i="13"/>
  <c r="AA4" i="13"/>
  <c r="Z4" i="13"/>
  <c r="B16" i="13" s="1"/>
  <c r="M16" i="13" s="1"/>
  <c r="Y8" i="13"/>
  <c r="P24" i="13" s="1"/>
  <c r="X8" i="13"/>
  <c r="O24" i="13" s="1"/>
  <c r="W8" i="13"/>
  <c r="N24" i="13" s="1"/>
  <c r="Y7" i="13"/>
  <c r="M24" i="13" s="1"/>
  <c r="X7" i="13"/>
  <c r="L24" i="13" s="1"/>
  <c r="W7" i="13"/>
  <c r="Y6" i="13"/>
  <c r="J24" i="13" s="1"/>
  <c r="X6" i="13"/>
  <c r="I24" i="13" s="1"/>
  <c r="W6" i="13"/>
  <c r="H24" i="13" s="1"/>
  <c r="Y5" i="13"/>
  <c r="G24" i="13" s="1"/>
  <c r="X5" i="13"/>
  <c r="F24" i="13" s="1"/>
  <c r="W5" i="13"/>
  <c r="E24" i="13" s="1"/>
  <c r="Y4" i="13"/>
  <c r="D24" i="13" s="1"/>
  <c r="X4" i="13"/>
  <c r="C24" i="13" s="1"/>
  <c r="W4" i="13"/>
  <c r="B24" i="13" s="1"/>
  <c r="V8" i="13"/>
  <c r="U8" i="13"/>
  <c r="T8" i="13"/>
  <c r="K15" i="13" s="1"/>
  <c r="W15" i="13" s="1"/>
  <c r="S8" i="13"/>
  <c r="R8" i="13"/>
  <c r="F15" i="13" s="1"/>
  <c r="Q15" i="13" s="1"/>
  <c r="V7" i="13"/>
  <c r="U7" i="13"/>
  <c r="T7" i="13"/>
  <c r="J15" i="13" s="1"/>
  <c r="V15" i="13" s="1"/>
  <c r="S7" i="13"/>
  <c r="R7" i="13"/>
  <c r="E15" i="13" s="1"/>
  <c r="V6" i="13"/>
  <c r="U6" i="13"/>
  <c r="T6" i="13"/>
  <c r="S6" i="13"/>
  <c r="R6" i="13"/>
  <c r="V5" i="13"/>
  <c r="U5" i="13"/>
  <c r="T5" i="13"/>
  <c r="H15" i="13" s="1"/>
  <c r="T15" i="13" s="1"/>
  <c r="S5" i="13"/>
  <c r="R5" i="13"/>
  <c r="C15" i="13" s="1"/>
  <c r="N15" i="13" s="1"/>
  <c r="V4" i="13"/>
  <c r="U4" i="13"/>
  <c r="T4" i="13"/>
  <c r="S4" i="13"/>
  <c r="R4" i="13"/>
  <c r="B15" i="13" s="1"/>
  <c r="M15" i="13" s="1"/>
  <c r="Q6" i="13"/>
  <c r="J23" i="13" s="1"/>
  <c r="P6" i="13"/>
  <c r="I23" i="13" s="1"/>
  <c r="O6" i="13"/>
  <c r="H23" i="13" s="1"/>
  <c r="Q7" i="13"/>
  <c r="M23" i="13" s="1"/>
  <c r="P7" i="13"/>
  <c r="L23" i="13" s="1"/>
  <c r="O7" i="13"/>
  <c r="K23" i="13" s="1"/>
  <c r="Q8" i="13"/>
  <c r="P23" i="13" s="1"/>
  <c r="P8" i="13"/>
  <c r="O23" i="13" s="1"/>
  <c r="O8" i="13"/>
  <c r="N23" i="13" s="1"/>
  <c r="O25" i="13"/>
  <c r="E25" i="13"/>
  <c r="U25" i="13" s="1"/>
  <c r="N25" i="13"/>
  <c r="K24" i="13"/>
  <c r="Q5" i="13"/>
  <c r="G23" i="13" s="1"/>
  <c r="P5" i="13"/>
  <c r="F23" i="13" s="1"/>
  <c r="O5" i="13"/>
  <c r="E23" i="13" s="1"/>
  <c r="Q4" i="13"/>
  <c r="D23" i="13" s="1"/>
  <c r="P4" i="13"/>
  <c r="C23" i="13" s="1"/>
  <c r="O4" i="13"/>
  <c r="B23" i="13" s="1"/>
  <c r="N8" i="13"/>
  <c r="M8" i="13"/>
  <c r="L8" i="13"/>
  <c r="K14" i="13" s="1"/>
  <c r="W14" i="13" s="1"/>
  <c r="K8" i="13"/>
  <c r="J8" i="13"/>
  <c r="F14" i="13" s="1"/>
  <c r="Q14" i="13" s="1"/>
  <c r="N7" i="13"/>
  <c r="M7" i="13"/>
  <c r="L7" i="13"/>
  <c r="J14" i="13" s="1"/>
  <c r="V14" i="13" s="1"/>
  <c r="K7" i="13"/>
  <c r="J7" i="13"/>
  <c r="E14" i="13" s="1"/>
  <c r="P14" i="13" s="1"/>
  <c r="N6" i="13"/>
  <c r="M6" i="13"/>
  <c r="L6" i="13"/>
  <c r="I14" i="13" s="1"/>
  <c r="U14" i="13" s="1"/>
  <c r="K6" i="13"/>
  <c r="J6" i="13"/>
  <c r="D14" i="13" s="1"/>
  <c r="O14" i="13" s="1"/>
  <c r="N5" i="13"/>
  <c r="M5" i="13"/>
  <c r="L5" i="13"/>
  <c r="H14" i="13" s="1"/>
  <c r="T14" i="13" s="1"/>
  <c r="K5" i="13"/>
  <c r="J5" i="13"/>
  <c r="C14" i="13" s="1"/>
  <c r="N14" i="13" s="1"/>
  <c r="L4" i="13"/>
  <c r="G14" i="13" s="1"/>
  <c r="S14" i="13" s="1"/>
  <c r="N4" i="13"/>
  <c r="M4" i="13"/>
  <c r="K4" i="13"/>
  <c r="J4" i="13"/>
  <c r="B14" i="13" s="1"/>
  <c r="M14" i="13" s="1"/>
  <c r="I8" i="13"/>
  <c r="P22" i="13" s="1"/>
  <c r="H8" i="13"/>
  <c r="O22" i="13" s="1"/>
  <c r="G8" i="13"/>
  <c r="N22" i="13" s="1"/>
  <c r="I7" i="13"/>
  <c r="M22" i="13" s="1"/>
  <c r="H7" i="13"/>
  <c r="L22" i="13" s="1"/>
  <c r="G7" i="13"/>
  <c r="K22" i="13" s="1"/>
  <c r="I6" i="13"/>
  <c r="J22" i="13" s="1"/>
  <c r="H6" i="13"/>
  <c r="I22" i="13" s="1"/>
  <c r="G6" i="13"/>
  <c r="H22" i="13" s="1"/>
  <c r="I5" i="13"/>
  <c r="G22" i="13" s="1"/>
  <c r="H5" i="13"/>
  <c r="F22" i="13" s="1"/>
  <c r="G5" i="13"/>
  <c r="E22" i="13" s="1"/>
  <c r="I4" i="13"/>
  <c r="D22" i="13" s="1"/>
  <c r="H4" i="13"/>
  <c r="C22" i="13" s="1"/>
  <c r="G4" i="13"/>
  <c r="B22" i="13" s="1"/>
  <c r="F8" i="13"/>
  <c r="E8" i="13"/>
  <c r="D8" i="13"/>
  <c r="K13" i="13" s="1"/>
  <c r="W13" i="13" s="1"/>
  <c r="C8" i="13"/>
  <c r="B8" i="13"/>
  <c r="F13" i="13" s="1"/>
  <c r="Q13" i="13" s="1"/>
  <c r="F7" i="13"/>
  <c r="E7" i="13"/>
  <c r="D7" i="13"/>
  <c r="J13" i="13" s="1"/>
  <c r="V13" i="13" s="1"/>
  <c r="C7" i="13"/>
  <c r="B7" i="13"/>
  <c r="E13" i="13" s="1"/>
  <c r="P13" i="13" s="1"/>
  <c r="F6" i="13"/>
  <c r="E6" i="13"/>
  <c r="D6" i="13"/>
  <c r="I13" i="13" s="1"/>
  <c r="U13" i="13" s="1"/>
  <c r="C6" i="13"/>
  <c r="B6" i="13"/>
  <c r="D13" i="13" s="1"/>
  <c r="O13" i="13" s="1"/>
  <c r="F5" i="13"/>
  <c r="E5" i="13"/>
  <c r="D5" i="13"/>
  <c r="H13" i="13" s="1"/>
  <c r="T13" i="13" s="1"/>
  <c r="C5" i="13"/>
  <c r="B5" i="13"/>
  <c r="C13" i="13" s="1"/>
  <c r="N13" i="13" s="1"/>
  <c r="F4" i="13"/>
  <c r="E4" i="13"/>
  <c r="D4" i="13"/>
  <c r="G13" i="13" s="1"/>
  <c r="S13" i="13" s="1"/>
  <c r="C4" i="13"/>
  <c r="B4" i="13"/>
  <c r="B13" i="13" s="1"/>
  <c r="M13" i="13" s="1"/>
  <c r="F16" i="13"/>
  <c r="Q16" i="13" s="1"/>
  <c r="I16" i="13"/>
  <c r="U16" i="13" s="1"/>
  <c r="D16" i="13"/>
  <c r="O16" i="13" s="1"/>
  <c r="I15" i="13"/>
  <c r="U15" i="13" s="1"/>
  <c r="D15" i="13"/>
  <c r="O15" i="13" s="1"/>
  <c r="G16" i="13"/>
  <c r="S16" i="13" s="1"/>
  <c r="G15" i="13"/>
  <c r="S15" i="13" s="1"/>
  <c r="Q8" i="12"/>
  <c r="P21" i="12" s="1"/>
  <c r="P8" i="12"/>
  <c r="O21" i="12" s="1"/>
  <c r="O8" i="12"/>
  <c r="N21" i="12" s="1"/>
  <c r="Q7" i="12"/>
  <c r="M21" i="12" s="1"/>
  <c r="P7" i="12"/>
  <c r="L21" i="12" s="1"/>
  <c r="O7" i="12"/>
  <c r="K21" i="12" s="1"/>
  <c r="Q6" i="12"/>
  <c r="J21" i="12" s="1"/>
  <c r="P6" i="12"/>
  <c r="I21" i="12" s="1"/>
  <c r="O6" i="12"/>
  <c r="H21" i="12" s="1"/>
  <c r="Q5" i="12"/>
  <c r="G21" i="12" s="1"/>
  <c r="P5" i="12"/>
  <c r="F21" i="12" s="1"/>
  <c r="O5" i="12"/>
  <c r="E21" i="12" s="1"/>
  <c r="Q4" i="12"/>
  <c r="D21" i="12" s="1"/>
  <c r="P4" i="12"/>
  <c r="C21" i="12" s="1"/>
  <c r="O4" i="12"/>
  <c r="B21" i="12" s="1"/>
  <c r="N8" i="12"/>
  <c r="M8" i="12"/>
  <c r="L8" i="12"/>
  <c r="K8" i="12"/>
  <c r="J8" i="12"/>
  <c r="N7" i="12"/>
  <c r="M7" i="12"/>
  <c r="L7" i="12"/>
  <c r="K7" i="12"/>
  <c r="J7" i="12"/>
  <c r="N6" i="12"/>
  <c r="M6" i="12"/>
  <c r="L6" i="12"/>
  <c r="K6" i="12"/>
  <c r="J6" i="12"/>
  <c r="N5" i="12"/>
  <c r="M5" i="12"/>
  <c r="L5" i="12"/>
  <c r="K5" i="12"/>
  <c r="J5" i="12"/>
  <c r="N4" i="12"/>
  <c r="M4" i="12"/>
  <c r="L4" i="12"/>
  <c r="K4" i="12"/>
  <c r="J4" i="12"/>
  <c r="I8" i="12"/>
  <c r="P20" i="12" s="1"/>
  <c r="H8" i="12"/>
  <c r="O20" i="12" s="1"/>
  <c r="G8" i="12"/>
  <c r="N20" i="12" s="1"/>
  <c r="I7" i="12"/>
  <c r="M20" i="12" s="1"/>
  <c r="H7" i="12"/>
  <c r="L20" i="12" s="1"/>
  <c r="G7" i="12"/>
  <c r="K20" i="12" s="1"/>
  <c r="I6" i="12"/>
  <c r="J20" i="12" s="1"/>
  <c r="H6" i="12"/>
  <c r="I20" i="12" s="1"/>
  <c r="G6" i="12"/>
  <c r="H20" i="12" s="1"/>
  <c r="I5" i="12"/>
  <c r="G20" i="12" s="1"/>
  <c r="H5" i="12"/>
  <c r="F20" i="12" s="1"/>
  <c r="G5" i="12"/>
  <c r="E20" i="12" s="1"/>
  <c r="I4" i="12"/>
  <c r="D20" i="12" s="1"/>
  <c r="H4" i="12"/>
  <c r="C20" i="12" s="1"/>
  <c r="G4" i="12"/>
  <c r="B20" i="12" s="1"/>
  <c r="F8" i="12"/>
  <c r="E8" i="12"/>
  <c r="D8" i="12"/>
  <c r="C8" i="12"/>
  <c r="B8" i="12"/>
  <c r="F7" i="12"/>
  <c r="E7" i="12"/>
  <c r="D7" i="12"/>
  <c r="C7" i="12"/>
  <c r="B7" i="12"/>
  <c r="F6" i="12"/>
  <c r="E6" i="12"/>
  <c r="D6" i="12"/>
  <c r="C6" i="12"/>
  <c r="B6" i="12"/>
  <c r="F5" i="12"/>
  <c r="E5" i="12"/>
  <c r="D5" i="12"/>
  <c r="C5" i="12"/>
  <c r="B5" i="12"/>
  <c r="F4" i="12"/>
  <c r="E4" i="12"/>
  <c r="D4" i="12"/>
  <c r="C4" i="12"/>
  <c r="B4" i="12"/>
  <c r="U23" i="13" l="1"/>
  <c r="V22" i="13"/>
  <c r="AD22" i="13"/>
  <c r="T22" i="13"/>
  <c r="AE24" i="13"/>
  <c r="T23" i="13"/>
  <c r="U24" i="13"/>
  <c r="V23" i="13"/>
  <c r="Y23" i="13"/>
  <c r="W24" i="13"/>
  <c r="W25" i="13"/>
  <c r="W23" i="13"/>
  <c r="AD23" i="13"/>
  <c r="Z23" i="13"/>
  <c r="X24" i="13"/>
  <c r="AF24" i="13"/>
  <c r="Y22" i="13"/>
  <c r="R22" i="13"/>
  <c r="V24" i="13"/>
  <c r="S22" i="13"/>
  <c r="AA22" i="13"/>
  <c r="X23" i="13"/>
  <c r="AB22" i="13"/>
  <c r="AE23" i="13"/>
  <c r="Y24" i="13"/>
  <c r="U22" i="13"/>
  <c r="AC22" i="13"/>
  <c r="AF23" i="13"/>
  <c r="R24" i="13"/>
  <c r="Z24" i="13"/>
  <c r="R25" i="13"/>
  <c r="Z25" i="13"/>
  <c r="AA24" i="13"/>
  <c r="AA23" i="13"/>
  <c r="S25" i="13"/>
  <c r="AA25" i="13"/>
  <c r="W22" i="13"/>
  <c r="AD25" i="13"/>
  <c r="T24" i="13"/>
  <c r="T25" i="13"/>
  <c r="AB25" i="13"/>
  <c r="X22" i="13"/>
  <c r="AF22" i="13"/>
  <c r="S24" i="13"/>
  <c r="AC23" i="13"/>
  <c r="AB24" i="13"/>
  <c r="AB23" i="13"/>
  <c r="S23" i="13"/>
  <c r="Z22" i="13"/>
  <c r="AE22" i="13"/>
  <c r="AE25" i="13"/>
  <c r="AC25" i="13"/>
  <c r="X25" i="13"/>
  <c r="AF25" i="13"/>
  <c r="P15" i="13"/>
  <c r="AC24" i="13"/>
  <c r="R23" i="13"/>
  <c r="Y25" i="13"/>
  <c r="V25" i="13"/>
  <c r="AD24" i="13"/>
  <c r="V21" i="14"/>
  <c r="U21" i="14"/>
  <c r="W21" i="14"/>
  <c r="Q13" i="14"/>
  <c r="AF20" i="14"/>
  <c r="W20" i="14"/>
  <c r="AE20" i="14"/>
  <c r="R20" i="14"/>
  <c r="R21" i="14"/>
  <c r="U20" i="14"/>
  <c r="X20" i="14"/>
  <c r="X21" i="14"/>
  <c r="AA20" i="14"/>
  <c r="AA21" i="14"/>
  <c r="AD20" i="14"/>
  <c r="AD21" i="14"/>
  <c r="O14" i="14"/>
  <c r="Z21" i="14"/>
  <c r="S20" i="14"/>
  <c r="S21" i="14"/>
  <c r="V20" i="14"/>
  <c r="Y20" i="14"/>
  <c r="AB20" i="14"/>
  <c r="AB21" i="14"/>
  <c r="AE21" i="14"/>
  <c r="Y21" i="14"/>
  <c r="T20" i="14"/>
  <c r="T21" i="14"/>
  <c r="Z20" i="14"/>
  <c r="AC20" i="14"/>
  <c r="AC21" i="14"/>
  <c r="AF21" i="14"/>
  <c r="K14" i="12"/>
  <c r="W14" i="12" s="1"/>
  <c r="J14" i="12"/>
  <c r="V14" i="12" s="1"/>
  <c r="I14" i="12"/>
  <c r="U14" i="12" s="1"/>
  <c r="H14" i="12"/>
  <c r="T14" i="12" s="1"/>
  <c r="G14" i="12"/>
  <c r="S14" i="12" s="1"/>
  <c r="F14" i="12"/>
  <c r="E14" i="12"/>
  <c r="D14" i="12"/>
  <c r="Y21" i="12" s="1"/>
  <c r="C14" i="12"/>
  <c r="V21" i="12" s="1"/>
  <c r="B14" i="12"/>
  <c r="R21" i="12" s="1"/>
  <c r="K13" i="12"/>
  <c r="W13" i="12" s="1"/>
  <c r="J13" i="12"/>
  <c r="V13" i="12" s="1"/>
  <c r="I13" i="12"/>
  <c r="U13" i="12" s="1"/>
  <c r="H13" i="12"/>
  <c r="T13" i="12" s="1"/>
  <c r="G13" i="12"/>
  <c r="S13" i="12" s="1"/>
  <c r="F13" i="12"/>
  <c r="Q13" i="12" s="1"/>
  <c r="E13" i="12"/>
  <c r="P13" i="12" s="1"/>
  <c r="D13" i="12"/>
  <c r="O13" i="12" s="1"/>
  <c r="C13" i="12"/>
  <c r="N13" i="12" s="1"/>
  <c r="B13" i="12"/>
  <c r="M13" i="12" s="1"/>
  <c r="Y8" i="11"/>
  <c r="P23" i="11" s="1"/>
  <c r="X8" i="11"/>
  <c r="O23" i="11" s="1"/>
  <c r="W8" i="11"/>
  <c r="N23" i="11" s="1"/>
  <c r="Y7" i="11"/>
  <c r="M23" i="11" s="1"/>
  <c r="X7" i="11"/>
  <c r="L23" i="11" s="1"/>
  <c r="W7" i="11"/>
  <c r="K23" i="11" s="1"/>
  <c r="Y6" i="11"/>
  <c r="J23" i="11" s="1"/>
  <c r="X6" i="11"/>
  <c r="I23" i="11" s="1"/>
  <c r="W6" i="11"/>
  <c r="H23" i="11" s="1"/>
  <c r="Y5" i="11"/>
  <c r="G23" i="11" s="1"/>
  <c r="X5" i="11"/>
  <c r="F23" i="11" s="1"/>
  <c r="W5" i="11"/>
  <c r="E23" i="11" s="1"/>
  <c r="Y4" i="11"/>
  <c r="D23" i="11" s="1"/>
  <c r="X4" i="11"/>
  <c r="C23" i="11" s="1"/>
  <c r="W4" i="11"/>
  <c r="B23" i="11" s="1"/>
  <c r="V8" i="11"/>
  <c r="U8" i="11"/>
  <c r="T8" i="11"/>
  <c r="S8" i="11"/>
  <c r="R8" i="11"/>
  <c r="F15" i="11" s="1"/>
  <c r="Q15" i="11" s="1"/>
  <c r="R7" i="11"/>
  <c r="E15" i="11" s="1"/>
  <c r="P15" i="11" s="1"/>
  <c r="V7" i="11"/>
  <c r="U7" i="11"/>
  <c r="T7" i="11"/>
  <c r="J15" i="11" s="1"/>
  <c r="V15" i="11" s="1"/>
  <c r="S7" i="11"/>
  <c r="V6" i="11"/>
  <c r="U6" i="11"/>
  <c r="T6" i="11"/>
  <c r="I15" i="11" s="1"/>
  <c r="U15" i="11" s="1"/>
  <c r="S6" i="11"/>
  <c r="R6" i="11"/>
  <c r="D15" i="11" s="1"/>
  <c r="O15" i="11" s="1"/>
  <c r="V5" i="11"/>
  <c r="U5" i="11"/>
  <c r="T5" i="11"/>
  <c r="H15" i="11" s="1"/>
  <c r="T15" i="11" s="1"/>
  <c r="S5" i="11"/>
  <c r="R5" i="11"/>
  <c r="C15" i="11" s="1"/>
  <c r="N15" i="11" s="1"/>
  <c r="V4" i="11"/>
  <c r="U4" i="11"/>
  <c r="T4" i="11"/>
  <c r="G15" i="11" s="1"/>
  <c r="S15" i="11" s="1"/>
  <c r="S4" i="11"/>
  <c r="R4" i="11"/>
  <c r="Q8" i="11"/>
  <c r="P22" i="11" s="1"/>
  <c r="P8" i="11"/>
  <c r="O22" i="11" s="1"/>
  <c r="O8" i="11"/>
  <c r="N22" i="11" s="1"/>
  <c r="Q7" i="11"/>
  <c r="M22" i="11" s="1"/>
  <c r="P7" i="11"/>
  <c r="L22" i="11" s="1"/>
  <c r="O7" i="11"/>
  <c r="K22" i="11" s="1"/>
  <c r="Q6" i="11"/>
  <c r="J22" i="11" s="1"/>
  <c r="P6" i="11"/>
  <c r="I22" i="11" s="1"/>
  <c r="O6" i="11"/>
  <c r="H22" i="11" s="1"/>
  <c r="Q5" i="11"/>
  <c r="G22" i="11" s="1"/>
  <c r="P5" i="11"/>
  <c r="F22" i="11" s="1"/>
  <c r="O5" i="11"/>
  <c r="E22" i="11" s="1"/>
  <c r="Q4" i="11"/>
  <c r="D22" i="11" s="1"/>
  <c r="P4" i="11"/>
  <c r="C22" i="11" s="1"/>
  <c r="O4" i="11"/>
  <c r="B22" i="11" s="1"/>
  <c r="N8" i="11"/>
  <c r="M8" i="11"/>
  <c r="L8" i="11"/>
  <c r="K8" i="11"/>
  <c r="J8" i="11"/>
  <c r="F14" i="11" s="1"/>
  <c r="Q14" i="11" s="1"/>
  <c r="N7" i="11"/>
  <c r="M7" i="11"/>
  <c r="L7" i="11"/>
  <c r="J14" i="11" s="1"/>
  <c r="V14" i="11" s="1"/>
  <c r="K7" i="11"/>
  <c r="J7" i="11"/>
  <c r="E14" i="11" s="1"/>
  <c r="P14" i="11" s="1"/>
  <c r="N6" i="11"/>
  <c r="M6" i="11"/>
  <c r="L6" i="11"/>
  <c r="I14" i="11" s="1"/>
  <c r="U14" i="11" s="1"/>
  <c r="K6" i="11"/>
  <c r="J6" i="11"/>
  <c r="D14" i="11" s="1"/>
  <c r="O14" i="11" s="1"/>
  <c r="N5" i="11"/>
  <c r="M5" i="11"/>
  <c r="L5" i="11"/>
  <c r="H14" i="11" s="1"/>
  <c r="T14" i="11" s="1"/>
  <c r="K5" i="11"/>
  <c r="J5" i="11"/>
  <c r="C14" i="11" s="1"/>
  <c r="N14" i="11" s="1"/>
  <c r="N4" i="11"/>
  <c r="M4" i="11"/>
  <c r="L4" i="11"/>
  <c r="K4" i="11"/>
  <c r="J4" i="11"/>
  <c r="B14" i="11" s="1"/>
  <c r="M14" i="11" s="1"/>
  <c r="I8" i="11"/>
  <c r="P21" i="11" s="1"/>
  <c r="H8" i="11"/>
  <c r="O21" i="11" s="1"/>
  <c r="G8" i="11"/>
  <c r="N21" i="11" s="1"/>
  <c r="I7" i="11"/>
  <c r="M21" i="11" s="1"/>
  <c r="H7" i="11"/>
  <c r="L21" i="11" s="1"/>
  <c r="G7" i="11"/>
  <c r="K21" i="11" s="1"/>
  <c r="I6" i="11"/>
  <c r="J21" i="11" s="1"/>
  <c r="H6" i="11"/>
  <c r="I21" i="11" s="1"/>
  <c r="G6" i="11"/>
  <c r="H21" i="11" s="1"/>
  <c r="I5" i="11"/>
  <c r="G21" i="11" s="1"/>
  <c r="H5" i="11"/>
  <c r="F21" i="11" s="1"/>
  <c r="G5" i="11"/>
  <c r="E21" i="11" s="1"/>
  <c r="I4" i="11"/>
  <c r="D21" i="11" s="1"/>
  <c r="H4" i="11"/>
  <c r="C21" i="11" s="1"/>
  <c r="G4" i="11"/>
  <c r="B21" i="11" s="1"/>
  <c r="F8" i="11"/>
  <c r="E8" i="11"/>
  <c r="D8" i="11"/>
  <c r="K13" i="11" s="1"/>
  <c r="W13" i="11" s="1"/>
  <c r="C8" i="11"/>
  <c r="B8" i="11"/>
  <c r="F13" i="11" s="1"/>
  <c r="Q13" i="11" s="1"/>
  <c r="F7" i="11"/>
  <c r="E7" i="11"/>
  <c r="D7" i="11"/>
  <c r="J13" i="11" s="1"/>
  <c r="V13" i="11" s="1"/>
  <c r="C7" i="11"/>
  <c r="B7" i="11"/>
  <c r="E13" i="11" s="1"/>
  <c r="P13" i="11" s="1"/>
  <c r="F6" i="11"/>
  <c r="E6" i="11"/>
  <c r="D6" i="11"/>
  <c r="I13" i="11" s="1"/>
  <c r="U13" i="11" s="1"/>
  <c r="C6" i="11"/>
  <c r="B6" i="11"/>
  <c r="D13" i="11" s="1"/>
  <c r="O13" i="11" s="1"/>
  <c r="F5" i="11"/>
  <c r="E5" i="11"/>
  <c r="D5" i="11"/>
  <c r="H13" i="11" s="1"/>
  <c r="T13" i="11" s="1"/>
  <c r="C5" i="11"/>
  <c r="B5" i="11"/>
  <c r="C13" i="11" s="1"/>
  <c r="N13" i="11" s="1"/>
  <c r="F4" i="11"/>
  <c r="E4" i="11"/>
  <c r="D4" i="11"/>
  <c r="G13" i="11" s="1"/>
  <c r="S13" i="11" s="1"/>
  <c r="C4" i="11"/>
  <c r="B4" i="11"/>
  <c r="B13" i="11" s="1"/>
  <c r="M13" i="11" s="1"/>
  <c r="Y8" i="10"/>
  <c r="P23" i="10" s="1"/>
  <c r="X8" i="10"/>
  <c r="O23" i="10" s="1"/>
  <c r="W8" i="10"/>
  <c r="N23" i="10" s="1"/>
  <c r="Y7" i="10"/>
  <c r="M23" i="10" s="1"/>
  <c r="X7" i="10"/>
  <c r="L23" i="10" s="1"/>
  <c r="W7" i="10"/>
  <c r="K23" i="10" s="1"/>
  <c r="Y6" i="10"/>
  <c r="J23" i="10" s="1"/>
  <c r="X6" i="10"/>
  <c r="I23" i="10" s="1"/>
  <c r="W6" i="10"/>
  <c r="H23" i="10" s="1"/>
  <c r="Y5" i="10"/>
  <c r="G23" i="10" s="1"/>
  <c r="X5" i="10"/>
  <c r="F23" i="10" s="1"/>
  <c r="W5" i="10"/>
  <c r="E23" i="10" s="1"/>
  <c r="Y4" i="10"/>
  <c r="D23" i="10" s="1"/>
  <c r="X4" i="10"/>
  <c r="C23" i="10" s="1"/>
  <c r="W4" i="10"/>
  <c r="B23" i="10" s="1"/>
  <c r="V8" i="10"/>
  <c r="U8" i="10"/>
  <c r="T8" i="10"/>
  <c r="K15" i="10" s="1"/>
  <c r="W15" i="10" s="1"/>
  <c r="S8" i="10"/>
  <c r="R8" i="10"/>
  <c r="F15" i="10" s="1"/>
  <c r="Q15" i="10" s="1"/>
  <c r="R7" i="10"/>
  <c r="E15" i="10" s="1"/>
  <c r="P15" i="10" s="1"/>
  <c r="V7" i="10"/>
  <c r="U7" i="10"/>
  <c r="T7" i="10"/>
  <c r="J15" i="10" s="1"/>
  <c r="V15" i="10" s="1"/>
  <c r="S7" i="10"/>
  <c r="V6" i="10"/>
  <c r="U6" i="10"/>
  <c r="T6" i="10"/>
  <c r="I15" i="10" s="1"/>
  <c r="U15" i="10" s="1"/>
  <c r="S6" i="10"/>
  <c r="R6" i="10"/>
  <c r="V5" i="10"/>
  <c r="U5" i="10"/>
  <c r="T5" i="10"/>
  <c r="S5" i="10"/>
  <c r="R5" i="10"/>
  <c r="C15" i="10" s="1"/>
  <c r="N15" i="10" s="1"/>
  <c r="V4" i="10"/>
  <c r="U4" i="10"/>
  <c r="T4" i="10"/>
  <c r="S4" i="10"/>
  <c r="R4" i="10"/>
  <c r="B15" i="10" s="1"/>
  <c r="M15" i="10" s="1"/>
  <c r="Q8" i="10"/>
  <c r="P22" i="10" s="1"/>
  <c r="P8" i="10"/>
  <c r="O22" i="10" s="1"/>
  <c r="O8" i="10"/>
  <c r="N22" i="10" s="1"/>
  <c r="Q7" i="10"/>
  <c r="M22" i="10" s="1"/>
  <c r="P7" i="10"/>
  <c r="L22" i="10" s="1"/>
  <c r="O7" i="10"/>
  <c r="K22" i="10" s="1"/>
  <c r="Q6" i="10"/>
  <c r="J22" i="10" s="1"/>
  <c r="P6" i="10"/>
  <c r="I22" i="10" s="1"/>
  <c r="O6" i="10"/>
  <c r="H22" i="10" s="1"/>
  <c r="Q5" i="10"/>
  <c r="G22" i="10" s="1"/>
  <c r="P5" i="10"/>
  <c r="F22" i="10" s="1"/>
  <c r="O5" i="10"/>
  <c r="E22" i="10" s="1"/>
  <c r="Q4" i="10"/>
  <c r="D22" i="10" s="1"/>
  <c r="P4" i="10"/>
  <c r="C22" i="10" s="1"/>
  <c r="O4" i="10"/>
  <c r="B22" i="10" s="1"/>
  <c r="N8" i="10"/>
  <c r="M8" i="10"/>
  <c r="L8" i="10"/>
  <c r="K14" i="10" s="1"/>
  <c r="W14" i="10" s="1"/>
  <c r="K8" i="10"/>
  <c r="J8" i="10"/>
  <c r="F14" i="10" s="1"/>
  <c r="Q14" i="10" s="1"/>
  <c r="N7" i="10"/>
  <c r="M7" i="10"/>
  <c r="L7" i="10"/>
  <c r="J14" i="10" s="1"/>
  <c r="V14" i="10" s="1"/>
  <c r="K7" i="10"/>
  <c r="J7" i="10"/>
  <c r="E14" i="10" s="1"/>
  <c r="P14" i="10" s="1"/>
  <c r="N6" i="10"/>
  <c r="M6" i="10"/>
  <c r="L6" i="10"/>
  <c r="I14" i="10" s="1"/>
  <c r="U14" i="10" s="1"/>
  <c r="K6" i="10"/>
  <c r="J6" i="10"/>
  <c r="D14" i="10" s="1"/>
  <c r="O14" i="10" s="1"/>
  <c r="N5" i="10"/>
  <c r="M5" i="10"/>
  <c r="L5" i="10"/>
  <c r="K5" i="10"/>
  <c r="J5" i="10"/>
  <c r="C14" i="10" s="1"/>
  <c r="N14" i="10" s="1"/>
  <c r="N4" i="10"/>
  <c r="M4" i="10"/>
  <c r="L4" i="10"/>
  <c r="K4" i="10"/>
  <c r="J4" i="10"/>
  <c r="B14" i="10" s="1"/>
  <c r="M14" i="10" s="1"/>
  <c r="K14" i="11"/>
  <c r="W14" i="11" s="1"/>
  <c r="K15" i="11"/>
  <c r="W15" i="11" s="1"/>
  <c r="B15" i="11"/>
  <c r="M15" i="11" s="1"/>
  <c r="G14" i="11"/>
  <c r="S14" i="11" s="1"/>
  <c r="D15" i="10"/>
  <c r="O15" i="10" s="1"/>
  <c r="I8" i="10"/>
  <c r="P21" i="10" s="1"/>
  <c r="H8" i="10"/>
  <c r="O21" i="10" s="1"/>
  <c r="G8" i="10"/>
  <c r="N21" i="10" s="1"/>
  <c r="I7" i="10"/>
  <c r="M21" i="10" s="1"/>
  <c r="H7" i="10"/>
  <c r="L21" i="10" s="1"/>
  <c r="G7" i="10"/>
  <c r="K21" i="10" s="1"/>
  <c r="I6" i="10"/>
  <c r="J21" i="10" s="1"/>
  <c r="H6" i="10"/>
  <c r="I21" i="10" s="1"/>
  <c r="G6" i="10"/>
  <c r="H21" i="10" s="1"/>
  <c r="I5" i="10"/>
  <c r="G21" i="10" s="1"/>
  <c r="H5" i="10"/>
  <c r="F21" i="10" s="1"/>
  <c r="G5" i="10"/>
  <c r="E21" i="10" s="1"/>
  <c r="I4" i="10"/>
  <c r="D21" i="10" s="1"/>
  <c r="H4" i="10"/>
  <c r="C21" i="10" s="1"/>
  <c r="G4" i="10"/>
  <c r="B21" i="10" s="1"/>
  <c r="F8" i="10"/>
  <c r="E8" i="10"/>
  <c r="D8" i="10"/>
  <c r="K13" i="10" s="1"/>
  <c r="W13" i="10" s="1"/>
  <c r="C8" i="10"/>
  <c r="B8" i="10"/>
  <c r="F13" i="10" s="1"/>
  <c r="Q13" i="10" s="1"/>
  <c r="F7" i="10"/>
  <c r="E7" i="10"/>
  <c r="D7" i="10"/>
  <c r="J13" i="10" s="1"/>
  <c r="V13" i="10" s="1"/>
  <c r="C7" i="10"/>
  <c r="B7" i="10"/>
  <c r="E13" i="10" s="1"/>
  <c r="P13" i="10" s="1"/>
  <c r="F6" i="10"/>
  <c r="E6" i="10"/>
  <c r="D6" i="10"/>
  <c r="I13" i="10" s="1"/>
  <c r="U13" i="10" s="1"/>
  <c r="C6" i="10"/>
  <c r="B6" i="10"/>
  <c r="D13" i="10" s="1"/>
  <c r="O13" i="10" s="1"/>
  <c r="F5" i="10"/>
  <c r="E5" i="10"/>
  <c r="D5" i="10"/>
  <c r="H13" i="10" s="1"/>
  <c r="T13" i="10" s="1"/>
  <c r="C5" i="10"/>
  <c r="B5" i="10"/>
  <c r="C13" i="10" s="1"/>
  <c r="N13" i="10" s="1"/>
  <c r="F4" i="10"/>
  <c r="E4" i="10"/>
  <c r="D4" i="10"/>
  <c r="G13" i="10" s="1"/>
  <c r="S13" i="10" s="1"/>
  <c r="C4" i="10"/>
  <c r="B4" i="10"/>
  <c r="B13" i="10" s="1"/>
  <c r="M13" i="10" s="1"/>
  <c r="H15" i="10"/>
  <c r="T15" i="10" s="1"/>
  <c r="G15" i="10"/>
  <c r="S15" i="10" s="1"/>
  <c r="H14" i="10"/>
  <c r="T14" i="10" s="1"/>
  <c r="G14" i="10"/>
  <c r="S14" i="10" s="1"/>
  <c r="AW8" i="8"/>
  <c r="P29" i="8" s="1"/>
  <c r="AV8" i="8"/>
  <c r="O29" i="8" s="1"/>
  <c r="AU8" i="8"/>
  <c r="N29" i="8" s="1"/>
  <c r="AW7" i="8"/>
  <c r="M29" i="8" s="1"/>
  <c r="AV7" i="8"/>
  <c r="L29" i="8" s="1"/>
  <c r="AU7" i="8"/>
  <c r="K29" i="8" s="1"/>
  <c r="AW6" i="8"/>
  <c r="J29" i="8" s="1"/>
  <c r="AV6" i="8"/>
  <c r="I29" i="8" s="1"/>
  <c r="AU6" i="8"/>
  <c r="H29" i="8" s="1"/>
  <c r="AW5" i="8"/>
  <c r="G29" i="8" s="1"/>
  <c r="AV5" i="8"/>
  <c r="F29" i="8" s="1"/>
  <c r="AU5" i="8"/>
  <c r="E29" i="8" s="1"/>
  <c r="AW4" i="8"/>
  <c r="D29" i="8" s="1"/>
  <c r="AV4" i="8"/>
  <c r="C29" i="8" s="1"/>
  <c r="AU4" i="8"/>
  <c r="B29" i="8" s="1"/>
  <c r="AT8" i="8"/>
  <c r="AS8" i="8"/>
  <c r="AR8" i="8"/>
  <c r="K18" i="8" s="1"/>
  <c r="W18" i="8" s="1"/>
  <c r="AQ8" i="8"/>
  <c r="AP8" i="8"/>
  <c r="F18" i="8" s="1"/>
  <c r="Q18" i="8" s="1"/>
  <c r="AT7" i="8"/>
  <c r="AS7" i="8"/>
  <c r="AR7" i="8"/>
  <c r="J18" i="8" s="1"/>
  <c r="V18" i="8" s="1"/>
  <c r="AQ7" i="8"/>
  <c r="AP7" i="8"/>
  <c r="E18" i="8" s="1"/>
  <c r="P18" i="8" s="1"/>
  <c r="AT6" i="8"/>
  <c r="AS6" i="8"/>
  <c r="AR6" i="8"/>
  <c r="I18" i="8" s="1"/>
  <c r="U18" i="8" s="1"/>
  <c r="AQ6" i="8"/>
  <c r="AP6" i="8"/>
  <c r="D18" i="8" s="1"/>
  <c r="O18" i="8" s="1"/>
  <c r="AT5" i="8"/>
  <c r="AS5" i="8"/>
  <c r="AR5" i="8"/>
  <c r="AQ5" i="8"/>
  <c r="AP5" i="8"/>
  <c r="C18" i="8" s="1"/>
  <c r="N18" i="8" s="1"/>
  <c r="AT4" i="8"/>
  <c r="AS4" i="8"/>
  <c r="AR4" i="8"/>
  <c r="AQ4" i="8"/>
  <c r="AP4" i="8"/>
  <c r="B18" i="8" s="1"/>
  <c r="M18" i="8" s="1"/>
  <c r="AO8" i="8"/>
  <c r="P28" i="8" s="1"/>
  <c r="AN8" i="8"/>
  <c r="O28" i="8" s="1"/>
  <c r="AM8" i="8"/>
  <c r="N28" i="8" s="1"/>
  <c r="AO7" i="8"/>
  <c r="M28" i="8" s="1"/>
  <c r="AN7" i="8"/>
  <c r="L28" i="8" s="1"/>
  <c r="AM7" i="8"/>
  <c r="K28" i="8" s="1"/>
  <c r="AO6" i="8"/>
  <c r="J28" i="8" s="1"/>
  <c r="AN6" i="8"/>
  <c r="I28" i="8" s="1"/>
  <c r="AM6" i="8"/>
  <c r="H28" i="8" s="1"/>
  <c r="AO5" i="8"/>
  <c r="G28" i="8" s="1"/>
  <c r="AN5" i="8"/>
  <c r="F28" i="8" s="1"/>
  <c r="AM5" i="8"/>
  <c r="E28" i="8" s="1"/>
  <c r="AO4" i="8"/>
  <c r="D28" i="8" s="1"/>
  <c r="AN4" i="8"/>
  <c r="C28" i="8" s="1"/>
  <c r="AM4" i="8"/>
  <c r="B28" i="8" s="1"/>
  <c r="AL8" i="8"/>
  <c r="AK8" i="8"/>
  <c r="AJ8" i="8"/>
  <c r="K17" i="8" s="1"/>
  <c r="W17" i="8" s="1"/>
  <c r="AI8" i="8"/>
  <c r="AH8" i="8"/>
  <c r="F17" i="8" s="1"/>
  <c r="Q17" i="8" s="1"/>
  <c r="AL7" i="8"/>
  <c r="AK7" i="8"/>
  <c r="AJ7" i="8"/>
  <c r="J17" i="8" s="1"/>
  <c r="V17" i="8" s="1"/>
  <c r="AI7" i="8"/>
  <c r="AH7" i="8"/>
  <c r="E17" i="8" s="1"/>
  <c r="P17" i="8" s="1"/>
  <c r="AL6" i="8"/>
  <c r="AK6" i="8"/>
  <c r="AJ6" i="8"/>
  <c r="I17" i="8" s="1"/>
  <c r="U17" i="8" s="1"/>
  <c r="AI6" i="8"/>
  <c r="AH6" i="8"/>
  <c r="D17" i="8" s="1"/>
  <c r="O17" i="8" s="1"/>
  <c r="AL5" i="8"/>
  <c r="AK5" i="8"/>
  <c r="AJ5" i="8"/>
  <c r="H17" i="8" s="1"/>
  <c r="T17" i="8" s="1"/>
  <c r="AI5" i="8"/>
  <c r="AH5" i="8"/>
  <c r="C17" i="8" s="1"/>
  <c r="N17" i="8" s="1"/>
  <c r="AL4" i="8"/>
  <c r="AK4" i="8"/>
  <c r="AJ4" i="8"/>
  <c r="G17" i="8" s="1"/>
  <c r="S17" i="8" s="1"/>
  <c r="AI4" i="8"/>
  <c r="AH4" i="8"/>
  <c r="B17" i="8" s="1"/>
  <c r="M17" i="8" s="1"/>
  <c r="AG8" i="8"/>
  <c r="P27" i="8" s="1"/>
  <c r="AF8" i="8"/>
  <c r="O27" i="8" s="1"/>
  <c r="AE8" i="8"/>
  <c r="N27" i="8" s="1"/>
  <c r="AG7" i="8"/>
  <c r="M27" i="8" s="1"/>
  <c r="AF7" i="8"/>
  <c r="L27" i="8" s="1"/>
  <c r="AE7" i="8"/>
  <c r="K27" i="8" s="1"/>
  <c r="AG6" i="8"/>
  <c r="J27" i="8" s="1"/>
  <c r="AF6" i="8"/>
  <c r="I27" i="8" s="1"/>
  <c r="AE6" i="8"/>
  <c r="H27" i="8" s="1"/>
  <c r="AG5" i="8"/>
  <c r="G27" i="8" s="1"/>
  <c r="AF5" i="8"/>
  <c r="F27" i="8" s="1"/>
  <c r="AE5" i="8"/>
  <c r="E27" i="8" s="1"/>
  <c r="AG4" i="8"/>
  <c r="D27" i="8" s="1"/>
  <c r="AF4" i="8"/>
  <c r="C27" i="8" s="1"/>
  <c r="AE4" i="8"/>
  <c r="B27" i="8" s="1"/>
  <c r="AD8" i="8"/>
  <c r="AC8" i="8"/>
  <c r="AB8" i="8"/>
  <c r="K16" i="8" s="1"/>
  <c r="W16" i="8" s="1"/>
  <c r="AA8" i="8"/>
  <c r="Z8" i="8"/>
  <c r="F16" i="8" s="1"/>
  <c r="Q16" i="8" s="1"/>
  <c r="AD7" i="8"/>
  <c r="AC7" i="8"/>
  <c r="AB7" i="8"/>
  <c r="J16" i="8" s="1"/>
  <c r="V16" i="8" s="1"/>
  <c r="AA7" i="8"/>
  <c r="Z7" i="8"/>
  <c r="E16" i="8" s="1"/>
  <c r="P16" i="8" s="1"/>
  <c r="AD6" i="8"/>
  <c r="AC6" i="8"/>
  <c r="AB6" i="8"/>
  <c r="I16" i="8" s="1"/>
  <c r="U16" i="8" s="1"/>
  <c r="AA6" i="8"/>
  <c r="Z6" i="8"/>
  <c r="D16" i="8" s="1"/>
  <c r="O16" i="8" s="1"/>
  <c r="AD5" i="8"/>
  <c r="AC5" i="8"/>
  <c r="AB5" i="8"/>
  <c r="H16" i="8" s="1"/>
  <c r="T16" i="8" s="1"/>
  <c r="AA5" i="8"/>
  <c r="Z5" i="8"/>
  <c r="C16" i="8" s="1"/>
  <c r="N16" i="8" s="1"/>
  <c r="AD4" i="8"/>
  <c r="AC4" i="8"/>
  <c r="AB4" i="8"/>
  <c r="G16" i="8" s="1"/>
  <c r="S16" i="8" s="1"/>
  <c r="AA4" i="8"/>
  <c r="Z4" i="8"/>
  <c r="B16" i="8" s="1"/>
  <c r="M16" i="8" s="1"/>
  <c r="H18" i="8"/>
  <c r="T18" i="8" s="1"/>
  <c r="Y8" i="8"/>
  <c r="P26" i="8" s="1"/>
  <c r="X8" i="8"/>
  <c r="O26" i="8" s="1"/>
  <c r="W8" i="8"/>
  <c r="N26" i="8" s="1"/>
  <c r="Y7" i="8"/>
  <c r="M26" i="8" s="1"/>
  <c r="X7" i="8"/>
  <c r="L26" i="8" s="1"/>
  <c r="W7" i="8"/>
  <c r="K26" i="8" s="1"/>
  <c r="Y6" i="8"/>
  <c r="J26" i="8" s="1"/>
  <c r="X6" i="8"/>
  <c r="I26" i="8" s="1"/>
  <c r="W6" i="8"/>
  <c r="H26" i="8" s="1"/>
  <c r="Y5" i="8"/>
  <c r="G26" i="8" s="1"/>
  <c r="X5" i="8"/>
  <c r="F26" i="8" s="1"/>
  <c r="W5" i="8"/>
  <c r="E26" i="8" s="1"/>
  <c r="Y4" i="8"/>
  <c r="D26" i="8" s="1"/>
  <c r="X4" i="8"/>
  <c r="C26" i="8" s="1"/>
  <c r="W4" i="8"/>
  <c r="B26" i="8" s="1"/>
  <c r="V8" i="8"/>
  <c r="U8" i="8"/>
  <c r="T8" i="8"/>
  <c r="K15" i="8" s="1"/>
  <c r="W15" i="8" s="1"/>
  <c r="S8" i="8"/>
  <c r="R8" i="8"/>
  <c r="F15" i="8" s="1"/>
  <c r="Q15" i="8" s="1"/>
  <c r="V7" i="8"/>
  <c r="U7" i="8"/>
  <c r="T7" i="8"/>
  <c r="J15" i="8" s="1"/>
  <c r="V15" i="8" s="1"/>
  <c r="S7" i="8"/>
  <c r="R7" i="8"/>
  <c r="E15" i="8" s="1"/>
  <c r="P15" i="8" s="1"/>
  <c r="V6" i="8"/>
  <c r="U6" i="8"/>
  <c r="T6" i="8"/>
  <c r="I15" i="8" s="1"/>
  <c r="U15" i="8" s="1"/>
  <c r="S6" i="8"/>
  <c r="R6" i="8"/>
  <c r="D15" i="8" s="1"/>
  <c r="O15" i="8" s="1"/>
  <c r="V5" i="8"/>
  <c r="U5" i="8"/>
  <c r="T5" i="8"/>
  <c r="H15" i="8" s="1"/>
  <c r="T15" i="8" s="1"/>
  <c r="S5" i="8"/>
  <c r="R5" i="8"/>
  <c r="C15" i="8" s="1"/>
  <c r="N15" i="8" s="1"/>
  <c r="V4" i="8"/>
  <c r="U4" i="8"/>
  <c r="T4" i="8"/>
  <c r="G15" i="8" s="1"/>
  <c r="S15" i="8" s="1"/>
  <c r="S4" i="8"/>
  <c r="R4" i="8"/>
  <c r="B15" i="8" s="1"/>
  <c r="M15" i="8" s="1"/>
  <c r="Q8" i="8"/>
  <c r="P25" i="8" s="1"/>
  <c r="P8" i="8"/>
  <c r="O25" i="8" s="1"/>
  <c r="O8" i="8"/>
  <c r="N25" i="8" s="1"/>
  <c r="Q7" i="8"/>
  <c r="M25" i="8" s="1"/>
  <c r="P7" i="8"/>
  <c r="L25" i="8" s="1"/>
  <c r="O7" i="8"/>
  <c r="K25" i="8" s="1"/>
  <c r="Q6" i="8"/>
  <c r="J25" i="8" s="1"/>
  <c r="P6" i="8"/>
  <c r="I25" i="8" s="1"/>
  <c r="O6" i="8"/>
  <c r="H25" i="8" s="1"/>
  <c r="Q5" i="8"/>
  <c r="G25" i="8" s="1"/>
  <c r="P5" i="8"/>
  <c r="F25" i="8" s="1"/>
  <c r="O5" i="8"/>
  <c r="E25" i="8" s="1"/>
  <c r="Q4" i="8"/>
  <c r="D25" i="8" s="1"/>
  <c r="P4" i="8"/>
  <c r="C25" i="8" s="1"/>
  <c r="O4" i="8"/>
  <c r="B25" i="8" s="1"/>
  <c r="N8" i="8"/>
  <c r="M8" i="8"/>
  <c r="L8" i="8"/>
  <c r="K14" i="8" s="1"/>
  <c r="W14" i="8" s="1"/>
  <c r="K8" i="8"/>
  <c r="J8" i="8"/>
  <c r="F14" i="8" s="1"/>
  <c r="Q14" i="8" s="1"/>
  <c r="N7" i="8"/>
  <c r="M7" i="8"/>
  <c r="L7" i="8"/>
  <c r="J14" i="8" s="1"/>
  <c r="V14" i="8" s="1"/>
  <c r="K7" i="8"/>
  <c r="J7" i="8"/>
  <c r="E14" i="8" s="1"/>
  <c r="P14" i="8" s="1"/>
  <c r="L6" i="8"/>
  <c r="I14" i="8" s="1"/>
  <c r="U14" i="8" s="1"/>
  <c r="N6" i="8"/>
  <c r="M6" i="8"/>
  <c r="K6" i="8"/>
  <c r="J6" i="8"/>
  <c r="D14" i="8" s="1"/>
  <c r="O14" i="8" s="1"/>
  <c r="N5" i="8"/>
  <c r="M5" i="8"/>
  <c r="L5" i="8"/>
  <c r="H14" i="8" s="1"/>
  <c r="T14" i="8" s="1"/>
  <c r="K5" i="8"/>
  <c r="J5" i="8"/>
  <c r="C14" i="8" s="1"/>
  <c r="N14" i="8" s="1"/>
  <c r="N4" i="8"/>
  <c r="M4" i="8"/>
  <c r="L4" i="8"/>
  <c r="G14" i="8" s="1"/>
  <c r="S14" i="8" s="1"/>
  <c r="K4" i="8"/>
  <c r="J4" i="8"/>
  <c r="B14" i="8" s="1"/>
  <c r="M14" i="8" s="1"/>
  <c r="AB20" i="12" l="1"/>
  <c r="T21" i="10"/>
  <c r="Z27" i="8"/>
  <c r="Z28" i="8"/>
  <c r="Z29" i="8"/>
  <c r="Z22" i="10"/>
  <c r="Z23" i="10"/>
  <c r="Z21" i="11"/>
  <c r="Z20" i="12"/>
  <c r="AB21" i="10"/>
  <c r="AC21" i="10"/>
  <c r="R21" i="11"/>
  <c r="R22" i="10"/>
  <c r="U25" i="8"/>
  <c r="U26" i="8"/>
  <c r="W20" i="12"/>
  <c r="U27" i="8"/>
  <c r="T22" i="10"/>
  <c r="T23" i="10"/>
  <c r="T21" i="11"/>
  <c r="AC23" i="10"/>
  <c r="U21" i="11"/>
  <c r="AC21" i="11"/>
  <c r="U22" i="11"/>
  <c r="AC23" i="11"/>
  <c r="W27" i="8"/>
  <c r="W28" i="8"/>
  <c r="V20" i="12"/>
  <c r="R21" i="10"/>
  <c r="R23" i="10"/>
  <c r="S21" i="10"/>
  <c r="AA21" i="10"/>
  <c r="X22" i="10"/>
  <c r="X23" i="10"/>
  <c r="X21" i="11"/>
  <c r="X22" i="11"/>
  <c r="X23" i="11"/>
  <c r="V21" i="11"/>
  <c r="AD22" i="11"/>
  <c r="W21" i="11"/>
  <c r="AE21" i="11"/>
  <c r="W22" i="11"/>
  <c r="AE22" i="11"/>
  <c r="W23" i="11"/>
  <c r="AE23" i="11"/>
  <c r="Q14" i="12"/>
  <c r="AD21" i="12"/>
  <c r="AD20" i="12"/>
  <c r="U23" i="11"/>
  <c r="V22" i="11"/>
  <c r="AD23" i="11"/>
  <c r="P14" i="12"/>
  <c r="AC21" i="12"/>
  <c r="AB21" i="12"/>
  <c r="AC22" i="11"/>
  <c r="O14" i="12"/>
  <c r="Z21" i="12"/>
  <c r="G18" i="8"/>
  <c r="S18" i="8" s="1"/>
  <c r="AD21" i="11"/>
  <c r="V23" i="11"/>
  <c r="AD21" i="10"/>
  <c r="AF21" i="11"/>
  <c r="AF22" i="11"/>
  <c r="AF23" i="11"/>
  <c r="AE20" i="12"/>
  <c r="AE21" i="10"/>
  <c r="Y22" i="10"/>
  <c r="Y23" i="10"/>
  <c r="Y21" i="11"/>
  <c r="Y22" i="11"/>
  <c r="Y23" i="11"/>
  <c r="R20" i="12"/>
  <c r="AE21" i="12"/>
  <c r="X21" i="10"/>
  <c r="AF21" i="10"/>
  <c r="R22" i="11"/>
  <c r="Z22" i="11"/>
  <c r="R23" i="11"/>
  <c r="Z23" i="11"/>
  <c r="AF21" i="12"/>
  <c r="AC20" i="12"/>
  <c r="AA20" i="12"/>
  <c r="Y21" i="10"/>
  <c r="S22" i="10"/>
  <c r="AA22" i="10"/>
  <c r="S23" i="10"/>
  <c r="AA23" i="10"/>
  <c r="S21" i="11"/>
  <c r="AA21" i="11"/>
  <c r="S22" i="11"/>
  <c r="AA22" i="11"/>
  <c r="S23" i="11"/>
  <c r="AA23" i="11"/>
  <c r="S21" i="12"/>
  <c r="M14" i="12"/>
  <c r="X21" i="12"/>
  <c r="AA21" i="12"/>
  <c r="T21" i="12"/>
  <c r="U20" i="12"/>
  <c r="T20" i="12"/>
  <c r="AC22" i="10"/>
  <c r="X25" i="8"/>
  <c r="Z21" i="10"/>
  <c r="AB22" i="10"/>
  <c r="AB23" i="10"/>
  <c r="AB21" i="11"/>
  <c r="T22" i="11"/>
  <c r="AB22" i="11"/>
  <c r="T23" i="11"/>
  <c r="AB23" i="11"/>
  <c r="U21" i="12"/>
  <c r="N14" i="12"/>
  <c r="W21" i="12"/>
  <c r="X20" i="12"/>
  <c r="Y20" i="12"/>
  <c r="AF20" i="12"/>
  <c r="S20" i="12"/>
  <c r="AF26" i="8"/>
  <c r="R28" i="8"/>
  <c r="R29" i="8"/>
  <c r="AA27" i="8"/>
  <c r="R27" i="8"/>
  <c r="S27" i="8"/>
  <c r="Y25" i="8"/>
  <c r="AF25" i="8"/>
  <c r="AE28" i="8"/>
  <c r="AC27" i="8"/>
  <c r="W25" i="8"/>
  <c r="AE25" i="8"/>
  <c r="W26" i="8"/>
  <c r="AE26" i="8"/>
  <c r="Y27" i="8"/>
  <c r="Y28" i="8"/>
  <c r="Y29" i="8"/>
  <c r="S28" i="8"/>
  <c r="AA28" i="8"/>
  <c r="S29" i="8"/>
  <c r="R25" i="8"/>
  <c r="Z25" i="8"/>
  <c r="R26" i="8"/>
  <c r="T27" i="8"/>
  <c r="AB27" i="8"/>
  <c r="T28" i="8"/>
  <c r="AB28" i="8"/>
  <c r="T29" i="8"/>
  <c r="U28" i="8"/>
  <c r="AC28" i="8"/>
  <c r="AA26" i="8"/>
  <c r="T25" i="8"/>
  <c r="AB25" i="8"/>
  <c r="T26" i="8"/>
  <c r="AB26" i="8"/>
  <c r="V27" i="8"/>
  <c r="V28" i="8"/>
  <c r="AD28" i="8"/>
  <c r="AA25" i="8"/>
  <c r="S26" i="8"/>
  <c r="AC26" i="8"/>
  <c r="S25" i="8"/>
  <c r="AC25" i="8"/>
  <c r="V25" i="8"/>
  <c r="AD25" i="8"/>
  <c r="V26" i="8"/>
  <c r="AD26" i="8"/>
  <c r="X27" i="8"/>
  <c r="X28" i="8"/>
  <c r="AF28" i="8"/>
  <c r="X29" i="8"/>
  <c r="I8" i="8"/>
  <c r="P24" i="8" s="1"/>
  <c r="H8" i="8"/>
  <c r="O24" i="8" s="1"/>
  <c r="G8" i="8"/>
  <c r="N24" i="8" s="1"/>
  <c r="I7" i="8"/>
  <c r="M24" i="8" s="1"/>
  <c r="H7" i="8"/>
  <c r="L24" i="8" s="1"/>
  <c r="G7" i="8"/>
  <c r="K24" i="8" s="1"/>
  <c r="I6" i="8"/>
  <c r="J24" i="8" s="1"/>
  <c r="H6" i="8"/>
  <c r="I24" i="8" s="1"/>
  <c r="G6" i="8"/>
  <c r="H24" i="8" s="1"/>
  <c r="I5" i="8"/>
  <c r="G24" i="8" s="1"/>
  <c r="H5" i="8"/>
  <c r="F24" i="8" s="1"/>
  <c r="G5" i="8"/>
  <c r="E24" i="8" s="1"/>
  <c r="I4" i="8"/>
  <c r="D24" i="8" s="1"/>
  <c r="H4" i="8"/>
  <c r="C24" i="8" s="1"/>
  <c r="G4" i="8"/>
  <c r="B24" i="8" s="1"/>
  <c r="F8" i="8"/>
  <c r="E8" i="8"/>
  <c r="D8" i="8"/>
  <c r="K13" i="8" s="1"/>
  <c r="W13" i="8" s="1"/>
  <c r="C8" i="8"/>
  <c r="B8" i="8"/>
  <c r="F13" i="8" s="1"/>
  <c r="Q13" i="8" s="1"/>
  <c r="F7" i="8"/>
  <c r="E7" i="8"/>
  <c r="D7" i="8"/>
  <c r="J13" i="8" s="1"/>
  <c r="V13" i="8" s="1"/>
  <c r="C7" i="8"/>
  <c r="B7" i="8"/>
  <c r="E13" i="8" s="1"/>
  <c r="P13" i="8" s="1"/>
  <c r="F6" i="8"/>
  <c r="E6" i="8"/>
  <c r="D6" i="8"/>
  <c r="I13" i="8" s="1"/>
  <c r="U13" i="8" s="1"/>
  <c r="C6" i="8"/>
  <c r="B6" i="8"/>
  <c r="D13" i="8" s="1"/>
  <c r="O13" i="8" s="1"/>
  <c r="F5" i="8"/>
  <c r="E5" i="8"/>
  <c r="D5" i="8"/>
  <c r="H13" i="8" s="1"/>
  <c r="T13" i="8" s="1"/>
  <c r="C5" i="8"/>
  <c r="B5" i="8"/>
  <c r="C13" i="8" s="1"/>
  <c r="N13" i="8" s="1"/>
  <c r="F4" i="8"/>
  <c r="E4" i="8"/>
  <c r="D4" i="8"/>
  <c r="G13" i="8" s="1"/>
  <c r="S13" i="8" s="1"/>
  <c r="B4" i="8"/>
  <c r="B13" i="8" s="1"/>
  <c r="M13" i="8" s="1"/>
  <c r="C4" i="8"/>
  <c r="DQ8" i="7"/>
  <c r="P50" i="7" s="1"/>
  <c r="DP8" i="7"/>
  <c r="O50" i="7" s="1"/>
  <c r="DO8" i="7"/>
  <c r="N50" i="7" s="1"/>
  <c r="DQ7" i="7"/>
  <c r="M50" i="7" s="1"/>
  <c r="DP7" i="7"/>
  <c r="L50" i="7" s="1"/>
  <c r="DO7" i="7"/>
  <c r="K50" i="7" s="1"/>
  <c r="DQ6" i="7"/>
  <c r="J50" i="7" s="1"/>
  <c r="DP6" i="7"/>
  <c r="I50" i="7" s="1"/>
  <c r="DO6" i="7"/>
  <c r="H50" i="7" s="1"/>
  <c r="DQ5" i="7"/>
  <c r="G50" i="7" s="1"/>
  <c r="DP5" i="7"/>
  <c r="F50" i="7" s="1"/>
  <c r="DO5" i="7"/>
  <c r="E50" i="7" s="1"/>
  <c r="DQ4" i="7"/>
  <c r="D50" i="7" s="1"/>
  <c r="DP4" i="7"/>
  <c r="C50" i="7" s="1"/>
  <c r="DO4" i="7"/>
  <c r="B50" i="7" s="1"/>
  <c r="DN8" i="7"/>
  <c r="DM8" i="7"/>
  <c r="DL8" i="7"/>
  <c r="K31" i="7" s="1"/>
  <c r="W31" i="7" s="1"/>
  <c r="DK8" i="7"/>
  <c r="DJ8" i="7"/>
  <c r="F31" i="7" s="1"/>
  <c r="Q31" i="7" s="1"/>
  <c r="DN7" i="7"/>
  <c r="DM7" i="7"/>
  <c r="DL7" i="7"/>
  <c r="J31" i="7" s="1"/>
  <c r="V31" i="7" s="1"/>
  <c r="DK7" i="7"/>
  <c r="DJ7" i="7"/>
  <c r="E31" i="7" s="1"/>
  <c r="P31" i="7" s="1"/>
  <c r="DN6" i="7"/>
  <c r="DM6" i="7"/>
  <c r="DL6" i="7"/>
  <c r="I31" i="7" s="1"/>
  <c r="U31" i="7" s="1"/>
  <c r="DK6" i="7"/>
  <c r="DJ6" i="7"/>
  <c r="D31" i="7" s="1"/>
  <c r="O31" i="7" s="1"/>
  <c r="DN5" i="7"/>
  <c r="DM5" i="7"/>
  <c r="DL5" i="7"/>
  <c r="H31" i="7" s="1"/>
  <c r="T31" i="7" s="1"/>
  <c r="DK5" i="7"/>
  <c r="DJ5" i="7"/>
  <c r="C31" i="7" s="1"/>
  <c r="N31" i="7" s="1"/>
  <c r="DN4" i="7"/>
  <c r="DM4" i="7"/>
  <c r="DL4" i="7"/>
  <c r="G31" i="7" s="1"/>
  <c r="S31" i="7" s="1"/>
  <c r="DK4" i="7"/>
  <c r="DJ4" i="7"/>
  <c r="B31" i="7" s="1"/>
  <c r="M31" i="7" s="1"/>
  <c r="DI6" i="7"/>
  <c r="J49" i="7" s="1"/>
  <c r="DI8" i="7"/>
  <c r="P49" i="7" s="1"/>
  <c r="DH8" i="7"/>
  <c r="O49" i="7" s="1"/>
  <c r="DG8" i="7"/>
  <c r="N49" i="7" s="1"/>
  <c r="DI7" i="7"/>
  <c r="M49" i="7" s="1"/>
  <c r="DH7" i="7"/>
  <c r="L49" i="7" s="1"/>
  <c r="DG7" i="7"/>
  <c r="K49" i="7" s="1"/>
  <c r="DH6" i="7"/>
  <c r="I49" i="7" s="1"/>
  <c r="DG6" i="7"/>
  <c r="H49" i="7" s="1"/>
  <c r="DI5" i="7"/>
  <c r="G49" i="7" s="1"/>
  <c r="DH5" i="7"/>
  <c r="F49" i="7" s="1"/>
  <c r="DG5" i="7"/>
  <c r="E49" i="7" s="1"/>
  <c r="DI4" i="7"/>
  <c r="D49" i="7" s="1"/>
  <c r="DH4" i="7"/>
  <c r="C49" i="7" s="1"/>
  <c r="DG4" i="7"/>
  <c r="B49" i="7" s="1"/>
  <c r="DF8" i="7"/>
  <c r="DE8" i="7"/>
  <c r="DD8" i="7"/>
  <c r="K30" i="7" s="1"/>
  <c r="W30" i="7" s="1"/>
  <c r="DC8" i="7"/>
  <c r="DB8" i="7"/>
  <c r="F30" i="7" s="1"/>
  <c r="Q30" i="7" s="1"/>
  <c r="DF7" i="7"/>
  <c r="DE7" i="7"/>
  <c r="DD7" i="7"/>
  <c r="J30" i="7" s="1"/>
  <c r="V30" i="7" s="1"/>
  <c r="DC7" i="7"/>
  <c r="DB7" i="7"/>
  <c r="E30" i="7" s="1"/>
  <c r="P30" i="7" s="1"/>
  <c r="DF6" i="7"/>
  <c r="DE6" i="7"/>
  <c r="DD6" i="7"/>
  <c r="I30" i="7" s="1"/>
  <c r="U30" i="7" s="1"/>
  <c r="DC6" i="7"/>
  <c r="DB6" i="7"/>
  <c r="D30" i="7" s="1"/>
  <c r="O30" i="7" s="1"/>
  <c r="DF5" i="7"/>
  <c r="DE5" i="7"/>
  <c r="DD5" i="7"/>
  <c r="H30" i="7" s="1"/>
  <c r="T30" i="7" s="1"/>
  <c r="DC5" i="7"/>
  <c r="DB5" i="7"/>
  <c r="C30" i="7" s="1"/>
  <c r="N30" i="7" s="1"/>
  <c r="DF4" i="7"/>
  <c r="DE4" i="7"/>
  <c r="DD4" i="7"/>
  <c r="G30" i="7" s="1"/>
  <c r="S30" i="7" s="1"/>
  <c r="DC4" i="7"/>
  <c r="DB4" i="7"/>
  <c r="B30" i="7" s="1"/>
  <c r="M30" i="7" s="1"/>
  <c r="DA8" i="7"/>
  <c r="P48" i="7" s="1"/>
  <c r="CZ8" i="7"/>
  <c r="O48" i="7" s="1"/>
  <c r="CY8" i="7"/>
  <c r="N48" i="7" s="1"/>
  <c r="DA7" i="7"/>
  <c r="M48" i="7" s="1"/>
  <c r="CZ7" i="7"/>
  <c r="L48" i="7" s="1"/>
  <c r="CY7" i="7"/>
  <c r="K48" i="7" s="1"/>
  <c r="DA6" i="7"/>
  <c r="J48" i="7" s="1"/>
  <c r="CZ6" i="7"/>
  <c r="I48" i="7" s="1"/>
  <c r="CY6" i="7"/>
  <c r="H48" i="7" s="1"/>
  <c r="DA5" i="7"/>
  <c r="G48" i="7" s="1"/>
  <c r="CZ5" i="7"/>
  <c r="F48" i="7" s="1"/>
  <c r="CY5" i="7"/>
  <c r="E48" i="7" s="1"/>
  <c r="DA4" i="7"/>
  <c r="D48" i="7" s="1"/>
  <c r="CZ4" i="7"/>
  <c r="C48" i="7" s="1"/>
  <c r="CY4" i="7"/>
  <c r="B48" i="7" s="1"/>
  <c r="CV6" i="7"/>
  <c r="I29" i="7" s="1"/>
  <c r="U29" i="7" s="1"/>
  <c r="CX8" i="7"/>
  <c r="CW8" i="7"/>
  <c r="CV8" i="7"/>
  <c r="K29" i="7" s="1"/>
  <c r="W29" i="7" s="1"/>
  <c r="CU8" i="7"/>
  <c r="CT8" i="7"/>
  <c r="F29" i="7" s="1"/>
  <c r="Q29" i="7" s="1"/>
  <c r="CX7" i="7"/>
  <c r="CW7" i="7"/>
  <c r="CV7" i="7"/>
  <c r="J29" i="7" s="1"/>
  <c r="V29" i="7" s="1"/>
  <c r="CU7" i="7"/>
  <c r="CT7" i="7"/>
  <c r="E29" i="7" s="1"/>
  <c r="P29" i="7" s="1"/>
  <c r="CX6" i="7"/>
  <c r="CW6" i="7"/>
  <c r="CU6" i="7"/>
  <c r="CT6" i="7"/>
  <c r="D29" i="7" s="1"/>
  <c r="O29" i="7" s="1"/>
  <c r="CX5" i="7"/>
  <c r="CW5" i="7"/>
  <c r="CV5" i="7"/>
  <c r="H29" i="7" s="1"/>
  <c r="T29" i="7" s="1"/>
  <c r="CU5" i="7"/>
  <c r="CT5" i="7"/>
  <c r="C29" i="7" s="1"/>
  <c r="N29" i="7" s="1"/>
  <c r="CX4" i="7"/>
  <c r="CW4" i="7"/>
  <c r="CV4" i="7"/>
  <c r="G29" i="7" s="1"/>
  <c r="S29" i="7" s="1"/>
  <c r="CU4" i="7"/>
  <c r="CT4" i="7"/>
  <c r="B29" i="7" s="1"/>
  <c r="M29" i="7" s="1"/>
  <c r="CS8" i="7"/>
  <c r="P47" i="7" s="1"/>
  <c r="CR8" i="7"/>
  <c r="O47" i="7" s="1"/>
  <c r="CQ8" i="7"/>
  <c r="N47" i="7" s="1"/>
  <c r="CS7" i="7"/>
  <c r="M47" i="7" s="1"/>
  <c r="CR7" i="7"/>
  <c r="L47" i="7" s="1"/>
  <c r="CQ7" i="7"/>
  <c r="K47" i="7" s="1"/>
  <c r="CS6" i="7"/>
  <c r="J47" i="7" s="1"/>
  <c r="CR6" i="7"/>
  <c r="I47" i="7" s="1"/>
  <c r="CQ6" i="7"/>
  <c r="H47" i="7" s="1"/>
  <c r="CS5" i="7"/>
  <c r="G47" i="7" s="1"/>
  <c r="CR5" i="7"/>
  <c r="F47" i="7" s="1"/>
  <c r="CQ5" i="7"/>
  <c r="E47" i="7" s="1"/>
  <c r="CS4" i="7"/>
  <c r="D47" i="7" s="1"/>
  <c r="CR4" i="7"/>
  <c r="C47" i="7" s="1"/>
  <c r="CQ4" i="7"/>
  <c r="B47" i="7" s="1"/>
  <c r="CP8" i="7"/>
  <c r="CO8" i="7"/>
  <c r="CN8" i="7"/>
  <c r="K28" i="7" s="1"/>
  <c r="W28" i="7" s="1"/>
  <c r="CM8" i="7"/>
  <c r="CL8" i="7"/>
  <c r="F28" i="7" s="1"/>
  <c r="Q28" i="7" s="1"/>
  <c r="CP7" i="7"/>
  <c r="CO7" i="7"/>
  <c r="CN7" i="7"/>
  <c r="J28" i="7" s="1"/>
  <c r="V28" i="7" s="1"/>
  <c r="CM7" i="7"/>
  <c r="CL7" i="7"/>
  <c r="E28" i="7" s="1"/>
  <c r="P28" i="7" s="1"/>
  <c r="CP6" i="7"/>
  <c r="CO6" i="7"/>
  <c r="CN6" i="7"/>
  <c r="I28" i="7" s="1"/>
  <c r="U28" i="7" s="1"/>
  <c r="CM6" i="7"/>
  <c r="CL6" i="7"/>
  <c r="D28" i="7" s="1"/>
  <c r="O28" i="7" s="1"/>
  <c r="CP5" i="7"/>
  <c r="CO5" i="7"/>
  <c r="CN5" i="7"/>
  <c r="H28" i="7" s="1"/>
  <c r="T28" i="7" s="1"/>
  <c r="CM5" i="7"/>
  <c r="CL5" i="7"/>
  <c r="C28" i="7" s="1"/>
  <c r="N28" i="7" s="1"/>
  <c r="CP4" i="7"/>
  <c r="CO4" i="7"/>
  <c r="CN4" i="7"/>
  <c r="G28" i="7" s="1"/>
  <c r="S28" i="7" s="1"/>
  <c r="CM4" i="7"/>
  <c r="CL4" i="7"/>
  <c r="B28" i="7" s="1"/>
  <c r="M28" i="7" s="1"/>
  <c r="CK8" i="7"/>
  <c r="P46" i="7" s="1"/>
  <c r="CJ8" i="7"/>
  <c r="O46" i="7" s="1"/>
  <c r="CI8" i="7"/>
  <c r="N46" i="7" s="1"/>
  <c r="CK7" i="7"/>
  <c r="M46" i="7" s="1"/>
  <c r="CJ7" i="7"/>
  <c r="L46" i="7" s="1"/>
  <c r="CI7" i="7"/>
  <c r="K46" i="7" s="1"/>
  <c r="CK6" i="7"/>
  <c r="J46" i="7" s="1"/>
  <c r="CJ6" i="7"/>
  <c r="I46" i="7" s="1"/>
  <c r="CI6" i="7"/>
  <c r="H46" i="7" s="1"/>
  <c r="CK5" i="7"/>
  <c r="G46" i="7" s="1"/>
  <c r="CJ5" i="7"/>
  <c r="F46" i="7" s="1"/>
  <c r="CI5" i="7"/>
  <c r="E46" i="7" s="1"/>
  <c r="CK4" i="7"/>
  <c r="D46" i="7" s="1"/>
  <c r="CJ4" i="7"/>
  <c r="C46" i="7" s="1"/>
  <c r="CI4" i="7"/>
  <c r="B46" i="7" s="1"/>
  <c r="CH8" i="7"/>
  <c r="CG8" i="7"/>
  <c r="CF8" i="7"/>
  <c r="K27" i="7" s="1"/>
  <c r="W27" i="7" s="1"/>
  <c r="CE8" i="7"/>
  <c r="CD8" i="7"/>
  <c r="F27" i="7" s="1"/>
  <c r="Q27" i="7" s="1"/>
  <c r="CH7" i="7"/>
  <c r="CG7" i="7"/>
  <c r="CF7" i="7"/>
  <c r="J27" i="7" s="1"/>
  <c r="V27" i="7" s="1"/>
  <c r="CE7" i="7"/>
  <c r="CD7" i="7"/>
  <c r="E27" i="7" s="1"/>
  <c r="P27" i="7" s="1"/>
  <c r="CH6" i="7"/>
  <c r="CG6" i="7"/>
  <c r="CF6" i="7"/>
  <c r="I27" i="7" s="1"/>
  <c r="U27" i="7" s="1"/>
  <c r="CE6" i="7"/>
  <c r="CD6" i="7"/>
  <c r="D27" i="7" s="1"/>
  <c r="O27" i="7" s="1"/>
  <c r="CH5" i="7"/>
  <c r="CG5" i="7"/>
  <c r="CF5" i="7"/>
  <c r="H27" i="7" s="1"/>
  <c r="T27" i="7" s="1"/>
  <c r="CE5" i="7"/>
  <c r="CD5" i="7"/>
  <c r="C27" i="7" s="1"/>
  <c r="N27" i="7" s="1"/>
  <c r="CH4" i="7"/>
  <c r="CG4" i="7"/>
  <c r="CF4" i="7"/>
  <c r="G27" i="7" s="1"/>
  <c r="S27" i="7" s="1"/>
  <c r="CE4" i="7"/>
  <c r="CD4" i="7"/>
  <c r="B27" i="7" s="1"/>
  <c r="M27" i="7" s="1"/>
  <c r="CC8" i="7"/>
  <c r="P45" i="7" s="1"/>
  <c r="CB8" i="7"/>
  <c r="O45" i="7" s="1"/>
  <c r="CA8" i="7"/>
  <c r="N45" i="7" s="1"/>
  <c r="CC7" i="7"/>
  <c r="M45" i="7" s="1"/>
  <c r="CB7" i="7"/>
  <c r="L45" i="7" s="1"/>
  <c r="CA7" i="7"/>
  <c r="K45" i="7" s="1"/>
  <c r="CC6" i="7"/>
  <c r="J45" i="7" s="1"/>
  <c r="CB6" i="7"/>
  <c r="I45" i="7" s="1"/>
  <c r="CA6" i="7"/>
  <c r="H45" i="7" s="1"/>
  <c r="CC5" i="7"/>
  <c r="G45" i="7" s="1"/>
  <c r="CB5" i="7"/>
  <c r="F45" i="7" s="1"/>
  <c r="CA5" i="7"/>
  <c r="E45" i="7" s="1"/>
  <c r="CC4" i="7"/>
  <c r="D45" i="7" s="1"/>
  <c r="CB4" i="7"/>
  <c r="C45" i="7" s="1"/>
  <c r="CA4" i="7"/>
  <c r="B45" i="7" s="1"/>
  <c r="BZ8" i="7"/>
  <c r="BY8" i="7"/>
  <c r="BX8" i="7"/>
  <c r="K26" i="7" s="1"/>
  <c r="W26" i="7" s="1"/>
  <c r="BW8" i="7"/>
  <c r="BZ7" i="7"/>
  <c r="BY7" i="7"/>
  <c r="BX7" i="7"/>
  <c r="J26" i="7" s="1"/>
  <c r="V26" i="7" s="1"/>
  <c r="BW7" i="7"/>
  <c r="BZ6" i="7"/>
  <c r="BY6" i="7"/>
  <c r="BX6" i="7"/>
  <c r="I26" i="7" s="1"/>
  <c r="U26" i="7" s="1"/>
  <c r="BW6" i="7"/>
  <c r="BZ5" i="7"/>
  <c r="BY5" i="7"/>
  <c r="BX5" i="7"/>
  <c r="H26" i="7" s="1"/>
  <c r="T26" i="7" s="1"/>
  <c r="BW5" i="7"/>
  <c r="BZ4" i="7"/>
  <c r="BY4" i="7"/>
  <c r="BX4" i="7"/>
  <c r="G26" i="7" s="1"/>
  <c r="S26" i="7" s="1"/>
  <c r="BW4" i="7"/>
  <c r="BV4" i="7"/>
  <c r="B26" i="7" s="1"/>
  <c r="M26" i="7" s="1"/>
  <c r="BV8" i="7"/>
  <c r="F26" i="7" s="1"/>
  <c r="Q26" i="7" s="1"/>
  <c r="BV7" i="7"/>
  <c r="E26" i="7" s="1"/>
  <c r="P26" i="7" s="1"/>
  <c r="BV6" i="7"/>
  <c r="D26" i="7" s="1"/>
  <c r="O26" i="7" s="1"/>
  <c r="BV5" i="7"/>
  <c r="C26" i="7" s="1"/>
  <c r="N26" i="7" s="1"/>
  <c r="BU7" i="7"/>
  <c r="M44" i="7" s="1"/>
  <c r="BU6" i="7"/>
  <c r="J44" i="7" s="1"/>
  <c r="BU5" i="7"/>
  <c r="G44" i="7" s="1"/>
  <c r="BU4" i="7"/>
  <c r="D44" i="7" s="1"/>
  <c r="BU8" i="7"/>
  <c r="P44" i="7" s="1"/>
  <c r="BT8" i="7"/>
  <c r="O44" i="7" s="1"/>
  <c r="BT7" i="7"/>
  <c r="L44" i="7" s="1"/>
  <c r="BT6" i="7"/>
  <c r="I44" i="7" s="1"/>
  <c r="BS6" i="7"/>
  <c r="H44" i="7" s="1"/>
  <c r="BT5" i="7"/>
  <c r="F44" i="7" s="1"/>
  <c r="BT4" i="7"/>
  <c r="C44" i="7" s="1"/>
  <c r="BS8" i="7"/>
  <c r="N44" i="7" s="1"/>
  <c r="BS7" i="7"/>
  <c r="K44" i="7" s="1"/>
  <c r="BS5" i="7"/>
  <c r="E44" i="7" s="1"/>
  <c r="BS4" i="7"/>
  <c r="B44" i="7" s="1"/>
  <c r="BR8" i="7"/>
  <c r="BQ8" i="7"/>
  <c r="BP8" i="7"/>
  <c r="K25" i="7" s="1"/>
  <c r="W25" i="7" s="1"/>
  <c r="BO8" i="7"/>
  <c r="BN8" i="7"/>
  <c r="F25" i="7" s="1"/>
  <c r="Q25" i="7" s="1"/>
  <c r="BR7" i="7"/>
  <c r="BQ7" i="7"/>
  <c r="BP7" i="7"/>
  <c r="J25" i="7" s="1"/>
  <c r="V25" i="7" s="1"/>
  <c r="BO7" i="7"/>
  <c r="BN7" i="7"/>
  <c r="E25" i="7" s="1"/>
  <c r="P25" i="7" s="1"/>
  <c r="BR6" i="7"/>
  <c r="BQ6" i="7"/>
  <c r="BP6" i="7"/>
  <c r="I25" i="7" s="1"/>
  <c r="U25" i="7" s="1"/>
  <c r="BO6" i="7"/>
  <c r="BN6" i="7"/>
  <c r="D25" i="7" s="1"/>
  <c r="O25" i="7" s="1"/>
  <c r="BR5" i="7"/>
  <c r="BQ5" i="7"/>
  <c r="BP5" i="7"/>
  <c r="H25" i="7" s="1"/>
  <c r="T25" i="7" s="1"/>
  <c r="BO5" i="7"/>
  <c r="BN5" i="7"/>
  <c r="C25" i="7" s="1"/>
  <c r="N25" i="7" s="1"/>
  <c r="BR4" i="7"/>
  <c r="BQ4" i="7"/>
  <c r="BP4" i="7"/>
  <c r="G25" i="7" s="1"/>
  <c r="S25" i="7" s="1"/>
  <c r="BO4" i="7"/>
  <c r="BN4" i="7"/>
  <c r="B25" i="7" s="1"/>
  <c r="M25" i="7" s="1"/>
  <c r="BM8" i="7"/>
  <c r="P43" i="7" s="1"/>
  <c r="BL8" i="7"/>
  <c r="O43" i="7" s="1"/>
  <c r="BM7" i="7"/>
  <c r="M43" i="7" s="1"/>
  <c r="BL7" i="7"/>
  <c r="L43" i="7" s="1"/>
  <c r="BK7" i="7"/>
  <c r="K43" i="7" s="1"/>
  <c r="BM6" i="7"/>
  <c r="J43" i="7" s="1"/>
  <c r="BL6" i="7"/>
  <c r="I43" i="7" s="1"/>
  <c r="BM5" i="7"/>
  <c r="G43" i="7" s="1"/>
  <c r="BL5" i="7"/>
  <c r="F43" i="7" s="1"/>
  <c r="BM4" i="7"/>
  <c r="D43" i="7" s="1"/>
  <c r="BL4" i="7"/>
  <c r="C43" i="7" s="1"/>
  <c r="BK8" i="7"/>
  <c r="N43" i="7" s="1"/>
  <c r="BK6" i="7"/>
  <c r="H43" i="7" s="1"/>
  <c r="BK5" i="7"/>
  <c r="E43" i="7" s="1"/>
  <c r="BK4" i="7"/>
  <c r="B43" i="7" s="1"/>
  <c r="BJ8" i="7"/>
  <c r="BI8" i="7"/>
  <c r="BH8" i="7"/>
  <c r="K24" i="7" s="1"/>
  <c r="W24" i="7" s="1"/>
  <c r="BJ7" i="7"/>
  <c r="BI7" i="7"/>
  <c r="BH7" i="7"/>
  <c r="J24" i="7" s="1"/>
  <c r="V24" i="7" s="1"/>
  <c r="BG7" i="7"/>
  <c r="BJ6" i="7"/>
  <c r="BI6" i="7"/>
  <c r="BH6" i="7"/>
  <c r="I24" i="7" s="1"/>
  <c r="U24" i="7" s="1"/>
  <c r="BG6" i="7"/>
  <c r="BJ5" i="7"/>
  <c r="BI5" i="7"/>
  <c r="BH5" i="7"/>
  <c r="H24" i="7" s="1"/>
  <c r="T24" i="7" s="1"/>
  <c r="BG5" i="7"/>
  <c r="BJ4" i="7"/>
  <c r="BI4" i="7"/>
  <c r="BH4" i="7"/>
  <c r="G24" i="7" s="1"/>
  <c r="S24" i="7" s="1"/>
  <c r="BG4" i="7"/>
  <c r="BG8" i="7"/>
  <c r="BF8" i="7"/>
  <c r="F24" i="7" s="1"/>
  <c r="Q24" i="7" s="1"/>
  <c r="BF7" i="7"/>
  <c r="E24" i="7" s="1"/>
  <c r="P24" i="7" s="1"/>
  <c r="BF6" i="7"/>
  <c r="D24" i="7" s="1"/>
  <c r="O24" i="7" s="1"/>
  <c r="BF5" i="7"/>
  <c r="C24" i="7" s="1"/>
  <c r="N24" i="7" s="1"/>
  <c r="BF4" i="7"/>
  <c r="B24" i="7" s="1"/>
  <c r="M24" i="7" s="1"/>
  <c r="BE8" i="7"/>
  <c r="P42" i="7" s="1"/>
  <c r="BD8" i="7"/>
  <c r="O42" i="7" s="1"/>
  <c r="BE7" i="7"/>
  <c r="M42" i="7" s="1"/>
  <c r="BD7" i="7"/>
  <c r="L42" i="7" s="1"/>
  <c r="BE6" i="7"/>
  <c r="J42" i="7" s="1"/>
  <c r="BD6" i="7"/>
  <c r="I42" i="7" s="1"/>
  <c r="BE5" i="7"/>
  <c r="G42" i="7" s="1"/>
  <c r="BD5" i="7"/>
  <c r="F42" i="7" s="1"/>
  <c r="BE4" i="7"/>
  <c r="D42" i="7" s="1"/>
  <c r="BD4" i="7"/>
  <c r="C42" i="7" s="1"/>
  <c r="BC4" i="7"/>
  <c r="B42" i="7" s="1"/>
  <c r="BC8" i="7"/>
  <c r="N42" i="7" s="1"/>
  <c r="BC7" i="7"/>
  <c r="K42" i="7" s="1"/>
  <c r="BC6" i="7"/>
  <c r="H42" i="7" s="1"/>
  <c r="BC5" i="7"/>
  <c r="E42" i="7" s="1"/>
  <c r="BB8" i="7"/>
  <c r="BA8" i="7"/>
  <c r="AZ8" i="7"/>
  <c r="K23" i="7" s="1"/>
  <c r="W23" i="7" s="1"/>
  <c r="AY8" i="7"/>
  <c r="AX8" i="7"/>
  <c r="F23" i="7" s="1"/>
  <c r="Q23" i="7" s="1"/>
  <c r="BB7" i="7"/>
  <c r="BA7" i="7"/>
  <c r="AZ7" i="7"/>
  <c r="J23" i="7" s="1"/>
  <c r="V23" i="7" s="1"/>
  <c r="AY7" i="7"/>
  <c r="AX7" i="7"/>
  <c r="E23" i="7" s="1"/>
  <c r="P23" i="7" s="1"/>
  <c r="BB6" i="7"/>
  <c r="BA6" i="7"/>
  <c r="AZ6" i="7"/>
  <c r="I23" i="7" s="1"/>
  <c r="U23" i="7" s="1"/>
  <c r="AY6" i="7"/>
  <c r="AX6" i="7"/>
  <c r="D23" i="7" s="1"/>
  <c r="O23" i="7" s="1"/>
  <c r="BB5" i="7"/>
  <c r="BA5" i="7"/>
  <c r="AZ5" i="7"/>
  <c r="H23" i="7" s="1"/>
  <c r="T23" i="7" s="1"/>
  <c r="AY5" i="7"/>
  <c r="AX5" i="7"/>
  <c r="C23" i="7" s="1"/>
  <c r="N23" i="7" s="1"/>
  <c r="BB4" i="7"/>
  <c r="BA4" i="7"/>
  <c r="AZ4" i="7"/>
  <c r="G23" i="7" s="1"/>
  <c r="S23" i="7" s="1"/>
  <c r="AY4" i="7"/>
  <c r="AX4" i="7"/>
  <c r="B23" i="7" s="1"/>
  <c r="M23" i="7" s="1"/>
  <c r="AW8" i="7"/>
  <c r="P41" i="7" s="1"/>
  <c r="AV8" i="7"/>
  <c r="O41" i="7" s="1"/>
  <c r="AU8" i="7"/>
  <c r="N41" i="7" s="1"/>
  <c r="AW7" i="7"/>
  <c r="M41" i="7" s="1"/>
  <c r="AV7" i="7"/>
  <c r="L41" i="7" s="1"/>
  <c r="AU7" i="7"/>
  <c r="K41" i="7" s="1"/>
  <c r="AW6" i="7"/>
  <c r="J41" i="7" s="1"/>
  <c r="AV6" i="7"/>
  <c r="I41" i="7" s="1"/>
  <c r="AU6" i="7"/>
  <c r="H41" i="7" s="1"/>
  <c r="AW5" i="7"/>
  <c r="G41" i="7" s="1"/>
  <c r="AV5" i="7"/>
  <c r="F41" i="7" s="1"/>
  <c r="AU5" i="7"/>
  <c r="E41" i="7" s="1"/>
  <c r="AW4" i="7"/>
  <c r="D41" i="7" s="1"/>
  <c r="AV4" i="7"/>
  <c r="C41" i="7" s="1"/>
  <c r="AU4" i="7"/>
  <c r="B41" i="7" s="1"/>
  <c r="AT8" i="7"/>
  <c r="AS8" i="7"/>
  <c r="AR8" i="7"/>
  <c r="K22" i="7" s="1"/>
  <c r="W22" i="7" s="1"/>
  <c r="AQ8" i="7"/>
  <c r="AP8" i="7"/>
  <c r="F22" i="7" s="1"/>
  <c r="Q22" i="7" s="1"/>
  <c r="AT7" i="7"/>
  <c r="AS7" i="7"/>
  <c r="AR7" i="7"/>
  <c r="J22" i="7" s="1"/>
  <c r="V22" i="7" s="1"/>
  <c r="AQ7" i="7"/>
  <c r="AP7" i="7"/>
  <c r="E22" i="7" s="1"/>
  <c r="P22" i="7" s="1"/>
  <c r="AT6" i="7"/>
  <c r="AS6" i="7"/>
  <c r="AR6" i="7"/>
  <c r="I22" i="7" s="1"/>
  <c r="U22" i="7" s="1"/>
  <c r="AQ6" i="7"/>
  <c r="AP6" i="7"/>
  <c r="D22" i="7" s="1"/>
  <c r="O22" i="7" s="1"/>
  <c r="AT5" i="7"/>
  <c r="AS5" i="7"/>
  <c r="AR5" i="7"/>
  <c r="H22" i="7" s="1"/>
  <c r="T22" i="7" s="1"/>
  <c r="AQ5" i="7"/>
  <c r="AP5" i="7"/>
  <c r="C22" i="7" s="1"/>
  <c r="N22" i="7" s="1"/>
  <c r="AT4" i="7"/>
  <c r="AS4" i="7"/>
  <c r="AR4" i="7"/>
  <c r="G22" i="7" s="1"/>
  <c r="S22" i="7" s="1"/>
  <c r="AQ4" i="7"/>
  <c r="AP4" i="7"/>
  <c r="B22" i="7" s="1"/>
  <c r="M22" i="7" s="1"/>
  <c r="AO8" i="7"/>
  <c r="P40" i="7" s="1"/>
  <c r="AN8" i="7"/>
  <c r="O40" i="7" s="1"/>
  <c r="AM8" i="7"/>
  <c r="N40" i="7" s="1"/>
  <c r="AO7" i="7"/>
  <c r="M40" i="7" s="1"/>
  <c r="AN7" i="7"/>
  <c r="L40" i="7" s="1"/>
  <c r="AM7" i="7"/>
  <c r="K40" i="7" s="1"/>
  <c r="AO6" i="7"/>
  <c r="J40" i="7" s="1"/>
  <c r="AN6" i="7"/>
  <c r="I40" i="7" s="1"/>
  <c r="AM6" i="7"/>
  <c r="AO5" i="7"/>
  <c r="G40" i="7" s="1"/>
  <c r="AN5" i="7"/>
  <c r="F40" i="7" s="1"/>
  <c r="AM5" i="7"/>
  <c r="E40" i="7" s="1"/>
  <c r="AO4" i="7"/>
  <c r="D40" i="7" s="1"/>
  <c r="AN4" i="7"/>
  <c r="C40" i="7" s="1"/>
  <c r="AM4" i="7"/>
  <c r="B40" i="7" s="1"/>
  <c r="AL8" i="7"/>
  <c r="AK8" i="7"/>
  <c r="AJ8" i="7"/>
  <c r="K21" i="7" s="1"/>
  <c r="W21" i="7" s="1"/>
  <c r="AI8" i="7"/>
  <c r="AH8" i="7"/>
  <c r="F21" i="7" s="1"/>
  <c r="Q21" i="7" s="1"/>
  <c r="AL7" i="7"/>
  <c r="AK7" i="7"/>
  <c r="AJ7" i="7"/>
  <c r="J21" i="7" s="1"/>
  <c r="V21" i="7" s="1"/>
  <c r="AI7" i="7"/>
  <c r="AH7" i="7"/>
  <c r="E21" i="7" s="1"/>
  <c r="P21" i="7" s="1"/>
  <c r="AL6" i="7"/>
  <c r="AK6" i="7"/>
  <c r="AJ6" i="7"/>
  <c r="I21" i="7" s="1"/>
  <c r="U21" i="7" s="1"/>
  <c r="AI6" i="7"/>
  <c r="AH6" i="7"/>
  <c r="D21" i="7" s="1"/>
  <c r="O21" i="7" s="1"/>
  <c r="AL5" i="7"/>
  <c r="AK5" i="7"/>
  <c r="AJ5" i="7"/>
  <c r="H21" i="7" s="1"/>
  <c r="T21" i="7" s="1"/>
  <c r="AI5" i="7"/>
  <c r="AH5" i="7"/>
  <c r="C21" i="7" s="1"/>
  <c r="N21" i="7" s="1"/>
  <c r="AL4" i="7"/>
  <c r="AK4" i="7"/>
  <c r="AJ4" i="7"/>
  <c r="G21" i="7" s="1"/>
  <c r="S21" i="7" s="1"/>
  <c r="AI4" i="7"/>
  <c r="AH4" i="7"/>
  <c r="B21" i="7" s="1"/>
  <c r="M21" i="7" s="1"/>
  <c r="AG8" i="7"/>
  <c r="P39" i="7" s="1"/>
  <c r="AF8" i="7"/>
  <c r="O39" i="7" s="1"/>
  <c r="AE8" i="7"/>
  <c r="N39" i="7" s="1"/>
  <c r="AG7" i="7"/>
  <c r="M39" i="7" s="1"/>
  <c r="AF7" i="7"/>
  <c r="L39" i="7" s="1"/>
  <c r="AE7" i="7"/>
  <c r="K39" i="7" s="1"/>
  <c r="AG6" i="7"/>
  <c r="J39" i="7" s="1"/>
  <c r="AF6" i="7"/>
  <c r="I39" i="7" s="1"/>
  <c r="AE6" i="7"/>
  <c r="H39" i="7" s="1"/>
  <c r="AG5" i="7"/>
  <c r="G39" i="7" s="1"/>
  <c r="AF5" i="7"/>
  <c r="F39" i="7" s="1"/>
  <c r="AE5" i="7"/>
  <c r="E39" i="7" s="1"/>
  <c r="AG4" i="7"/>
  <c r="D39" i="7" s="1"/>
  <c r="AF4" i="7"/>
  <c r="C39" i="7" s="1"/>
  <c r="AE4" i="7"/>
  <c r="B39" i="7" s="1"/>
  <c r="AD8" i="7"/>
  <c r="AC8" i="7"/>
  <c r="AB8" i="7"/>
  <c r="K20" i="7" s="1"/>
  <c r="W20" i="7" s="1"/>
  <c r="AA8" i="7"/>
  <c r="Z8" i="7"/>
  <c r="F20" i="7" s="1"/>
  <c r="Q20" i="7" s="1"/>
  <c r="AD7" i="7"/>
  <c r="AC7" i="7"/>
  <c r="AB7" i="7"/>
  <c r="J20" i="7" s="1"/>
  <c r="V20" i="7" s="1"/>
  <c r="AA7" i="7"/>
  <c r="Z7" i="7"/>
  <c r="E20" i="7" s="1"/>
  <c r="P20" i="7" s="1"/>
  <c r="AD6" i="7"/>
  <c r="AC6" i="7"/>
  <c r="AB6" i="7"/>
  <c r="I20" i="7" s="1"/>
  <c r="U20" i="7" s="1"/>
  <c r="AA6" i="7"/>
  <c r="Z6" i="7"/>
  <c r="D20" i="7" s="1"/>
  <c r="O20" i="7" s="1"/>
  <c r="AD5" i="7"/>
  <c r="AC5" i="7"/>
  <c r="AB5" i="7"/>
  <c r="H20" i="7" s="1"/>
  <c r="T20" i="7" s="1"/>
  <c r="AA5" i="7"/>
  <c r="Z5" i="7"/>
  <c r="C20" i="7" s="1"/>
  <c r="N20" i="7" s="1"/>
  <c r="AD4" i="7"/>
  <c r="AC4" i="7"/>
  <c r="AB4" i="7"/>
  <c r="G20" i="7" s="1"/>
  <c r="S20" i="7" s="1"/>
  <c r="AA4" i="7"/>
  <c r="Z4" i="7"/>
  <c r="B20" i="7" s="1"/>
  <c r="M20" i="7" s="1"/>
  <c r="Y8" i="7"/>
  <c r="P38" i="7" s="1"/>
  <c r="X8" i="7"/>
  <c r="O38" i="7" s="1"/>
  <c r="W8" i="7"/>
  <c r="N38" i="7" s="1"/>
  <c r="Y7" i="7"/>
  <c r="M38" i="7" s="1"/>
  <c r="X7" i="7"/>
  <c r="L38" i="7" s="1"/>
  <c r="W7" i="7"/>
  <c r="K38" i="7" s="1"/>
  <c r="Y6" i="7"/>
  <c r="J38" i="7" s="1"/>
  <c r="X6" i="7"/>
  <c r="I38" i="7" s="1"/>
  <c r="W6" i="7"/>
  <c r="H38" i="7" s="1"/>
  <c r="Y5" i="7"/>
  <c r="G38" i="7" s="1"/>
  <c r="X5" i="7"/>
  <c r="F38" i="7" s="1"/>
  <c r="W5" i="7"/>
  <c r="E38" i="7" s="1"/>
  <c r="Y4" i="7"/>
  <c r="D38" i="7" s="1"/>
  <c r="X4" i="7"/>
  <c r="C38" i="7" s="1"/>
  <c r="W4" i="7"/>
  <c r="B38" i="7" s="1"/>
  <c r="V8" i="7"/>
  <c r="U8" i="7"/>
  <c r="T8" i="7"/>
  <c r="K19" i="7" s="1"/>
  <c r="W19" i="7" s="1"/>
  <c r="S8" i="7"/>
  <c r="R8" i="7"/>
  <c r="F19" i="7" s="1"/>
  <c r="Q19" i="7" s="1"/>
  <c r="V7" i="7"/>
  <c r="U7" i="7"/>
  <c r="T7" i="7"/>
  <c r="J19" i="7" s="1"/>
  <c r="V19" i="7" s="1"/>
  <c r="S7" i="7"/>
  <c r="R7" i="7"/>
  <c r="E19" i="7" s="1"/>
  <c r="P19" i="7" s="1"/>
  <c r="V6" i="7"/>
  <c r="U6" i="7"/>
  <c r="T6" i="7"/>
  <c r="I19" i="7" s="1"/>
  <c r="U19" i="7" s="1"/>
  <c r="S6" i="7"/>
  <c r="R6" i="7"/>
  <c r="D19" i="7" s="1"/>
  <c r="O19" i="7" s="1"/>
  <c r="V5" i="7"/>
  <c r="U5" i="7"/>
  <c r="T5" i="7"/>
  <c r="H19" i="7" s="1"/>
  <c r="T19" i="7" s="1"/>
  <c r="S5" i="7"/>
  <c r="R5" i="7"/>
  <c r="C19" i="7" s="1"/>
  <c r="N19" i="7" s="1"/>
  <c r="V4" i="7"/>
  <c r="U4" i="7"/>
  <c r="T4" i="7"/>
  <c r="G19" i="7" s="1"/>
  <c r="S19" i="7" s="1"/>
  <c r="S4" i="7"/>
  <c r="R4" i="7"/>
  <c r="B19" i="7" s="1"/>
  <c r="M19" i="7" s="1"/>
  <c r="Q8" i="7"/>
  <c r="P37" i="7" s="1"/>
  <c r="P8" i="7"/>
  <c r="O37" i="7" s="1"/>
  <c r="O8" i="7"/>
  <c r="N37" i="7" s="1"/>
  <c r="Q7" i="7"/>
  <c r="M37" i="7" s="1"/>
  <c r="P7" i="7"/>
  <c r="L37" i="7" s="1"/>
  <c r="O7" i="7"/>
  <c r="K37" i="7" s="1"/>
  <c r="Q6" i="7"/>
  <c r="J37" i="7" s="1"/>
  <c r="P6" i="7"/>
  <c r="I37" i="7" s="1"/>
  <c r="O6" i="7"/>
  <c r="H37" i="7" s="1"/>
  <c r="Q5" i="7"/>
  <c r="G37" i="7" s="1"/>
  <c r="P5" i="7"/>
  <c r="F37" i="7" s="1"/>
  <c r="O5" i="7"/>
  <c r="E37" i="7" s="1"/>
  <c r="Q4" i="7"/>
  <c r="D37" i="7" s="1"/>
  <c r="P4" i="7"/>
  <c r="C37" i="7" s="1"/>
  <c r="O4" i="7"/>
  <c r="B37" i="7" s="1"/>
  <c r="N8" i="7"/>
  <c r="M8" i="7"/>
  <c r="L8" i="7"/>
  <c r="K18" i="7" s="1"/>
  <c r="W18" i="7" s="1"/>
  <c r="K8" i="7"/>
  <c r="N7" i="7"/>
  <c r="M7" i="7"/>
  <c r="L7" i="7"/>
  <c r="J18" i="7" s="1"/>
  <c r="V18" i="7" s="1"/>
  <c r="K7" i="7"/>
  <c r="N6" i="7"/>
  <c r="M6" i="7"/>
  <c r="L6" i="7"/>
  <c r="I18" i="7" s="1"/>
  <c r="U18" i="7" s="1"/>
  <c r="K6" i="7"/>
  <c r="N5" i="7"/>
  <c r="M5" i="7"/>
  <c r="L5" i="7"/>
  <c r="H18" i="7" s="1"/>
  <c r="T18" i="7" s="1"/>
  <c r="K5" i="7"/>
  <c r="N4" i="7"/>
  <c r="M4" i="7"/>
  <c r="L4" i="7"/>
  <c r="G18" i="7" s="1"/>
  <c r="S18" i="7" s="1"/>
  <c r="K4" i="7"/>
  <c r="J8" i="7"/>
  <c r="F18" i="7" s="1"/>
  <c r="Q18" i="7" s="1"/>
  <c r="J7" i="7"/>
  <c r="E18" i="7" s="1"/>
  <c r="P18" i="7" s="1"/>
  <c r="J6" i="7"/>
  <c r="D18" i="7" s="1"/>
  <c r="O18" i="7" s="1"/>
  <c r="J5" i="7"/>
  <c r="C18" i="7" s="1"/>
  <c r="N18" i="7" s="1"/>
  <c r="J4" i="7"/>
  <c r="B18" i="7" s="1"/>
  <c r="M18" i="7" s="1"/>
  <c r="I8" i="7"/>
  <c r="P36" i="7" s="1"/>
  <c r="H8" i="7"/>
  <c r="O36" i="7" s="1"/>
  <c r="G8" i="7"/>
  <c r="N36" i="7" s="1"/>
  <c r="I7" i="7"/>
  <c r="M36" i="7" s="1"/>
  <c r="H7" i="7"/>
  <c r="L36" i="7" s="1"/>
  <c r="G7" i="7"/>
  <c r="K36" i="7" s="1"/>
  <c r="I6" i="7"/>
  <c r="J36" i="7" s="1"/>
  <c r="H6" i="7"/>
  <c r="I36" i="7" s="1"/>
  <c r="G6" i="7"/>
  <c r="H5" i="7"/>
  <c r="F36" i="7" s="1"/>
  <c r="I5" i="7"/>
  <c r="G36" i="7" s="1"/>
  <c r="G5" i="7"/>
  <c r="E36" i="7" s="1"/>
  <c r="I4" i="7"/>
  <c r="H4" i="7"/>
  <c r="G4" i="7"/>
  <c r="B36" i="7" s="1"/>
  <c r="B4" i="7"/>
  <c r="B17" i="7" s="1"/>
  <c r="M17" i="7" s="1"/>
  <c r="F8" i="7"/>
  <c r="E8" i="7"/>
  <c r="D8" i="7"/>
  <c r="K17" i="7" s="1"/>
  <c r="W17" i="7" s="1"/>
  <c r="C8" i="7"/>
  <c r="B8" i="7"/>
  <c r="F17" i="7" s="1"/>
  <c r="Q17" i="7" s="1"/>
  <c r="F7" i="7"/>
  <c r="E7" i="7"/>
  <c r="D7" i="7"/>
  <c r="J17" i="7" s="1"/>
  <c r="V17" i="7" s="1"/>
  <c r="C7" i="7"/>
  <c r="B7" i="7"/>
  <c r="E17" i="7" s="1"/>
  <c r="P17" i="7" s="1"/>
  <c r="F6" i="7"/>
  <c r="E6" i="7"/>
  <c r="D6" i="7"/>
  <c r="I17" i="7" s="1"/>
  <c r="U17" i="7" s="1"/>
  <c r="C6" i="7"/>
  <c r="B6" i="7"/>
  <c r="D17" i="7" s="1"/>
  <c r="O17" i="7" s="1"/>
  <c r="F5" i="7"/>
  <c r="E5" i="7"/>
  <c r="D5" i="7"/>
  <c r="H17" i="7" s="1"/>
  <c r="T17" i="7" s="1"/>
  <c r="C5" i="7"/>
  <c r="B5" i="7"/>
  <c r="C17" i="7" s="1"/>
  <c r="N17" i="7" s="1"/>
  <c r="F4" i="7"/>
  <c r="E4" i="7"/>
  <c r="D4" i="7"/>
  <c r="G17" i="7" s="1"/>
  <c r="S17" i="7" s="1"/>
  <c r="C4" i="7"/>
  <c r="AC36" i="7" l="1"/>
  <c r="U38" i="7"/>
  <c r="U39" i="7"/>
  <c r="U40" i="7"/>
  <c r="U41" i="7"/>
  <c r="T44" i="7"/>
  <c r="U46" i="7"/>
  <c r="U47" i="7"/>
  <c r="U48" i="7"/>
  <c r="U49" i="7"/>
  <c r="U50" i="7"/>
  <c r="T42" i="7"/>
  <c r="AA36" i="7"/>
  <c r="AC39" i="7"/>
  <c r="AC41" i="7"/>
  <c r="AC46" i="7"/>
  <c r="AC38" i="7"/>
  <c r="AC40" i="7"/>
  <c r="AB42" i="7"/>
  <c r="AC47" i="7"/>
  <c r="AC50" i="7"/>
  <c r="W38" i="7"/>
  <c r="W39" i="7"/>
  <c r="W40" i="7"/>
  <c r="W41" i="7"/>
  <c r="S42" i="7"/>
  <c r="T43" i="7"/>
  <c r="V44" i="7"/>
  <c r="W46" i="7"/>
  <c r="W47" i="7"/>
  <c r="AE47" i="7"/>
  <c r="W48" i="7"/>
  <c r="W49" i="7"/>
  <c r="AF49" i="7"/>
  <c r="W50" i="7"/>
  <c r="AE50" i="7"/>
  <c r="R36" i="7"/>
  <c r="R37" i="7"/>
  <c r="Z37" i="7"/>
  <c r="R38" i="7"/>
  <c r="Z38" i="7"/>
  <c r="R39" i="7"/>
  <c r="Z39" i="7"/>
  <c r="R40" i="7"/>
  <c r="Z40" i="7"/>
  <c r="R41" i="7"/>
  <c r="Z41" i="7"/>
  <c r="R43" i="7"/>
  <c r="R44" i="7"/>
  <c r="AB44" i="7"/>
  <c r="R45" i="7"/>
  <c r="R46" i="7"/>
  <c r="Z46" i="7"/>
  <c r="R47" i="7"/>
  <c r="Z47" i="7"/>
  <c r="R48" i="7"/>
  <c r="Z48" i="7"/>
  <c r="R49" i="7"/>
  <c r="AA49" i="7"/>
  <c r="R50" i="7"/>
  <c r="Z50" i="7"/>
  <c r="S37" i="7"/>
  <c r="AA37" i="7"/>
  <c r="S38" i="7"/>
  <c r="AA38" i="7"/>
  <c r="S39" i="7"/>
  <c r="AA39" i="7"/>
  <c r="S40" i="7"/>
  <c r="AA40" i="7"/>
  <c r="S41" i="7"/>
  <c r="AA41" i="7"/>
  <c r="U44" i="7"/>
  <c r="AE44" i="7"/>
  <c r="S45" i="7"/>
  <c r="S46" i="7"/>
  <c r="AA46" i="7"/>
  <c r="S47" i="7"/>
  <c r="AA47" i="7"/>
  <c r="S48" i="7"/>
  <c r="AA48" i="7"/>
  <c r="S49" i="7"/>
  <c r="AB49" i="7"/>
  <c r="S50" i="7"/>
  <c r="AA50" i="7"/>
  <c r="AB36" i="7"/>
  <c r="T37" i="7"/>
  <c r="T38" i="7"/>
  <c r="AB38" i="7"/>
  <c r="T39" i="7"/>
  <c r="AB39" i="7"/>
  <c r="T40" i="7"/>
  <c r="AB40" i="7"/>
  <c r="T41" i="7"/>
  <c r="AB41" i="7"/>
  <c r="AA42" i="7"/>
  <c r="AA44" i="7"/>
  <c r="AF44" i="7"/>
  <c r="T45" i="7"/>
  <c r="T46" i="7"/>
  <c r="AB46" i="7"/>
  <c r="T47" i="7"/>
  <c r="AB47" i="7"/>
  <c r="T48" i="7"/>
  <c r="AB48" i="7"/>
  <c r="T49" i="7"/>
  <c r="AC49" i="7"/>
  <c r="T50" i="7"/>
  <c r="AB50" i="7"/>
  <c r="Z42" i="7"/>
  <c r="AB45" i="7"/>
  <c r="AC48" i="7"/>
  <c r="AD49" i="7"/>
  <c r="AD42" i="7"/>
  <c r="AD44" i="7"/>
  <c r="AC45" i="7"/>
  <c r="W36" i="7"/>
  <c r="AD36" i="7"/>
  <c r="V37" i="7"/>
  <c r="AD37" i="7"/>
  <c r="V38" i="7"/>
  <c r="AD38" i="7"/>
  <c r="V39" i="7"/>
  <c r="AD39" i="7"/>
  <c r="V40" i="7"/>
  <c r="AD40" i="7"/>
  <c r="V41" i="7"/>
  <c r="AD41" i="7"/>
  <c r="R42" i="7"/>
  <c r="AC42" i="7"/>
  <c r="S43" i="7"/>
  <c r="S44" i="7"/>
  <c r="W44" i="7"/>
  <c r="AD45" i="7"/>
  <c r="V46" i="7"/>
  <c r="AD46" i="7"/>
  <c r="V47" i="7"/>
  <c r="AD47" i="7"/>
  <c r="V48" i="7"/>
  <c r="AD48" i="7"/>
  <c r="V49" i="7"/>
  <c r="AE49" i="7"/>
  <c r="V50" i="7"/>
  <c r="AD50" i="7"/>
  <c r="C36" i="7"/>
  <c r="S36" i="7" s="1"/>
  <c r="D36" i="7"/>
  <c r="T36" i="7" s="1"/>
  <c r="AB37" i="7"/>
  <c r="Z44" i="7"/>
  <c r="Z36" i="7"/>
  <c r="X42" i="7"/>
  <c r="Z43" i="7"/>
  <c r="AA45" i="7"/>
  <c r="X43" i="7"/>
  <c r="U36" i="7"/>
  <c r="U37" i="7"/>
  <c r="AC37" i="7"/>
  <c r="V36" i="7"/>
  <c r="AE36" i="7"/>
  <c r="W37" i="7"/>
  <c r="AE37" i="7"/>
  <c r="AE38" i="7"/>
  <c r="AE39" i="7"/>
  <c r="AE40" i="7"/>
  <c r="AE41" i="7"/>
  <c r="AE42" i="7"/>
  <c r="AE48" i="7"/>
  <c r="H36" i="7"/>
  <c r="X36" i="7" s="1"/>
  <c r="AF36" i="7"/>
  <c r="X37" i="7"/>
  <c r="AF37" i="7"/>
  <c r="X38" i="7"/>
  <c r="AF38" i="7"/>
  <c r="X39" i="7"/>
  <c r="AF39" i="7"/>
  <c r="H40" i="7"/>
  <c r="X40" i="7" s="1"/>
  <c r="AF40" i="7"/>
  <c r="X41" i="7"/>
  <c r="AF41" i="7"/>
  <c r="AF42" i="7"/>
  <c r="X44" i="7"/>
  <c r="AC44" i="7"/>
  <c r="AF45" i="7"/>
  <c r="X46" i="7"/>
  <c r="AF46" i="7"/>
  <c r="X47" i="7"/>
  <c r="AF47" i="7"/>
  <c r="X48" i="7"/>
  <c r="AF48" i="7"/>
  <c r="X49" i="7"/>
  <c r="Z49" i="7"/>
  <c r="X50" i="7"/>
  <c r="AF50" i="7"/>
  <c r="AE45" i="7"/>
  <c r="AE46" i="7"/>
  <c r="Y48" i="7"/>
  <c r="Y49" i="7"/>
  <c r="T24" i="8"/>
  <c r="AB24" i="8"/>
  <c r="S24" i="8"/>
  <c r="AA24" i="8"/>
  <c r="U24" i="8"/>
  <c r="AC24" i="8"/>
  <c r="V24" i="8"/>
  <c r="AD24" i="8"/>
  <c r="W24" i="8"/>
  <c r="AE24" i="8"/>
  <c r="X24" i="8"/>
  <c r="AF24" i="8"/>
  <c r="Y24" i="8"/>
  <c r="R24" i="8"/>
  <c r="Z24" i="8"/>
  <c r="Y36" i="7"/>
  <c r="Y37" i="7"/>
  <c r="Y40" i="7"/>
  <c r="Y42" i="7"/>
  <c r="Y38" i="7"/>
  <c r="Y39" i="7"/>
  <c r="Y41" i="7"/>
  <c r="Y44" i="7"/>
  <c r="Y47" i="7"/>
  <c r="Y50" i="7"/>
  <c r="Y46" i="7"/>
  <c r="Y43" i="7"/>
</calcChain>
</file>

<file path=xl/sharedStrings.xml><?xml version="1.0" encoding="utf-8"?>
<sst xmlns="http://schemas.openxmlformats.org/spreadsheetml/2006/main" count="6963" uniqueCount="778">
  <si>
    <t>Response ID</t>
  </si>
  <si>
    <t>Date submitted</t>
  </si>
  <si>
    <t>How effective would it be if implemented by national governments? [For undernutrition:]</t>
  </si>
  <si>
    <t>How effective would it be if implemented by national governments? [For overnutrition:]</t>
  </si>
  <si>
    <t>How effective would it be if implemented by national governments? [For environmental sustainability:]</t>
  </si>
  <si>
    <t>How effective would it be if implemented by national governments? [For socio-economic inequalities:]</t>
  </si>
  <si>
    <t>How effective would it be if implemented by national governments? [For women's empowerment:]</t>
  </si>
  <si>
    <t>How effective would it be if implemented by national governments?  [For undernutrition:]</t>
  </si>
  <si>
    <t>How effective would it be if implemented by national governments?  [For overnutrition:]</t>
  </si>
  <si>
    <t>How effective would it be if implemented by national governments?  [For environmental sustainability:]</t>
  </si>
  <si>
    <t>How effective would it be if implemented by national governments?  [For socio-economic inequalities:]</t>
  </si>
  <si>
    <t>How effective would it be if implemented by national governments?  [For women's empowerment:]</t>
  </si>
  <si>
    <t>How effective would it be if implemented by national governments?   [For undernutrition:]</t>
  </si>
  <si>
    <t>How effective would it be if implemented by national governments?   [For overnutrition:]</t>
  </si>
  <si>
    <t>How effective would it be if implemented by national governments?   [For environmental sustainability:]</t>
  </si>
  <si>
    <t>How effective would it be if implemented by national governments?   [For socio-economic inequalities:]</t>
  </si>
  <si>
    <t>How effective would it be if implemented by national governments?   [For women's empowerment:]</t>
  </si>
  <si>
    <t>Do you have any remaining comment that you would like to share with us? Is there something you would like us to taken into account?</t>
  </si>
  <si>
    <t>Total time</t>
  </si>
  <si>
    <t>2021-11-05 15:57:21</t>
  </si>
  <si>
    <t>Public health nutrition</t>
  </si>
  <si>
    <t>Positive</t>
  </si>
  <si>
    <t>Neutral</t>
  </si>
  <si>
    <t>Not applicable</t>
  </si>
  <si>
    <t>Somewhat effective</t>
  </si>
  <si>
    <t>Effective</t>
  </si>
  <si>
    <t>Negative</t>
  </si>
  <si>
    <t>Very effective</t>
  </si>
  <si>
    <t>2021-11-09 12:34:13</t>
  </si>
  <si>
    <t>public health nutrition, obesity and NCD prevention, food environments</t>
  </si>
  <si>
    <t>"diverse foods" instead of "diverse food"
Maybe this indicator would also be more understandable if it was broken up by bullet points</t>
  </si>
  <si>
    <t>I don't know</t>
  </si>
  <si>
    <t>I wonder to what extent this indicator fits into the new index as it is about biodiversity of landscapes and not biodiversity of foods?</t>
  </si>
  <si>
    <t>This indicator might also be more clear if bullet points are introduced</t>
  </si>
  <si>
    <t>Wonder if in the first sentence "food" should also refer to "healthy (staple) foods</t>
  </si>
  <si>
    <t>I wonder if in addition to "locally produced" it should also specifically refer to "sustainable" foods</t>
  </si>
  <si>
    <t>ensuring that such initiatives are also available for women ==&gt; I don't know why this has been added here and not to various other indicators also, it seems quite random? Maybe better to remove?</t>
  </si>
  <si>
    <t>These are quite different policies (the examples) and thus effectiveness might differ across these, so wondered if multiple indicators should be created potentially.</t>
  </si>
  <si>
    <t>Is sustainability sufficiently captured here, the focus seems to be more on healthy foods only?</t>
  </si>
  <si>
    <t>2021-11-12 17:52:41</t>
  </si>
  <si>
    <t>Environmental Sciences</t>
  </si>
  <si>
    <t>The effectiveness in socioeconomic inequalities and women's empowerment depends on how is done the collaboration with food producers and their organization, as well as who of these food producers are included. To have a very effective effect on these two issues, these should be include when selecting the collaborations with the food producers. 
The effectiveness in undernutrition and overnutrition would have</t>
  </si>
  <si>
    <t>The effectiveness on undernutrition and overnutrition could be related with 2 strategies: supporting small farmers and systems with plant-based diets, and the benefits will be on the families of those farmers. By supporting those farmers, the nutrition of those families will be improved since agroforestry and plant based diets result in a better nutrition and diverse diet.  
The effectiveness on socioeconomic inequalities and women's empowerment will be related with supporting small farmers, but women's empowerment should be specified in the strategy otherwise it could be ineffective by only supporting male farmers. 
Plant-based production systems could have a strong possitive effect on the environmental sustainability.</t>
  </si>
  <si>
    <t>This will have a strong effect on undernutrition and overnutrition of farmers. For having a possitive effects on the rest of the population, economic and physical access to these diverse food for the rest of the population should also be considered.</t>
  </si>
  <si>
    <t>The strategy will be efective for women's empowerment only if this is specified in the indicatror. Also, undernutrition and overnutrition would be improved for the families of the "famers" involved in the strategy, not very effective in the rest of the population.</t>
  </si>
  <si>
    <t>The support of production of nutritious foods could result in imporoving nutrition (health) and therefore this can have a possitive effect of socio-economic inequalities. It is important to include that all people have economic access to these nutritious foods.</t>
  </si>
  <si>
    <t>Socioeconomic inequalities and women's empowerment can be benefited by considering inclusive community participatory approaches. The effectiveness of these two issues will be related in how this inclusion is defined and done in practice.</t>
  </si>
  <si>
    <t>The effectiveness in undernutrition, overnutrition will be related with which crops are supported (so, this shouold be in convination with the indicator above of "nutrition foods").</t>
  </si>
  <si>
    <t>Undernutrition and overnutrition will be improved for the family's famers addressed in the policy.</t>
  </si>
  <si>
    <t>By empowering women, socioeconomic inequalities are improved, as well as nutrition for their families.</t>
  </si>
  <si>
    <t>The effecto on Environmental sustainability will depend on how are the production systems supported in the periurban areas, and what magnitud they have in relation to that urban population. This should be considered because it is possible to have negative effects on environmental sustainability if those production systems are affecting the local area, and maybe not providing relatively reletant food for that specific urban area.</t>
  </si>
  <si>
    <t>Socioeconomic inequalities and women's empowerment will be effective if vulnerable and small farmers, and well as women, are considered in the implementation.</t>
  </si>
  <si>
    <t>undernutrition and overnutrition will be addressed in the families of the farmers involved.</t>
  </si>
  <si>
    <t>The trade-off between mechanization and labour might be also considered in one of these indicators (At the moment I am not sure at what extend or how).  Maybe in the "access to techonology and innovation". Considere that with machinery labour hours are reduced. This have an effect on the use of energy, and on the labour requirements (social and economic implications).</t>
  </si>
  <si>
    <t>The undernutrition and overnutrition of the urban population will be effective as "economic access" is also considered in "access"</t>
  </si>
  <si>
    <t>Women should be specified in the "startups"</t>
  </si>
  <si>
    <t>Packaging are not the main environmental problem of food products, so in a food chain perspective, this support will have low effectiveness on the total environmental implications, and this support could have a negative effect on socioeconomic inqualities and women's impowerment by supporting large scale private food actors which affect negatively small-scale food actors and empowerment of women.</t>
  </si>
  <si>
    <t>Reducing food wastes along the food chain can have a stroooooong environmental effect by increasing available food, and possible reduction on the use of natural resources by not compromising food supply.</t>
  </si>
  <si>
    <t>2021-11-15 08:52:37</t>
  </si>
  <si>
    <t>Nutrition and food systems</t>
  </si>
  <si>
    <t>I suggested "I don't know" because I don't think there is enough evidence to suggest a change in either direction or a neutral effect. That is the same for the rest of times that I use "I don't know"</t>
  </si>
  <si>
    <t>I don't think there is enough evidence of this type of subsidy to make any conclusions on impacts on outcomes.</t>
  </si>
  <si>
    <t>2021-11-17 15:20:19</t>
  </si>
  <si>
    <t>agricultural and environmental economics + nutrition</t>
  </si>
  <si>
    <t>Seems a bit 'double barrelled', to combine sustainable practices alongside diversification. Suggest focusing this just on diversification.</t>
  </si>
  <si>
    <t>A bit problematic to state outright that it will empower women then ask whether or not it will empower women...</t>
  </si>
  <si>
    <t>Problematic phrasing in that it lists grains, beef and dairy as necessarily unhealthy when in fact these are very healthy (in moderation and as part of a balanced diet) -- and beef and dairy are very expensive and not subsidized in many LMICs (where they are also under-consumed relative to recommendations).</t>
  </si>
  <si>
    <t>Treatment of sustainability throughout seems a bit too vague -- sustainability it large and complex and multidimensional, so I think more detailed descriptions are needed when it comes to describing sustainability policies. Also, very difficult to judge any of these regarding women's empowerment and equity, as that is usually more about how something is actually implemented on the ground than what it is or how it is intended.</t>
  </si>
  <si>
    <t>2021-11-19 16:39:35</t>
  </si>
  <si>
    <t>political economy &amp; corporate role in food systems</t>
  </si>
  <si>
    <t>My sense is that engaging with producers and their organizations on this measure would help to improve agency of food producers, and if the consultation with producers includes women, this will also be positive for their agency, which has positive connections with food security and nutrition, as well as addressing inequalities. Though it really depends on how the efforts are designed and the extent to which they take on suggestions of producers. It also depends on what country, as these measures would likely have more impact on undernutrition, inequity, and women's empowerment in the poorest countries, with probably less of a profound impact in industrialized countries. It also wasn't clear to me what "sustainable productivity growth" means - sustainable growth (is the emphasis on sustaining growth, or on ensuring productivity growth is environmentally sustainable) - so that could be made clearer.</t>
  </si>
  <si>
    <t>I was a bit puzzled by the lumping together of agroecology with things like sustainable intensification - many would say these are not compatible and they have different modalities - hence my mainly neutral impacts, and only somewhat effective for environmental sustainability and addressing inequalities. The reason for these responses is that while agroecology has been shown to have positive environmental impacts and addresses inequalities, sustainable intensification can simply mean minor tweaks to industrial systems that can have a kind of 'jevon's paradox' effect of entrenching further problems of inequality and unsustainability because it encourages high tech lock-ins that perpetuate these problems when scaled up. Thus I would suggest considering rewording, especially because of civil society concerns that 'regenerative' has been captured by corporate players (they are even trying to co-opt some aspects of agroecology).</t>
  </si>
  <si>
    <t>These measures seem to be more directed to positive outcomes, though I'm not sure how well they would work re: overnutrition. A more diverse food base could improve diets and address micronutrient deficiencies, but it's not clear how diversification would affect prices, which could have a negative impact on undernutrition - so it's hard to say. Such measures would help with environmental sustainability, and support for diversification among producers could also address some equity concerns, mainly for producers (again, hard to say about impact on food prices, so if they were to rise this could negatively affect food access). Such measures should probably be coupled with some sort of subsidy to make the more diverse food landscape accessible to the poorest members of society, at least as the system transitions - a period where some may win and some may lose out due to the shifts in supply and effects on prices. If the aim is sustainability this is a good policy approach, but hard to say when bundled with other goals. According to the literature, goals are best met when there is a different policy instrument for each goal.</t>
  </si>
  <si>
    <t>The effectiveness for addressing undernutrition depends on which populations in the country are most affected; such policies will help poor producers especially in devleoping countries but may be less effective in industrialized countries where undernutrition is felt most by urban populations. Such policies are likely to improve environmental sustainability and likely will reduce inequities for producers and improve empowerment.</t>
  </si>
  <si>
    <t>this indicator seems focused mainly on sustainability and I think it would be effective in meeting that goal, though I doubt it would have a huge impact on the other goals.</t>
  </si>
  <si>
    <t>This one is hard to assess because there would likely be short run effects, which may differ from the long-run effects. In the short run, such measures may increase inequalities if these policies result in food price increases, which could be negative for both under and over nutrition (prices of staples may increase). Overall I found this indicator hard to evaluate.</t>
  </si>
  <si>
    <t>This is mainly an environmental measure and it could work well. Hard to say what the equity implications are and the empowerment implications - depends on how it is rolled out. Hard to say how this would affect under/over nutrition - probably neutral.</t>
  </si>
  <si>
    <t>there is a lot going on in this indicator; but generally fertilizers are among the worst in terms of environmental and climate impacts and there are other ways to enrich soil (though the latter aren't really included here, so maybe alternative production processes that ensure soil enrichment should be included). If it's just these measures, I suppose it could result in lower production which could have negative impacts on nutrition but it's hard to say.</t>
  </si>
  <si>
    <t>This indicator is focused on high tech solutions. These *could* lead to marginal environmental improvements, but also continues reliance on fossil fuel driven machinery and digital storage. At best I think it's neutral. But also negative on inequalities because data likely to be controlled by large corporations; same for women's empowerment as a lot of this data driven agri tech is male dominated.</t>
  </si>
  <si>
    <t>I found this to be an odd indicator - I dno't actually know about micronutrient fortified fertilizers, but my gut response is to be skeptical of it since we should be reducing synthetic fertilizer use. What I have read about biofortification is that it can be problematic, but I don't know enough about it to say for sure. The best policy would be to ensure a diverse diet rather than technofixes.</t>
  </si>
  <si>
    <t>Interesting collection of measures likely to have most impact on inequities</t>
  </si>
  <si>
    <t>Hard to say what the nutritional impacts would be - they could be positive depending on how the nutrition education component is rolled out. but generally good for agency and empowerment for women - and with women as decisionmakers on diets in many contexts, this could have a positive impact.</t>
  </si>
  <si>
    <t>again the effects depends on how exactly the policies are rolled out, but on the surface seem positive for addressing under-nutrition and for reducing inequities; these could have positive effects for women especially because women are typically among the most vulnerable populations</t>
  </si>
  <si>
    <t>Some of these measures like no-till farming have potentially negative impacts on environment because they rely on herbicides; crop insurance can be negative for farmers if it requires them to engage in commodity speculation/futures. I found this to be a set of interventions that likely won't have huge impact and could enhance corporate power depending on how these measures are rolled out. Perhaps more detail could be included in the wording</t>
  </si>
  <si>
    <t>These seem like sensible policies that will likely have positive impacts depending on how rolled out but generally I think positive is likely</t>
  </si>
  <si>
    <t>There was little here on use of GMOs/gene edited crops - this is one 'techno fix' being promoted for sustainability, but it has some issues and could entrench corporate power. I think agroecology could be separated out into its own indicator and not bundled with the less clear 'sustainable intensification'. Mainly the key aspects to include are production methods need to be sustainable, and productive resources (land, supports) need to be equitable distributed, including to women and vulnerable populations.</t>
  </si>
  <si>
    <t>The key here is to ensure that the markets are not ones controlled by TNCs, but rather are territorial markets (regional, local) - this could be specified more clearly in the indicator wording.</t>
  </si>
  <si>
    <t>Could be clearer on what kinds of start ups; if high tech cultured meat, then no; but if startups for healthy foods and sustainably produced local foods, then yes</t>
  </si>
  <si>
    <t>This is a strange indicator because it combines both targeted intervention with a non targeted intervention. As I noted above, there are debates about the utility of fortification and I'm not as expert on this aspect as others. My understanding is that such measures can bolster the market power of large TNCs contracted to do the fortification, so it's hard to say what the impact is overall on inequities. The first best policy is a diverse diet, not fortification, in my understanding. But for those who are severely affected by micro-nutrient deficiencies, a targeted approach may make a difference on the margin.</t>
  </si>
  <si>
    <t>could add local and sustainably produced to the list</t>
  </si>
  <si>
    <t>effect on nutrition depends on whether producers supported in these efforts are the ones experiencing undernutrition - may be more the case in developing countries
hard to say on envt - some plant based diets are not sustainable so care needs to be taken in the wording.</t>
  </si>
  <si>
    <t>could have mixed results; why is nanotech and waxing in the same bundle with plant-based wrapping and biodegradable plastics? these should be separated out.</t>
  </si>
  <si>
    <t>Infrastructure support for territorial markets could be more featured in these indicators - ie. local and regional markets that create opportunities for livelihoods rather than being dominated by TNCs. also infrastructure support for markets/retail that is low packaging (relying on reusable packaging rather than techno-fixes).</t>
  </si>
  <si>
    <t>Cold storage is a huge energy suck in global food systems; so minimizing need for it should be paramount in any strategy around food loss and waste
good that it is targeted to women</t>
  </si>
  <si>
    <t>information based initiatives are usually somewhat effective but not the be all and end all</t>
  </si>
  <si>
    <t>this bundle of measures are market based, and may have some impact but likely not that strong</t>
  </si>
  <si>
    <t>encourage more home preparation that results in less need for cold storage; encourage more territorial markets with frequent purchases rather than large shopping outings that result in more waste.</t>
  </si>
  <si>
    <t>Whether this works depends on the details in any agreement; they could yield positive results, but also could have mixed results. the risk assessment is key. these two above kind of go together.</t>
  </si>
  <si>
    <t>measures to ensure imports are from sustainably produced sources, to ensure e.g. imports of key crops are not causing deforestation, displacement of vulnerable people from traditional lands, that sort of thing, could be included in the above measures more explicitly.</t>
  </si>
  <si>
    <t>The main comment is that many of the indicators are trying to address multiple goals at once, and that may not always be possible. The policy literature indicates that one measure per goal works best, though of course some may address more than one problem. Also, it is important to rein in corporate power over food supply chains and that did not appear explicitly here - this applies to production, distribution, and retail.</t>
  </si>
  <si>
    <t>2021-12-03 20:43:57</t>
  </si>
  <si>
    <t>Food systems</t>
  </si>
  <si>
    <t>The "sustainable productivity growth" is a bit awkward wording.</t>
  </si>
  <si>
    <t>One of the challenges with this one is that there could be some short term losses in terms of productivity. From an environmental perspective it's clear that there would be benefits but what would be the time lag in terms of benefits on malnutrition? I'm not sure what the answer to that is!</t>
  </si>
  <si>
    <t>For the world's poor who are heavily dependent on staple crops for the majority of their diet, this may lead to price increases which could have the potential to increase food insecurity. That might not happen but there are potential unintended consequences.</t>
  </si>
  <si>
    <t>I'm not entirely sure what this would look like in practice. It made it difficult to rate this.</t>
  </si>
  <si>
    <t>Again, unclear what the knock on effects would be on the food supply and whether this would increase the cost of staple foods with the potential to negatively impact the diets of the poorest populations globally.</t>
  </si>
  <si>
    <t>It's unclear what the government's role would be in women's decision making power as it relates to agriculture. I would imagine that the decision-making is happening more at a household level.</t>
  </si>
  <si>
    <t>This is not entirely clear to me.</t>
  </si>
  <si>
    <t>2021-11-25 13:15:09</t>
  </si>
  <si>
    <t>Sustainability of food system (indicators, measure, dynamics)</t>
  </si>
  <si>
    <t>Interesting (and surprising to see "agroecology, sustainable intensification" put in the same package as they are usually perceived as based on radically different approaches</t>
  </si>
  <si>
    <t>It would have been great (and logical) to see women mentioned in this package - surprising they are not</t>
  </si>
  <si>
    <t>one of the most effective package so far</t>
  </si>
  <si>
    <t>In this specific case but also throughout the whole survey the fact that only one answer is possible means that we can not capture the very important issue of trade-off. For instance in the present case such package is likely to come with a lot of trade-off for other dimensions (e.g. social equities or even nutrition). But those can't be reflected in the structure of the coded responses. since those trade-off are the crux of the challenge, this is a bit problematic...</t>
  </si>
  <si>
    <t>one of the few packages that would allow to tackle overnutrition in an effective manner</t>
  </si>
  <si>
    <t>Important types of policies but unless some specific interventions aiming at protecting smallholders and women are included in this type of package it is likely to hit harder these groups</t>
  </si>
  <si>
    <t>Same comment as for the previous policies: unless specific interventions to protect smallholders are included, this type of policies is likely to hit this group harder than larger-scale entrepreneurs</t>
  </si>
  <si>
    <t>Same as last two packages above</t>
  </si>
  <si>
    <t>it would have been great to have women/gender interventions mentioned in this package</t>
  </si>
  <si>
    <t>A good package!</t>
  </si>
  <si>
    <t>it would have been good to add some specific interventions women</t>
  </si>
  <si>
    <t>without being targeted at smallholders this type of package will have little impact of any type</t>
  </si>
  <si>
    <t>Very effective for social inequities, but 
women, women, women where are they????</t>
  </si>
  <si>
    <t>Again part of the package could have been targeted at women - especially when it comes to mid-stream activities where they are majoritarily involved</t>
  </si>
  <si>
    <t>not clear to me how the creation of employment leads to "availability of nutrient-rich  and the plant-based foods in rural areas and/or distant locations"</t>
  </si>
  <si>
    <t>unless specifically targeted at smallholders/women this type of interventions is likely to work against them</t>
  </si>
  <si>
    <t>cheap but not really effective in any ways....</t>
  </si>
  <si>
    <t>has proven to be effective in countries where it was established</t>
  </si>
  <si>
    <t>the most effective way to tackle overnutrition - and one of the only one listed in this survey</t>
  </si>
  <si>
    <t>No I made a lot of comments in the survey itself</t>
  </si>
  <si>
    <t>2021-12-01 15:16:22</t>
  </si>
  <si>
    <t>sustainability, evaluation, ecological economics, governance</t>
  </si>
  <si>
    <t>Field of expertise</t>
  </si>
  <si>
    <t>[Sustainable food production systems]   [For undernutrition:]</t>
  </si>
  <si>
    <t xml:space="preserve"> [Sustainable food production systems]  [For overnutrition:]</t>
  </si>
  <si>
    <t xml:space="preserve"> [Sustainable food production systems]  [For environmental sustainability:]</t>
  </si>
  <si>
    <t xml:space="preserve"> [Sustainable food production systems] [For socio-economic inequalities:]</t>
  </si>
  <si>
    <t xml:space="preserve"> [Sustainable food production systems] [For women's empowerment:]</t>
  </si>
  <si>
    <t>[Sustainable and regenerative agriculture] [For undernutrition:]</t>
  </si>
  <si>
    <t xml:space="preserve"> [Sustainable and regenerative agriculture] [For overnutrition:]</t>
  </si>
  <si>
    <t xml:space="preserve"> [Sustainable and regenerative agriculture] [For environmental sustainability:]</t>
  </si>
  <si>
    <t>[Sustainable and regenerative agriculture] [For socio-economic inequalities:]</t>
  </si>
  <si>
    <t>[Sustainable and regenerative agriculture] [For women's empowerment:]</t>
  </si>
  <si>
    <t>[Crops/farms diversification and related agricultural investment] [For undernutrition:]</t>
  </si>
  <si>
    <t>[Crops/farms diversification and related agricultural investment] [For overnutrition:]</t>
  </si>
  <si>
    <t>[Crops/farms diversification and related agricultural investment]  [For environmental sustainability:]</t>
  </si>
  <si>
    <t>[Crops/farms diversification and related agricultural investment]  [For socio-economic inequalities:]</t>
  </si>
  <si>
    <t>[Crops/farms diversification and related agricultural investment]  [For women's empowerment:]</t>
  </si>
  <si>
    <t>[Land use management]  [For undernutrition:]</t>
  </si>
  <si>
    <t>[Land use management]  [For overnutrition:]</t>
  </si>
  <si>
    <t>[Land use management]  [For environmental sustainability:]</t>
  </si>
  <si>
    <t>[Land use management]  [For socio-economic inequalities:]</t>
  </si>
  <si>
    <t>[Land use management]   [For women's empowerment:]</t>
  </si>
  <si>
    <t>[Biodiversity/ecosystem restoration and conservation] [For undernutrition:]</t>
  </si>
  <si>
    <t>[Biodiversity/ecosystem restoration and conservation] [For overnutrition:]</t>
  </si>
  <si>
    <t>[Biodiversity/ecosystem restoration and conservation]   [For environmental sustainability:]</t>
  </si>
  <si>
    <t>[Biodiversity/ecosystem restoration and conservation]  [For socio-economic inequalities:]</t>
  </si>
  <si>
    <t>[Biodiversity/ecosystem restoration and conservation] [For women's empowerment:]</t>
  </si>
  <si>
    <t>[Tariffs and subsidies for sustainable healthy foods]  [For undernutrition:]</t>
  </si>
  <si>
    <t>[Tariffs and subsidies for sustainable healthy foods] [For overnutrition:]</t>
  </si>
  <si>
    <t>[Tariffs and subsidies for sustainable healthy foods]   [For environmental sustainability:]</t>
  </si>
  <si>
    <t>[Tariffs and subsidies for sustainable healthy foods]   [For socio-economic inequalities:]</t>
  </si>
  <si>
    <t>[Tariffs and subsidies for sustainable healthy foods]  [For women's empowerment:]</t>
  </si>
  <si>
    <t>[Optimisation of water resources]    [For undernutrition:]</t>
  </si>
  <si>
    <t xml:space="preserve"> [Optimisation of water resources]  [For overnutrition:]</t>
  </si>
  <si>
    <t>[Optimisation of water resources] [For environmental sustainability:]</t>
  </si>
  <si>
    <t>[Optimisation of water resources]  [For socio-economic inequalities:]</t>
  </si>
  <si>
    <t>[Optimisation of water resources]  [For women's empowerment:]</t>
  </si>
  <si>
    <t>[Management of use of fertilisers] [For undernutrition:]</t>
  </si>
  <si>
    <t>[Management of use of fertilisers]  [For overnutrition:]</t>
  </si>
  <si>
    <t>[Management of use of fertilisers]  [For environmental sustainability:]</t>
  </si>
  <si>
    <t>[Management of use of fertilisers]  [For socio-economic inequalities:]</t>
  </si>
  <si>
    <t>[Management of use of fertilisers]  [For women's empowerment:]</t>
  </si>
  <si>
    <t>[Farmers access to seeds, innovation and technology]  [For undernutrition:]</t>
  </si>
  <si>
    <t>[Farmers access to seeds, innovation and technology]  [For overnutrition:]</t>
  </si>
  <si>
    <t>[Farmers access to seeds, innovation and technology] [For environmental sustainability:]</t>
  </si>
  <si>
    <t>[Farmers access to seeds, innovation and technology]  [For socio-economic inequalities:]</t>
  </si>
  <si>
    <t>[Farmers access to seeds, innovation and technology] [For women's empowerment:]</t>
  </si>
  <si>
    <t>[Bio-fortification]  [For undernutrition:]</t>
  </si>
  <si>
    <t>[Bio-fortification]  [For overnutrition:]</t>
  </si>
  <si>
    <t>[Bio-fortification]  [For environmental sustainability:]</t>
  </si>
  <si>
    <t>[Bio-fortification] [For socio-economic inequalities:]</t>
  </si>
  <si>
    <t>[Bio-fortification] [For women's empowerment:]</t>
  </si>
  <si>
    <t>[Farmers support and protection] [For undernutrition:]</t>
  </si>
  <si>
    <t>[Farmers support and protection] [For overnutrition:]</t>
  </si>
  <si>
    <t>[Farmers support and protection]  [For environmental sustainability:]</t>
  </si>
  <si>
    <t>[Farmers support and protection]  [For socio-economic inequalities:]</t>
  </si>
  <si>
    <t>[Farmers support and protection] [For women's empowerment:]</t>
  </si>
  <si>
    <t>[Women’s empowerment in agriculture]  [For undernutrition:]</t>
  </si>
  <si>
    <t>[Women’s empowerment in agriculture] [For overnutrition:]</t>
  </si>
  <si>
    <t>[Women’s empowerment in agriculture]  [For environmental sustainability:]</t>
  </si>
  <si>
    <t>[Women’s empowerment in agriculture] [For socio-economic inequalities:]</t>
  </si>
  <si>
    <t>[Women’s empowerment in agriculture]  [For women's empowerment:]</t>
  </si>
  <si>
    <t>[Tailored support to rural and urban areas] [For undernutrition:]</t>
  </si>
  <si>
    <t>[Tailored support to rural and urban areas]  [For overnutrition:]</t>
  </si>
  <si>
    <t>[Tailored support to rural and urban areas]  [For environmental sustainability:]</t>
  </si>
  <si>
    <t>[Tailored support to rural and urban areas]   [For socio-economic inequalities:]</t>
  </si>
  <si>
    <t>[Tailored support to rural and urban areas]  [For women's empowerment:]</t>
  </si>
  <si>
    <t>[Climate change impact preparedness]  [For undernutrition:]</t>
  </si>
  <si>
    <t>[Climate change impact preparedness] [For overnutrition:]</t>
  </si>
  <si>
    <t>[Climate change impact preparedness] [For environmental sustainability:]</t>
  </si>
  <si>
    <t>[Climate change impact preparedness] [For socio-economic inequalities:]</t>
  </si>
  <si>
    <t>[Climate change impact preparedness]  [For women's empowerment:]</t>
  </si>
  <si>
    <t>[Land, fisheries and forest rights protection]  [For undernutrition:]</t>
  </si>
  <si>
    <t>[Land, fisheries and forest rights protection] [For overnutrition:]</t>
  </si>
  <si>
    <t>[Land, fisheries and forest rights protection]   [For environmental sustainability:]</t>
  </si>
  <si>
    <t>[Land, fisheries and forest rights protection]   [For socio-economic inequalities:]</t>
  </si>
  <si>
    <t>[Land, fisheries and forest rights protection]   [For women's empowerment:]</t>
  </si>
  <si>
    <t>[Transport and infrastructure investment] [For undernutrition:]</t>
  </si>
  <si>
    <t>[Transport and infrastructure investment]  [For overnutrition:]</t>
  </si>
  <si>
    <t>[Transport and infrastructure investment]  [For environmental sustainability:]</t>
  </si>
  <si>
    <t>[Transport and infrastructure investment]  [For socio-economic inequalities:]</t>
  </si>
  <si>
    <t>[Transport and infrastructure investment] [For women's empowerment:]</t>
  </si>
  <si>
    <t>[SMEs and start-ups support]  [For undernutrition:]</t>
  </si>
  <si>
    <t>[SMEs and start-ups support]   [For overnutrition:]</t>
  </si>
  <si>
    <t>[SMEs and start-ups support] [For environmental sustainability:]</t>
  </si>
  <si>
    <t>[SMEs and start-ups support] [For socio-economic inequalities:]</t>
  </si>
  <si>
    <t>[SMEs and start-ups support] [For women's empowerment]</t>
  </si>
  <si>
    <t>[Fortification programmes]  [For undernutrition:]</t>
  </si>
  <si>
    <t>[Fortification programmes]  [For overnutrition:]</t>
  </si>
  <si>
    <t>[Fortification programmes]  [For environmental sustainability:]</t>
  </si>
  <si>
    <t>[Fortification programmes]  [For socio-economic inequalities:]</t>
  </si>
  <si>
    <t>[Fortification programmes]  [For women's empowerment:]</t>
  </si>
  <si>
    <t>[Social protection mechanism]  [For undernutrition:]</t>
  </si>
  <si>
    <t>[Social protection mechanism]  [For overnutrition:]</t>
  </si>
  <si>
    <t>[Social protection mechanism]   [For environmental sustainability:]</t>
  </si>
  <si>
    <t>[Social protection mechanism]   [For socio-economic inequalities:]</t>
  </si>
  <si>
    <t>[Social protection mechanism]  [For women's empowerment]</t>
  </si>
  <si>
    <t>[Employment generation in rural economies] [For undernutrition:]</t>
  </si>
  <si>
    <t>[Employment generation in rural economies] [For overnutrition:]</t>
  </si>
  <si>
    <t>[Employment generation in rural economies] [For environmental sustainability:]</t>
  </si>
  <si>
    <t>[Employment generation in rural economies] [For socio-economic inequalities:]</t>
  </si>
  <si>
    <t>[Employment generation in rural economies]  [For women's empowerment:]</t>
  </si>
  <si>
    <t>[Packaging innovation]  [For undernutrition:]</t>
  </si>
  <si>
    <t>[Packaging innovation] [For overnutrition:]</t>
  </si>
  <si>
    <t>[Packaging innovation] [For environmental sustainability:]</t>
  </si>
  <si>
    <t>[Packaging innovation] [For socio-economic inequalities:]</t>
  </si>
  <si>
    <t>[Packaging innovation] [For women's empowerment:]</t>
  </si>
  <si>
    <t>[Prevention through infrastructure and coordination] [For undernutrition:]</t>
  </si>
  <si>
    <t>[Prevention through infrastructure and coordination] [For overnutrition:]</t>
  </si>
  <si>
    <t>[Prevention through infrastructure and coordination] [For environmental sustainability:]</t>
  </si>
  <si>
    <t>[Prevention through infrastructure and coordination]  [For socio-economic inequalities:]</t>
  </si>
  <si>
    <t>[Prevention through infrastructure and coordination]  [For women's empowerment:]</t>
  </si>
  <si>
    <t>[Exchange of best practices]  [For undernutrition:]</t>
  </si>
  <si>
    <t>[Exchange of best practices] [For overnutrition:]</t>
  </si>
  <si>
    <t>[Exchange of best practices]  [For environmental sustainability:]</t>
  </si>
  <si>
    <t>[Exchange of best practices]  [For socio-economic inequalities:]</t>
  </si>
  <si>
    <t>[Exchange of best practices]  [For women's empowerment:]</t>
  </si>
  <si>
    <t>[Regulation framework at retail level] [For undernutrition:]</t>
  </si>
  <si>
    <t>[Regulation framework at retail level] [For overnutrition:]</t>
  </si>
  <si>
    <t>[Regulation framework at retail level]  [For environmental sustainability:]</t>
  </si>
  <si>
    <t>[Regulation framework at retail level]  [For socio-economic inequalities:]</t>
  </si>
  <si>
    <t>[Regulation framework at retail level]  [For women's empowerment:]</t>
  </si>
  <si>
    <t>[TIA risk impact assessment]  [For undernutrition:]</t>
  </si>
  <si>
    <t>[TIA risk impact assessment]  [For overnutrition:]</t>
  </si>
  <si>
    <t>[TIA risk impact assessment]  [For environmental sustainability:]</t>
  </si>
  <si>
    <t>[TIA risk impact assessment] [For socio-economic inequalities:]</t>
  </si>
  <si>
    <t>[TIA risk impact assessment]  [For women's empowerment:]</t>
  </si>
  <si>
    <t>[Use of resources]   [For undernutrition:]</t>
  </si>
  <si>
    <t>[Use of resources]  [For overnutrition:]</t>
  </si>
  <si>
    <t>[Use of resources]  [For environmental sustainability:]</t>
  </si>
  <si>
    <t>[Use of resources]   [For socio-economic inequalities:]</t>
  </si>
  <si>
    <t>[Use of resources]   [For women's empowerment:]</t>
  </si>
  <si>
    <t>[Regulatory capacity protection] [For undernutrition:]</t>
  </si>
  <si>
    <t>[Regulatory capacity protection]  [For overnutrition:]</t>
  </si>
  <si>
    <t>[Regulatory capacity protection]  [For environmental sustainability:]</t>
  </si>
  <si>
    <t>[Regulatory capacity protection]  [For socio-economic inequalities:]</t>
  </si>
  <si>
    <t>[Regulatory capacity protection]  [For women's empowerment:]</t>
  </si>
  <si>
    <t>[Sustainable and regenerative agriculture] Suggestions or modifications</t>
  </si>
  <si>
    <t>[Crops/farms diversification and related agricultural investment] Suggestions or modifications</t>
  </si>
  <si>
    <t>[Land use management] Suggestions or modifications</t>
  </si>
  <si>
    <t>[Biodiversity/ecosystem restoration and conservation] Suggestions or modifications</t>
  </si>
  <si>
    <t>[Tariffs and subsidies for sustainable healthy foods] Suggestions or modifications</t>
  </si>
  <si>
    <t>[Optimisation of water resources] Suggestions or modifications</t>
  </si>
  <si>
    <t>[Management of use of fertilisers] Suggestions or modifications</t>
  </si>
  <si>
    <t>[Farmers access to seeds, innovation and technology] Suggestions or modifications</t>
  </si>
  <si>
    <t>[Bio-fortification] Suggestions or modifications:</t>
  </si>
  <si>
    <t>[Farmers support and protection] Suggestions or modifications</t>
  </si>
  <si>
    <t>[Women’s empowerment in agriculture] Suggestions or modifications</t>
  </si>
  <si>
    <t>[Tailored support to rural and urban areas]  Suggestions or modifications</t>
  </si>
  <si>
    <t>[Climate change impact preparedness] Suggestions or modifications</t>
  </si>
  <si>
    <t>[Land, fisheries and forest rights protection] Suggestions or modifications</t>
  </si>
  <si>
    <t>Additional relevant indicators for food production</t>
  </si>
  <si>
    <t>[Transport and infrastructure investment] Suggestions or modifications</t>
  </si>
  <si>
    <t>[SMEs and start-ups support] Suggestions or modifications</t>
  </si>
  <si>
    <t>[Fortification programmes] Suggestions or modifications</t>
  </si>
  <si>
    <t>[Social protection mechanism] Suggestions or modifications</t>
  </si>
  <si>
    <t>[Employment generation in rural economies] Suggestions or modifications </t>
  </si>
  <si>
    <t>[Packaging innovation] Suggestions or modifications</t>
  </si>
  <si>
    <t>Additional relevant indicators for food storage, processing, etc</t>
  </si>
  <si>
    <t>[Prevention through infrastructure and coordination] Suggestions or  modifications</t>
  </si>
  <si>
    <t>[Exchange of best practices] Suggestions or modifications</t>
  </si>
  <si>
    <t>[Regulation framework at retail level] Suggestions or modifications</t>
  </si>
  <si>
    <t>Additional relevant indicators for food loss and waste</t>
  </si>
  <si>
    <t xml:space="preserve">[TIA risk impact assessment] Suggestions or modifications </t>
  </si>
  <si>
    <t>[Use of resources] Suggestions or modifications</t>
  </si>
  <si>
    <t>[Regulatory capacity protection] Suggestions or modifications</t>
  </si>
  <si>
    <t>Additional relevant indicators for food trade and investment</t>
  </si>
  <si>
    <t>Remaining comments</t>
  </si>
  <si>
    <t>How effective would it be if implemented by national governments?  [For undernutrition:]2</t>
  </si>
  <si>
    <t>How effective would it be if implemented by national governments?  [For overnutrition:]3</t>
  </si>
  <si>
    <t>How effective would it be if implemented by national governments?  [For environmental sustainability:]4</t>
  </si>
  <si>
    <t>How effective would it be if implemented by national governments?  [For socio-economic inequalities:]5</t>
  </si>
  <si>
    <t>How effective would it be if implemented by national governments?  [For women's empowerment:]6</t>
  </si>
  <si>
    <t>How effective would it be if implemented by national governments?  [For undernutrition:]7</t>
  </si>
  <si>
    <t>How effective would it be if implemented by national governments?  [For overnutrition:]8</t>
  </si>
  <si>
    <t>How effective would it be if implemented by national governments?  [For environmental sustainability:]9</t>
  </si>
  <si>
    <t>How effective would it be if implemented by national governments?  [For socio-economic inequalities:]10</t>
  </si>
  <si>
    <t>How effective would it be if implemented by national governments?  [For women's empowerment:]11</t>
  </si>
  <si>
    <t>How effective would it be if implemented by national governments?  [For undernutrition:]12</t>
  </si>
  <si>
    <t>How effective would it be if implemented by national governments?  [For overnutrition:]13</t>
  </si>
  <si>
    <t>How effective would it be if implemented by national governments?  [For environmental sustainability:]14</t>
  </si>
  <si>
    <t>How effective would it be if implemented by national governments?  [For socio-economic inequalities:]15</t>
  </si>
  <si>
    <t>How effective would it be if implemented by national governments?  [For women's empowerment:]16</t>
  </si>
  <si>
    <t>How effective would it be if implemented by national governments?  [For undernutrition:]17</t>
  </si>
  <si>
    <t>How effective would it be if implemented by national governments?  [For overnutrition:]18</t>
  </si>
  <si>
    <t>How effective would it be if implemented by national governments?  [For environmental sustainability:]19</t>
  </si>
  <si>
    <t>How effective would it be if implemented by national governments?  [For socio-economic inequalities:]20</t>
  </si>
  <si>
    <t>How effective would it be if implemented by national governments?  [For women's empowerment:]21</t>
  </si>
  <si>
    <t>How effective would it be if implemented by national governments?  [For undernutrition:]22</t>
  </si>
  <si>
    <t>How effective would it be if implemented by national governments?  [For overnutrition:]23</t>
  </si>
  <si>
    <t>How effective would it be if implemented by national governments?  [For environmental sustainability:]24</t>
  </si>
  <si>
    <t>How effective would it be if implemented by national governments?  [For socio-economic inequalities:]25</t>
  </si>
  <si>
    <t>How effective would it be if implemented by national governments?  [For women's empowerment:]26</t>
  </si>
  <si>
    <t>How effective would it be if implemented by national governments?   [For undernutrition:]27</t>
  </si>
  <si>
    <t>How effective would it be if implemented by national governments?   [For overnutrition:]28</t>
  </si>
  <si>
    <t>How effective would it be if implemented by national governments?   [For environmental sustainability:]29</t>
  </si>
  <si>
    <t>How effective would it be if implemented by national governments?   [For socio-economic inequalities:]30</t>
  </si>
  <si>
    <t>How effective would it be if implemented by national governments?   [For women's empowerment:]31</t>
  </si>
  <si>
    <t>How effective would it be if implemented by national governments?   [For undernutrition:]32</t>
  </si>
  <si>
    <t>How effective would it be if implemented by national governments?   [For overnutrition:]33</t>
  </si>
  <si>
    <t>How effective would it be if implemented by national governments?   [For environmental sustainability:]34</t>
  </si>
  <si>
    <t>How effective would it be if implemented by national governments?   [For socio-economic inequalities:]35</t>
  </si>
  <si>
    <t>How effective would it be if implemented by national governments?   [For women's empowerment:]36</t>
  </si>
  <si>
    <t>How effective would it be if implemented by national governments?   [For undernutrition:]37</t>
  </si>
  <si>
    <t>How effective would it be if implemented by national governments?   [For overnutrition:]38</t>
  </si>
  <si>
    <t>How effective would it be if implemented by national governments?   [For environmental sustainability:]39</t>
  </si>
  <si>
    <t>How effective would it be if implemented by national governments?   [For socio-economic inequalities:]40</t>
  </si>
  <si>
    <t>How effective would it be if implemented by national governments?   [For women's empowerment:]41</t>
  </si>
  <si>
    <t>How effective would it be if implemented by national governments?   [For undernutrition:]42</t>
  </si>
  <si>
    <t>How effective would it be if implemented by national governments?   [For overnutrition:]43</t>
  </si>
  <si>
    <t>How effective would it be if implemented by national governments?   [For environmental sustainability:]44</t>
  </si>
  <si>
    <t>How effective would it be if implemented by national governments?   [For socio-economic inequalities:]45</t>
  </si>
  <si>
    <t>How effective would it be if implemented by national governments?   [For women's empowerment:]46</t>
  </si>
  <si>
    <t>How effective would it be if implemented by national governments?   [For undernutrition:]47</t>
  </si>
  <si>
    <t>How effective would it be if implemented by national governments?   [For overnutrition:]48</t>
  </si>
  <si>
    <t>How effective would it be if implemented by national governments?   [For environmental sustainability:]49</t>
  </si>
  <si>
    <t>How effective would it be if implemented by national governments?   [For socio-economic inequalities:]50</t>
  </si>
  <si>
    <t>How effective would it be if implemented by national governments?   [For women's empowerment:]51</t>
  </si>
  <si>
    <t>How effective would it be if implemented by national governments?   [For undernutrition:]52</t>
  </si>
  <si>
    <t>How effective would it be if implemented by national governments?   [For overnutrition:]53</t>
  </si>
  <si>
    <t>How effective would it be if implemented by national governments?   [For environmental sustainability:]54</t>
  </si>
  <si>
    <t>How effective would it be if implemented by national governments?   [For socio-economic inequalities:]55</t>
  </si>
  <si>
    <t>How effective would it be if implemented by national governments?   [For women's empowerment:]56</t>
  </si>
  <si>
    <t>How effective would it be if implemented by national governments?   [For undernutrition:]57</t>
  </si>
  <si>
    <t>How effective would it be if implemented by national governments?   [For overnutrition:]58</t>
  </si>
  <si>
    <t>How effective would it be if implemented by national governments?   [For environmental sustainability:]59</t>
  </si>
  <si>
    <t>How effective would it be if implemented by national governments?   [For socio-economic inequalities:]60</t>
  </si>
  <si>
    <t>How effective would it be if implemented by national governments?   [For women's empowerment:]61</t>
  </si>
  <si>
    <t>How effective would it be if implemented by national governments?   [For undernutrition:]62</t>
  </si>
  <si>
    <t>How effective would it be if implemented by national governments?   [For overnutrition:]63</t>
  </si>
  <si>
    <t>How effective would it be if implemented by national governments?   [For environmental sustainability:]64</t>
  </si>
  <si>
    <t>How effective would it be if implemented by national governments?   [For socio-economic inequalities:]65</t>
  </si>
  <si>
    <t>How effective would it be if implemented by national governments?   [For women's empowerment:]66</t>
  </si>
  <si>
    <t>How effective would it be if implemented by national governments?   [For undernutrition:]67</t>
  </si>
  <si>
    <t>How effective would it be if implemented by national governments?   [For overnutrition:]68</t>
  </si>
  <si>
    <t>How effective would it be if implemented by national governments?   [For environmental sustainability:]69</t>
  </si>
  <si>
    <t>How effective would it be if implemented by national governments?   [For socio-economic inequalities:]70</t>
  </si>
  <si>
    <t>How effective would it be if implemented by national governments?   [For women's empowerment:]71</t>
  </si>
  <si>
    <t>How effective would it be if implemented by national governments?   [For undernutrition:]72</t>
  </si>
  <si>
    <t>How effective would it be if implemented by national governments?   [For overnutrition:]73</t>
  </si>
  <si>
    <t>How effective would it be if implemented by national governments?   [For environmental sustainability:]74</t>
  </si>
  <si>
    <t>How effective would it be if implemented by national governments?   [For socio-economic inequalities:]75</t>
  </si>
  <si>
    <t>How effective would it be if implemented by national governments?   [For women's empowerment:]76</t>
  </si>
  <si>
    <t>How effective would it be if implemented by national governments?   [For undernutrition:]77</t>
  </si>
  <si>
    <t>How effective would it be if implemented by national governments?   [For overnutrition:]78</t>
  </si>
  <si>
    <t>How effective would it be if implemented by national governments?   [For environmental sustainability:]79</t>
  </si>
  <si>
    <t>How effective would it be if implemented by national governments?   [For socio-economic inequalities:]80</t>
  </si>
  <si>
    <t>How effective would it be if implemented by national governments?   [For women's empowerment:]81</t>
  </si>
  <si>
    <t>How effective would it be if implemented by national governments?   [For undernutrition:]82</t>
  </si>
  <si>
    <t>How effective would it be if implemented by national governments?   [For overnutrition:]83</t>
  </si>
  <si>
    <t>How effective would it be if implemented by national governments?   [For environmental sustainability:]84</t>
  </si>
  <si>
    <t>How effective would it be if implemented by national governments?   [For socio-economic inequalities:]85</t>
  </si>
  <si>
    <t>How effective would it be if implemented by national governments?   [For women's empowerment:]86</t>
  </si>
  <si>
    <t>How effective would it be if implemented by national governments?   [For undernutrition:]87</t>
  </si>
  <si>
    <t>How effective would it be if implemented by national governments?   [For overnutrition:]88</t>
  </si>
  <si>
    <t>How effective would it be if implemented by national governments?   [For environmental sustainability:]89</t>
  </si>
  <si>
    <t>How effective would it be if implemented by national governments?   [For socio-economic inequalities:]90</t>
  </si>
  <si>
    <t>How effective would it be if implemented by national governments?   [For women's empowerment:]91</t>
  </si>
  <si>
    <t>How effective would it be if implemented by national governments?   [For undernutrition:]92</t>
  </si>
  <si>
    <t>How effective would it be if implemented by national governments?   [For overnutrition:]93</t>
  </si>
  <si>
    <t>How effective would it be if implemented by national governments?   [For environmental sustainability:]94</t>
  </si>
  <si>
    <t>How effective would it be if implemented by national governments?   [For socio-economic inequalities:]95</t>
  </si>
  <si>
    <t>How effective would it be if implemented by national governments?   [For women's empowerment:]96</t>
  </si>
  <si>
    <t>How effective would it be if implemented by national governments?   [For undernutrition:]97</t>
  </si>
  <si>
    <t>How effective would it be if implemented by national governments?   [For overnutrition:]98</t>
  </si>
  <si>
    <t>How effective would it be if implemented by national governments?   [For environmental sustainability:]99</t>
  </si>
  <si>
    <t>How effective would it be if implemented by national governments?   [For socio-economic inequalities:]100</t>
  </si>
  <si>
    <t>How effective would it be if implemented by national governments?   [For women's empowerment:]101</t>
  </si>
  <si>
    <t>How effective would it be if implemented by national governments?   [For undernutrition:]102</t>
  </si>
  <si>
    <t>How effective would it be if implemented by national governments?   [For overnutrition:]103</t>
  </si>
  <si>
    <t>How effective would it be if implemented by national governments?   [For environmental sustainability:]104</t>
  </si>
  <si>
    <t>How effective would it be if implemented by national governments?   [For socio-economic inequalities:]105</t>
  </si>
  <si>
    <t>How effective would it be if implemented by national governments?   [For women's empowerment:]106</t>
  </si>
  <si>
    <t>How effective would it be if implemented by national governments?   [For undernutrition:]107</t>
  </si>
  <si>
    <t>How effective would it be if implemented by national governments?   [For overnutrition:]108</t>
  </si>
  <si>
    <t>How effective would it be if implemented by national governments?   [For environmental sustainability:]109</t>
  </si>
  <si>
    <t>How effective would it be if implemented by national governments?   [For socio-economic inequalities:]110</t>
  </si>
  <si>
    <t>How effective would it be if implemented by national governments?   [For women's empowerment:]111</t>
  </si>
  <si>
    <t>How effective would it be if implemented by national governments?   [For undernutrition:]112</t>
  </si>
  <si>
    <t>How effective would it be if implemented by national governments?   [For overnutrition:]113</t>
  </si>
  <si>
    <t>How effective would it be if implemented by national governments?   [For environmental sustainability:]114</t>
  </si>
  <si>
    <t>How effective would it be if implemented by national governments?   [For socio-economic inequalities:]115</t>
  </si>
  <si>
    <t>How effective would it be if implemented by national governments?   [For women's empowerment:]116</t>
  </si>
  <si>
    <t>How effective would it be if implemented by national governments?   [For undernutrition:]117</t>
  </si>
  <si>
    <t>How effective would it be if implemented by national governments?   [For overnutrition:]118</t>
  </si>
  <si>
    <t>How effective would it be if implemented by national governments?   [For environmental sustainability:]119</t>
  </si>
  <si>
    <t>How effective would it be if implemented by national governments?   [For socio-economic inequalities:]120</t>
  </si>
  <si>
    <t>How effective would it be if implemented by national governments?   [For women's empowerment:]121</t>
  </si>
  <si>
    <t xml:space="preserve"> [Sustainable food production systems] Suggestions or modifications</t>
  </si>
  <si>
    <t>2021-11-05 15:39:48</t>
  </si>
  <si>
    <t>2021-11-09 11:43:54</t>
  </si>
  <si>
    <t>public health nutrition, obesity and NCDs prevention, food environments</t>
  </si>
  <si>
    <t>Should portion sizes also be considered in this indicator?</t>
  </si>
  <si>
    <t>Just thinking out loud about reducing meat and dairy content in out-of-home meals? So to make them more plant-based.</t>
  </si>
  <si>
    <t>Since some countries have now added sugar or trans fats on the label, wonder whether this needs to be added (going beyond what is required through Codex)</t>
  </si>
  <si>
    <t>Wonder whether the indicator should specifically mention that regulatory systems needs to include a nutrient profiling system for nutrition and health claims (not sure something similar could be developed for environmental sustainability claims)</t>
  </si>
  <si>
    <t>Perhaps mention between brackets for environmental sustainability the same examples as for front-of-pack labeling</t>
  </si>
  <si>
    <t>Mandatory country of origin labeling?</t>
  </si>
  <si>
    <t>The short phrase for the indicator could read "school food and nutrition programmes"
Is "home grown" the appropriate term to use?
For undernutrition wonder about the idea of free school meals as nutrition standards don't necessarily imply that children will not be hungry</t>
  </si>
  <si>
    <t>I would make the short phrase of the indicator more in line with the previous one so for example "public sector settings programmes" or similar</t>
  </si>
  <si>
    <t>Change the last part of the indicator to "to stimulate the shift towards sustainable diets" ==&gt; plant-based: not needed everywhere in the world, this is too extreme to go towards zero meat and dairy</t>
  </si>
  <si>
    <t>Public procurement policies?
The European Food-EPI included the following indicator as well:
The government ensures that there are clear, consistent public procurement standards in public sector settings for food service activities to provide and promote healthy food choices. ==&gt; Could be adapted to incorporate sustainability as well.</t>
  </si>
  <si>
    <t>I would remove the notion of ultra-processed foods as it is not used anywhere else in the survey, just keep unhealthy?
In the last sentence, "sell" to be added? As farmers markets may be stimulated where people sell healthy foods.
Also for the last sentence "sustainable" could be added instead of only healthy and fresh?</t>
  </si>
  <si>
    <t>"food trucks" instead of "food tracks"?</t>
  </si>
  <si>
    <t>Why is the phrasing of this indicator so different than the previous one which is the same but then for food services? Here, safe is mentioned while this is not mentioned in the previous indicator dealing with food services.</t>
  </si>
  <si>
    <t>I don't really understand this indicator very well, is this to do with the distribution of food waste or something else?</t>
  </si>
  <si>
    <t>Change "Governments" by "The Government"</t>
  </si>
  <si>
    <t>No thanks</t>
  </si>
  <si>
    <t>2021-11-16 15:22:37</t>
  </si>
  <si>
    <t>Public health research</t>
  </si>
  <si>
    <t>For undernutrition indicator the nutrients of concern may have minimal effect on this. Include micro nutrients that may address undernutrition</t>
  </si>
  <si>
    <t>Need for a food composition indicator for undernutrition and list essential nutrients for this particular e.g food fortification</t>
  </si>
  <si>
    <t>None</t>
  </si>
  <si>
    <t>2021-11-16 15:22:45</t>
  </si>
  <si>
    <t>Medical Epidemiology and Non communicable diseases</t>
  </si>
  <si>
    <t>the content also include micronutrients that may address undernutrition?  At the moment the nutrients concern only focus on overnutrition and NCDs.</t>
  </si>
  <si>
    <t>There would be need to have a food composition indicator for undernutrition. It should list essential nutrients and fortification efforts by government</t>
  </si>
  <si>
    <t>2021-11-23 00:30:23</t>
  </si>
  <si>
    <t>Public health nutrition, food environments, international trade and governance</t>
  </si>
  <si>
    <t>The part on plant-based alternatives currently appears as an afterthought at the end. I suggest referring to these it at the end of the first part, eg:
"Food composition targets/standards/restrictions have been established by the government for the content of the nutrients of concern  (trans fats, added sugars, salt, saturated fat) in industrially processed foods, including plant-based alternatives for meat and dairy, in particular for those food groups that are major contributors to population intakes of those nutrients of concern (trans fats and added sugars in processed foods, salt in bread, saturated fat in commercial frying fats)."</t>
  </si>
  <si>
    <t>Codex standards are still very low in this regard - basically ingredient list and nutrient declarations must be included except for where it would be inappropriate/impossible in a national context, and most countries now comply with this anyway. We also know that most consumers have low literacy of this information. I don't think this indicator is overly relevant.</t>
  </si>
  <si>
    <t>You could encounter the question of how to determine whether the policies are 'effective'. We do lack evidence in this area, especially as it is hard to tease out the effectiveness of marketing restrictions (still uncommon in a mandatory regulatory form), from other policies like FOPL. It might be more relevant to say "Comprehensive, mandatory regulation with effective enforcement" or something similar.</t>
  </si>
  <si>
    <t>I guess my only concern in this area is for women who, for whatever reason, are unable to breastfeed (including because they need to go to work). It could have a negative effect, e.g. for women's empowerment, if such products were less accessible and affordable because of a ban on promotion. However, I believe the International Code and WHA resolutions are strong and well-considered, so I conclude with the effect being fairly neutral.</t>
  </si>
  <si>
    <t>Might need a bit more detail here on how government is supporting businesses to do so. Hard to measure 'encouragement'.</t>
  </si>
  <si>
    <t>While gender-based policy analysis is not my field, it seems to be that the assessment for women's empowerment comes in as an afterthought and is not well connected to most of the indicators. There is perhaps some rewording to do so that the policy indicators more explicitly relate back to the position of women (e.g. as farmers, earners, heads of families, etc.).</t>
  </si>
  <si>
    <t>2021-11-24 06:28:37</t>
  </si>
  <si>
    <t>Nutrition</t>
  </si>
  <si>
    <t>2021-11-26 23:36:49</t>
  </si>
  <si>
    <t>Food environments</t>
  </si>
  <si>
    <t>2021-11-29 23:04:35</t>
  </si>
  <si>
    <t>The level of processing of processed food and the world of food additives really needs to be reevaluated as a whole in my view using new methodology when measuring o-an effect on health, both mental and physical health and understanding better the effect on the microbiota.</t>
  </si>
  <si>
    <t>For undernutrition higher protein and energy content is one sometimes needed which is not listed.</t>
  </si>
  <si>
    <t>Very hard to do in practice when not knowing the full diet, needs or preferences - demands high nutrition literacy from the consumer</t>
  </si>
  <si>
    <t>As these are full meals being evaluated makes the labelling easier both to use and understand for consumer than on single food packages.</t>
  </si>
  <si>
    <t>At least in areas of the world where nutrition literacy is low.</t>
  </si>
  <si>
    <t/>
  </si>
  <si>
    <t>Good work - look forward to seeing the results. Just so you know it was very hard to answer questions on whether the policies might be very, effective or somewhat at it would always depend on the rollout and the discussion with/translation to consumers and other stakeholders etc.</t>
  </si>
  <si>
    <t>2021-12-01 10:27:53</t>
  </si>
  <si>
    <t>Food and Nutrition</t>
  </si>
  <si>
    <t>2021-12-01 12:01:37</t>
  </si>
  <si>
    <t>population nutrition</t>
  </si>
  <si>
    <t>trans fat is quite different to the others because it can be eliminated and it has a powerful effect - the others can only be reduced and will have a weak effect. nutrient maximum values is minimally effective because it only chops off the small numbers of products at the top of the distribution. High and low income country differences too (trans). The plant-based alternatives does not seem to be the same issue as the others. Is it referring to (eg) having lower salt plant protein foods like canned beans?</t>
  </si>
  <si>
    <t>Same uncertainty about plant-based alternatives wording. Does this refer to all out of home meals including from the informal food sector (street food)</t>
  </si>
  <si>
    <t>consider trans fat separately</t>
  </si>
  <si>
    <t>need a definition of women's empowerment</t>
  </si>
  <si>
    <t>are breast milk substitutes included?</t>
  </si>
  <si>
    <t>should state as mandatory - voluntary schemes are useless. Can it specify that it is the type of label systems with the strongest evidence.</t>
  </si>
  <si>
    <t>'home grown' is not the right wording. What is in brackets is fine.</t>
  </si>
  <si>
    <t>Public sector settings means govt-funded food provision eg govt catering, hospitals, armed forces?</t>
  </si>
  <si>
    <t>?includes informal food sector
the community food growing is a bit different to retail ie 2 concepts in there</t>
  </si>
  <si>
    <t>not clear how the e-commerce limits junk foods in stores
This is only govt advocacy not policy so weak and could be dropped</t>
  </si>
  <si>
    <t>this is not really 'retail' - it is more community food systems. Govt should be measuring or requiring a declaration, not expect the retailers to do it. Needs more thought and better wording</t>
  </si>
  <si>
    <t>Are these agricultural subsidies? not clear. subsidies is not the term applied to people. last bit of the descriptor sounds like social protection programs</t>
  </si>
  <si>
    <t>this one is very unclear - what is the policy</t>
  </si>
  <si>
    <t>the 'O' in INFORMAS is Obesity/NCDs
overnutrition is not a good term - nutrition is a positive attribute so overnutrition does not make much sense and nutritionists dont like it. i suggest obesity and diet-NCDs
do you want people to think globally or their country. big differences between high and low income countries. since it will be applied nationally - better to specifically ask people to think of their country
definition of women's empowerment would be helpful
'somewhat effective' felt like a high rating for some of them ?'a bit effective'</t>
  </si>
  <si>
    <t>2021-12-01 14:02:45</t>
  </si>
  <si>
    <t>public health nutrition</t>
  </si>
  <si>
    <t>2021-12-09 06:11:51</t>
  </si>
  <si>
    <t>Public health Nutrition</t>
  </si>
  <si>
    <t>I consider positive (for undernutrition or overnutrition) policies that reduce undernutrition and overnutrition and the policies will consider very effective or effective</t>
  </si>
  <si>
    <t>2021-12-09 18:36:57</t>
  </si>
  <si>
    <t>Public Health nutrition</t>
  </si>
  <si>
    <t>2021-12-10 03:48:24</t>
  </si>
  <si>
    <t>Nutrition epidemiology</t>
  </si>
  <si>
    <t>I did not understand this indicator, the second part seems vague on how this would be achieved.</t>
  </si>
  <si>
    <t>I did not understand this indicator</t>
  </si>
  <si>
    <t>If this is done for both healthy/unhealthy sustainable/not sustainable foods I'm unsure of the net effect</t>
  </si>
  <si>
    <t>2021-12-10 17:21:43</t>
  </si>
  <si>
    <t>Public Nutrition, Health Economics</t>
  </si>
  <si>
    <t>Should include: added sugar in beverages. Maybe for environmental indicators, the policy should restrict the use of palm oil in industrialized products. It is not very clear for me what is being considered in socio-economic inequalities.</t>
  </si>
  <si>
    <t>Include sugary beverages sold in out-of-home meals. In the case of Latin America, we have a large proportion of out-of-home meals from informal food outlets. I don´t know if this type of street food is being considered.</t>
  </si>
  <si>
    <t>Labelling also impacts food composition. Subsidies and taxes on food inputs may also impact food composition. for example, a tax on Palm oil or High fructose corn syrup could affect food composition. The existence of country-level food-based dietary guidelines to promote healthy and sustainable food consumption.</t>
  </si>
  <si>
    <t>I don´t know if the Codex is updated. For example, for infant formula and food for children under three years, the Codex doesn´t consider many types of added sugar.  In Mexico we used PAHO model for the front of package labelling regarding nutrient declarations.</t>
  </si>
  <si>
    <t>Food labelling could also include warning labels for excessive critical nutrient content (sodium, added sugar etc) according to a nutrient profile model</t>
  </si>
  <si>
    <t>A problem arises with street food in Latinamerica and informal outlets that don´t have a menu board</t>
  </si>
  <si>
    <t>Also restrict the promotion of food for toddlers. these products are not promoted to children directly, but to pregnant women, parents and caregivers.</t>
  </si>
  <si>
    <t>Prohibiting the promotion of BMS has been proved to be very effective to improve breastfeeding practices, empowering women, reducing socio-economic inequalities. BF has a low environmental impact compared to infant formulas. This is a very important indicator. Should be added restrictions on the marketing of breast milk substitutes to adult women of reproductive age, pregnant women, parents of children under 3 years, caregivers, and health care providers. It should clearly be stated that grow-up milk (12-36 months) is also a breastmilk substitute.</t>
  </si>
  <si>
    <t>Include a statement for regulating marketing/promotion through influencers in social media, sponsorship of these companies to health personnel, schools, sport events, events where children gather, etc</t>
  </si>
  <si>
    <t>I am not sure if this measure is effective or very effective on the environment since local food consumption is not always the most sustainable option according to evidence. The indicator should also include restrictions of industrialized products and sugary beverage inside the school and promotions of tap water/water fountains that are more sustainable than bottled water. This has been a problem in Mexico where the consumption of bottled water is very high and there is no confidence in the quality of tap water)</t>
  </si>
  <si>
    <t>To reduce environmental impact there should be an indicator that incentivizes the substitution of red meat for plant-based options (non-industrialized products )</t>
  </si>
  <si>
    <t>Should the measure include food street food? It is not an ultra-processed product. Some street food is healthy and some are unhealthy</t>
  </si>
  <si>
    <t>I don´t know if just measuring the environmental impact of food will incentivize retailers to provide food from local markets. And not always local markets are more sustainable. The indicator could be "incentivize retailers" to provide food from local markets, through fiscal measures.</t>
  </si>
  <si>
    <t>Include restrictions to food portions in food outlets, the default of plain water in food packages instead of sugary beverages</t>
  </si>
  <si>
    <t>It is very important that revenues are reinvested in healthy food environments, quality of tap water, promote healthy and sustainable diets, etc</t>
  </si>
  <si>
    <t>For undernutrition in children, some animal products with lower environmental impact  (i,e  eggs) should be added to the package of subsidies. This indicator should describe if subsidies are directed to the consumer or the producer. I think this is a measure directed to the consumer through coupons, vouchers that can be used in local markets in the community.</t>
  </si>
  <si>
    <t>food price volatility especially for healthy and sustainable food</t>
  </si>
  <si>
    <t>An indicator for ensuring the provision of potable water in schools, homes (especially vulnerable ones), and public places. Food trade policies favoring imports/exports of healthy and sustainable food, agriculture subsidies for healthy food (f&amp;V, legumes, nuts) directed to low-scale producers. For the environment, an indicator for reducing food loss and waste is also important</t>
  </si>
  <si>
    <t>2021-12-13 13:48:19</t>
  </si>
  <si>
    <t>Epidemiology</t>
  </si>
  <si>
    <t>2021-12-13 19:27:59</t>
  </si>
  <si>
    <t>ECONOMICS</t>
  </si>
  <si>
    <t>2021-12-20 15:33:06</t>
  </si>
  <si>
    <t>Public health nutrition, food policy</t>
  </si>
  <si>
    <t>I suggest to consider the information about the ingredients list, as it seems to bem more effective for consumers information for menu labelling.</t>
  </si>
  <si>
    <t>[Reformulation of processed foods]  [For undernutrition:]</t>
  </si>
  <si>
    <t>[Reformulation of processed foods] [For overnutrition:]</t>
  </si>
  <si>
    <t>[Reformulation of processed foods] [For environmental sustainability:]</t>
  </si>
  <si>
    <t>[Reformulation of processed foods] [For socio-economic inequalities:]</t>
  </si>
  <si>
    <t>[Reformulation of processed foods] [For women's empowerment:]</t>
  </si>
  <si>
    <t>[Reformulation of processed foods] Suggestions or  modifications</t>
  </si>
  <si>
    <t>[Reformulation of out-of-home meals] [For undernutrition:]</t>
  </si>
  <si>
    <t>[Reformulation of out-of-home meals] [For overnutrition:]</t>
  </si>
  <si>
    <t>[Reformulation of out-of-home meals] [For environmental sustainability:]</t>
  </si>
  <si>
    <t>[Reformulation of out-of-home meals] [For socio-economic inequalities:]</t>
  </si>
  <si>
    <t>[Reformulation of out-of-home meals]  [For women's empowerment:]</t>
  </si>
  <si>
    <t>[Reformulation of out-of-home meals] Suggestions or modifications</t>
  </si>
  <si>
    <t>[Codex standards] [For undernutrition:]</t>
  </si>
  <si>
    <t>[Codex standards] [For overnutrition:]</t>
  </si>
  <si>
    <t>[Codex standards]  [For environmental sustainability:]</t>
  </si>
  <si>
    <t>[Codex standards]  [For socio-economic inequalities:]</t>
  </si>
  <si>
    <t>[Codex standards]  [For women's empowerment:]</t>
  </si>
  <si>
    <t xml:space="preserve">[Codex standards] Suggestions or modifications </t>
  </si>
  <si>
    <t>[Evidence-based claim regulations] [For undernutrition:]</t>
  </si>
  <si>
    <t>[Evidence-based claim regulations]  [For overnutrition:]</t>
  </si>
  <si>
    <t>[Evidence-based claim regulations]  [For environmental sustainability:]</t>
  </si>
  <si>
    <t>[Evidence-based claim regulations]  [For socio-economic inequalities:]</t>
  </si>
  <si>
    <t>[Evidence-based claim regulations]  [For women's empowerment:]</t>
  </si>
  <si>
    <t>[Evidence-based claim regulations] Suggestions or modifications</t>
  </si>
  <si>
    <t>[Front-of pack labeling] [For undernutrition:]</t>
  </si>
  <si>
    <t>[Front-of pack labeling] [For overnutrition:]</t>
  </si>
  <si>
    <t>[Front-of pack labeling]  [For environmental sustainability:]</t>
  </si>
  <si>
    <t>[Front-of pack labeling] [For socio-economic inequalities:]</t>
  </si>
  <si>
    <t>[Front-of pack labeling] [For women's empowerment:]</t>
  </si>
  <si>
    <t>[Front-of pack labeling] Suggestions or modifications</t>
  </si>
  <si>
    <t>[Quick-service outlets menu labeling]  [For undernutrition:]</t>
  </si>
  <si>
    <t>[Quick-service outlets menu labeling] [For overnutrition:]</t>
  </si>
  <si>
    <t>[Quick-service outlets menu labeling]  [For environmental sustainability:]</t>
  </si>
  <si>
    <t>[Quick-service outlets menu labeling] [For socio-economic inequalities:]</t>
  </si>
  <si>
    <t>[Quick-service outlets menu labeling] [For women's empowerment:]</t>
  </si>
  <si>
    <t>[Quick-service outlets menu labeling] Suggestions or modifications</t>
  </si>
  <si>
    <t>Additional relevant indicators for food labelling</t>
  </si>
  <si>
    <t>[Marketing restrictions to children through all media]  [For undernutrition:]</t>
  </si>
  <si>
    <t>[Marketing restrictions to children through all media]  [For overnutrition:]</t>
  </si>
  <si>
    <t>[Marketing restrictions to children through all media] [For environmental sustainability]</t>
  </si>
  <si>
    <t>[Marketing restrictions to children through all media]  [For socio-economic inequalities:]</t>
  </si>
  <si>
    <t>[Marketing restrictions to children through all media] [For women's empowerment:]</t>
  </si>
  <si>
    <t>[Marketing restrictions to children through all media] Suggestions or modifications</t>
  </si>
  <si>
    <t>[Marketing restrictions on  breastmilk substitutes]  [For undernutrition:]</t>
  </si>
  <si>
    <t>[Marketing restrictions on  breastmilk substitutes]  [For overnutrition:]</t>
  </si>
  <si>
    <t>[Marketing restrictions on  breastmilk substitutes]  [For environmental sustainability:]</t>
  </si>
  <si>
    <t>[Marketing restrictions on  breastmilk substitutes]  [For socio-economic inequalities:]</t>
  </si>
  <si>
    <t>[Marketing restrictions on  breastmilk substitutes]  [For women's empowerment:]</t>
  </si>
  <si>
    <t>[Marketing restrictions on  breastmilk substitutes] Suggestions or modifications</t>
  </si>
  <si>
    <t>Additional relevant indicators for food promotion</t>
  </si>
  <si>
    <t>[School programmes] [For undernutrition:]</t>
  </si>
  <si>
    <t>[School programmes]  [For overnutrition:]</t>
  </si>
  <si>
    <t>[School programmes]  [For environmental sustainability:]</t>
  </si>
  <si>
    <t>[School programmes]  [For socio-economic inequalities:]</t>
  </si>
  <si>
    <t>[School programmes]  [For women's empowerment:]</t>
  </si>
  <si>
    <t>[School programmes] Suggestions or modifications</t>
  </si>
  <si>
    <t>[Provision of nutritious, sustainable food]  [For undernutrition:]</t>
  </si>
  <si>
    <t>[Provision of nutritious, sustainable food] [For overnutrition:]</t>
  </si>
  <si>
    <t>[Provision of nutritious, sustainable food] [For environmental sustainability:]</t>
  </si>
  <si>
    <t>[Provision of nutritious, sustainable food]  [For socio-economic inequalities:]</t>
  </si>
  <si>
    <t>[Provision of nutritious, sustainable food]  [For women's empowerment:]</t>
  </si>
  <si>
    <t>[Provision of nutritious, sustainable food] Suggestions or modifications</t>
  </si>
  <si>
    <t>[Private companies] [For undernutrition:]</t>
  </si>
  <si>
    <t>[Private companies] [For overnutrition:]</t>
  </si>
  <si>
    <t>[Private companies] [For environmental sustainability:]</t>
  </si>
  <si>
    <t>[Private companies] [For socio-economic inequalities:]</t>
  </si>
  <si>
    <t>[Private companies] [For women's empowerment:]</t>
  </si>
  <si>
    <t>[Private companies] Suggestions or modifications</t>
  </si>
  <si>
    <t xml:space="preserve">Additional relevant indicators for food provision </t>
  </si>
  <si>
    <t>[Zoning laws] [For undernutrition:]</t>
  </si>
  <si>
    <t>[Zoning laws] [For overnutrition:]</t>
  </si>
  <si>
    <t>[Zoning laws] [For environmental sustainability:]</t>
  </si>
  <si>
    <t>[Zoning laws] [For socio-economic inequalities:]</t>
  </si>
  <si>
    <t>[Zoning laws] [For women's empowerment:]</t>
  </si>
  <si>
    <t>[Zoning laws] Suggestions or modifications</t>
  </si>
  <si>
    <t>[Healthy, sustainable food in food tracks, street vendors]  [For undernutrition:]</t>
  </si>
  <si>
    <t>[Healthy, sustainable food in food tracks, street vendors] [For overnutrition:]</t>
  </si>
  <si>
    <t>[Healthy, sustainable food in food tracks, street vendors]  [For environmental sustainability:]</t>
  </si>
  <si>
    <t>[Healthy, sustainable food in food tracks, street vendors]  [For socio-economic inequalities:]</t>
  </si>
  <si>
    <t>[Healthy, sustainable food in food tracks, street vendors]  [For women's empowerment:]</t>
  </si>
  <si>
    <t>[Healthy, sustainable food in food tracks, street vendors] Suggestions or modifications</t>
  </si>
  <si>
    <t>[Healthy, sustainable food in stores]  [For undernutrition:]</t>
  </si>
  <si>
    <t>[Healthy, sustainable food in stores]  [For overnutrition:]</t>
  </si>
  <si>
    <t>[Healthy, sustainable food in stores]  [For environmental sustainability:]</t>
  </si>
  <si>
    <t>[Healthy, sustainable food in stores]  [For socio-economic inequalities:]</t>
  </si>
  <si>
    <t>[Healthy, sustainable food in stores] [For women's empowerment:]</t>
  </si>
  <si>
    <t>[Healthy, sustainable food in stores] Suggestions or modifications</t>
  </si>
  <si>
    <t>[Environmental impact measures]  [For undernutrition:]</t>
  </si>
  <si>
    <t>[Environmental impact measures] [For overnutrition:]</t>
  </si>
  <si>
    <t>[Environmental impact measures] [For environmental sustainability:]</t>
  </si>
  <si>
    <t>[Environmental impact measures] [For socio-economic inequalities:]</t>
  </si>
  <si>
    <t>[Environmental impact measures] [For women's empowerment:]</t>
  </si>
  <si>
    <t>[Environmental impact measures] Suggestions or modifications</t>
  </si>
  <si>
    <t>Additional relevant indicators for food retail</t>
  </si>
  <si>
    <t>[Fiscal measures – taxes and levies]  [For undernutrition:]</t>
  </si>
  <si>
    <t>[Fiscal measures – taxes and levies] [For overnutrition:]</t>
  </si>
  <si>
    <t>[Fiscal measures – taxes and levies]  [For environmental sustainability:]</t>
  </si>
  <si>
    <t>[Fiscal measures – taxes and levies] [For socio-economic inequalities:]</t>
  </si>
  <si>
    <t>[Fiscal measures – taxes and levies] [For women's empowerment:]</t>
  </si>
  <si>
    <t>[Fiscal measures – taxes and levies] Suggestions or modifications</t>
  </si>
  <si>
    <t>[Fiscal measures – subsidies]  [For undernutrition:]</t>
  </si>
  <si>
    <t>[Fiscal measures – subsidies]  [For overnutrition:]</t>
  </si>
  <si>
    <t>[Fiscal measures – subsidies] [For environmental sustainability:]</t>
  </si>
  <si>
    <t>[Fiscal measures – subsidies]  [For socio-economic inequalities:]</t>
  </si>
  <si>
    <t>[Fiscal measures – subsidies] [For women's empowerment:]</t>
  </si>
  <si>
    <t>[Fiscal measures – subsidies] Suggestions or modifications </t>
  </si>
  <si>
    <t>[Affordability of healthy diets]  [For undernutrition:]</t>
  </si>
  <si>
    <t>[Affordability of healthy diets]  [For overnutrition:]</t>
  </si>
  <si>
    <t>[Affordability of healthy diets]  [For environmental sustainability:]</t>
  </si>
  <si>
    <t>[Affordability of healthy diets]  [For socio-economic inequalities:]</t>
  </si>
  <si>
    <t>[Affordability of healthy diets] [For women's empowerment:]</t>
  </si>
  <si>
    <t>[Affordability of healthy diets] Suggestions or modifications</t>
  </si>
  <si>
    <t>[Price volatility reduction]  [For undernutrition:]</t>
  </si>
  <si>
    <t>[Price volatility reduction] [For overnutrition:]</t>
  </si>
  <si>
    <t>[Price volatility reduction]  [For environmental sustainability:]</t>
  </si>
  <si>
    <t>[Price volatility reduction]  [For socio-economic inequalities:]</t>
  </si>
  <si>
    <t>[Price volatility reduction]  [For women's empowerment:]</t>
  </si>
  <si>
    <t>[Price volatility reduction] Suggestions or modifications</t>
  </si>
  <si>
    <t>Additional relevant indicators for food prices</t>
  </si>
  <si>
    <t>How effective would it be if implemented by national governments?  [For undernutrition:]27</t>
  </si>
  <si>
    <t>How effective would it be if implemented by national governments?  [For overnutrition:]28</t>
  </si>
  <si>
    <t>How effective would it be if implemented by national governments?  [For environmental sustainability:]29</t>
  </si>
  <si>
    <t>How effective would it be if implemented by national governments?  [For socio-economic inequalities:]30</t>
  </si>
  <si>
    <t>How effective would it be if implemented by national governments?  [For women's empowerment:]31</t>
  </si>
  <si>
    <t>How effective would it be if implemented by national governments?  [For undernutrition:]32</t>
  </si>
  <si>
    <t>How effective would it be if implemented by national governments?  [For overnutrition:]33</t>
  </si>
  <si>
    <t>How effective would it be if implemented by national governments?  [For environmental sustainability:]34</t>
  </si>
  <si>
    <t>How effective would it be if implemented by national governments?  [For socio-economic inequalities:]35</t>
  </si>
  <si>
    <t>How effective would it be if implemented by national governments?  [For women's empowerment:]36</t>
  </si>
  <si>
    <t>How effective would it be if implemented by national governments?  [For undernutrition:]37</t>
  </si>
  <si>
    <t>How effective would it be if implemented by national governments?  [For overnutrition:]38</t>
  </si>
  <si>
    <t>How effective would it be if implemented by national governments?  [For environmental sustainability:]39</t>
  </si>
  <si>
    <t>How effective would it be if implemented by national governments?  [For socio-economic inequalities:]40</t>
  </si>
  <si>
    <t>How effective would it be if implemented by national governments?  [For women's empowerment:]41</t>
  </si>
  <si>
    <t>How effective would it be if implemented by national governments?  [For undernutrition:]42</t>
  </si>
  <si>
    <t>How effective would it be if implemented by national governments?  [For overnutrition:]43</t>
  </si>
  <si>
    <t>How effective would it be if implemented by national governments?  [For environmental sustainability:]44</t>
  </si>
  <si>
    <t>How effective would it be if implemented by national governments?  [For socio-economic inequalities:]45</t>
  </si>
  <si>
    <t>How effective would it be if implemented by national governments?  [For women's empowerment:]46</t>
  </si>
  <si>
    <t>How effective would it be if implemented by national governments?  [For undernutrition:]47</t>
  </si>
  <si>
    <t>How effective would it be if implemented by national governments?  [For overnutrition:]48</t>
  </si>
  <si>
    <t>How effective would it be if implemented by national governments?  [For environmental sustainability:]49</t>
  </si>
  <si>
    <t>How effective would it be if implemented by national governments?  [For socio-economic inequalities:]50</t>
  </si>
  <si>
    <t>How effective would it be if implemented by national governments?  [For women's empowerment:]51</t>
  </si>
  <si>
    <t>How effective would it be if implemented by national governments?  [For undernutrition:]52</t>
  </si>
  <si>
    <t>How effective would it be if implemented by national governments?  [For overnutrition:]53</t>
  </si>
  <si>
    <t>How effective would it be if implemented by national governments?  [For environmental sustainability:]54</t>
  </si>
  <si>
    <t>How effective would it be if implemented by national governments?  [For socio-economic inequalities:]55</t>
  </si>
  <si>
    <t>How effective would it be if implemented by national governments?  [For women's empowerment:]56</t>
  </si>
  <si>
    <t>How effective would it be if implemented by national governments?  [For undernutrition:]57</t>
  </si>
  <si>
    <t>How effective would it be if implemented by national governments?  [For overnutrition:]58</t>
  </si>
  <si>
    <t>How effective would it be if implemented by national governments?  [For environmental sustainability:]59</t>
  </si>
  <si>
    <t>How effective would it be if implemented by national governments?  [For socio-economic inequalities:]60</t>
  </si>
  <si>
    <t>How effective would it be if implemented by national governments?  [For women's empowerment:]61</t>
  </si>
  <si>
    <t>How effective would it be if implemented by national governments?  [For undernutrition:]62</t>
  </si>
  <si>
    <t>How effective would it be if implemented by national governments?  [For overnutrition:]63</t>
  </si>
  <si>
    <t>How effective would it be if implemented by national governments?  [For environmental sustainability:]64</t>
  </si>
  <si>
    <t>How effective would it be if implemented by national governments?  [For socio-economic inequalities:]65</t>
  </si>
  <si>
    <t>How effective would it be if implemented by national governments?  [For women's empowerment:]66</t>
  </si>
  <si>
    <t>How effective would it be if implemented by national governments?  [For undernutrition:]67</t>
  </si>
  <si>
    <t>How effective would it be if implemented by national governments?  [For overnutrition:]68</t>
  </si>
  <si>
    <t>How effective would it be if implemented by national governments?  [For environmental sustainability:]69</t>
  </si>
  <si>
    <t>How effective would it be if implemented by national governments?  [For socio-economic inequalities:]70</t>
  </si>
  <si>
    <t>How effective would it be if implemented by national governments?  [For women's empowerment:]71</t>
  </si>
  <si>
    <t>How effective would it be if implemented by national governments?  [For undernutrition:]72</t>
  </si>
  <si>
    <t>How effective would it be if implemented by national governments?  [For overnutrition:]73</t>
  </si>
  <si>
    <t>How effective would it be if implemented by national governments?  [For environmental sustainability:]74</t>
  </si>
  <si>
    <t>How effective would it be if implemented by national governments?  [For socio-economic inequalities:]75</t>
  </si>
  <si>
    <t>How effective would it be if implemented by national governments?  [For women's empowerment:]76</t>
  </si>
  <si>
    <t>How effective would it be if implemented by national governments?  [For undernutrition:]77</t>
  </si>
  <si>
    <t>How effective would it be if implemented by national governments?  [For overnutrition:]78</t>
  </si>
  <si>
    <t>How effective would it be if implemented by national governments?  [For environmental sustainability:]79</t>
  </si>
  <si>
    <t>How effective would it be if implemented by national governments?  [For socio-economic inequalities:]80</t>
  </si>
  <si>
    <t>How effective would it be if implemented by national governments?  [For women's empowerment:]81</t>
  </si>
  <si>
    <t>How effective would it be if implemented by national governments?  [For undernutrition:]82</t>
  </si>
  <si>
    <t>How effective would it be if implemented by national governments?  [For overnutrition:]83</t>
  </si>
  <si>
    <t>How effective would it be if implemented by national governments?  [For environmental sustainability:]84</t>
  </si>
  <si>
    <t>How effective would it be if implemented by national governments?  [For socio-economic inequalities:]85</t>
  </si>
  <si>
    <t>How effective would it be if implemented by national governments?  [For women's empowerment:]86</t>
  </si>
  <si>
    <t>How effective would it be if implemented by national governments?  [For undernutrition:]87</t>
  </si>
  <si>
    <t>How effective would it be if implemented by national governments?  [For overnutrition:]88</t>
  </si>
  <si>
    <t>How effective would it be if implemented by national governments?  [For environmental sustainability:]89</t>
  </si>
  <si>
    <t>How effective would it be if implemented by national governments?  [For socio-economic inequalities:]90</t>
  </si>
  <si>
    <t>How effective would it be if implemented by national governments?  [For women's empowerment:]91</t>
  </si>
  <si>
    <t>shift to plant-based diets'
this is more govt advocacy not policy so it could be dropped as an indicator</t>
  </si>
  <si>
    <t>Sustainable food production systems</t>
  </si>
  <si>
    <t>Undernutrition</t>
  </si>
  <si>
    <t>Overnutrition</t>
  </si>
  <si>
    <t>Environmental sustainability</t>
  </si>
  <si>
    <t>Socio-economic inequalities</t>
  </si>
  <si>
    <t>Women's empowerment</t>
  </si>
  <si>
    <t>Effect</t>
  </si>
  <si>
    <t>Effectiveness</t>
  </si>
  <si>
    <t>Sustainable and regenerative agriculture</t>
  </si>
  <si>
    <t>Crops/farms diversification and related agricultural investment</t>
  </si>
  <si>
    <t>Land use management</t>
  </si>
  <si>
    <t>Biodiversity/ecosystem restoration and conservation</t>
  </si>
  <si>
    <t>Tariffs and subsidies for sustainable healthy foods</t>
  </si>
  <si>
    <t>Optimisation of water resources</t>
  </si>
  <si>
    <t>Management of use of fertilisers</t>
  </si>
  <si>
    <t>Farmers access to seeds, innovation and technology</t>
  </si>
  <si>
    <t>Bio-fortification</t>
  </si>
  <si>
    <t>Farmers support and protection</t>
  </si>
  <si>
    <t>Women’s empowerment in agriculture</t>
  </si>
  <si>
    <t>Tailored support to rural and urban areas</t>
  </si>
  <si>
    <t>Climate change impact preparedness</t>
  </si>
  <si>
    <t>Land, fisheries and forest rights protection</t>
  </si>
  <si>
    <t>Transport and infrastructure investment</t>
  </si>
  <si>
    <t>Positive effect</t>
  </si>
  <si>
    <t>Negative effect</t>
  </si>
  <si>
    <t>Effectiveness levels</t>
  </si>
  <si>
    <t>Respondents</t>
  </si>
  <si>
    <t>FSC</t>
  </si>
  <si>
    <t>FE</t>
  </si>
  <si>
    <t>Effectiveness levels - porcentages</t>
  </si>
  <si>
    <t>SMEs and start-ups support</t>
  </si>
  <si>
    <t>Fortification programmes</t>
  </si>
  <si>
    <t>Social protection mechanism</t>
  </si>
  <si>
    <t>Employment generation in rural economies</t>
  </si>
  <si>
    <t>Packaging innovation</t>
  </si>
  <si>
    <t>Prevention through infrastructure and coordination</t>
  </si>
  <si>
    <t>Exchange of best practices</t>
  </si>
  <si>
    <t>Regulation framework at retail level</t>
  </si>
  <si>
    <t>Regulatory capacity protection</t>
  </si>
  <si>
    <t>Use of resources</t>
  </si>
  <si>
    <t>TIA risk impact assessment</t>
  </si>
  <si>
    <t>Additional relevant indicators for food composition</t>
  </si>
  <si>
    <t>Reformulation of out-of-home meals</t>
  </si>
  <si>
    <t>Reformulation of processed foods</t>
  </si>
  <si>
    <t>Effectiveness levels - %</t>
  </si>
  <si>
    <t>Codex standards</t>
  </si>
  <si>
    <t>Evidence-based claim regulations</t>
  </si>
  <si>
    <t>Front-of pack labeling</t>
  </si>
  <si>
    <t>Quick-service outlets menu labeling</t>
  </si>
  <si>
    <t>Marketing restrictions to children through all media</t>
  </si>
  <si>
    <t>Marketing restrictions on  breastmilk substitutes</t>
  </si>
  <si>
    <t>School programmes</t>
  </si>
  <si>
    <t>Provision of nutritious, sustainable food</t>
  </si>
  <si>
    <t>Private companies</t>
  </si>
  <si>
    <t>Zoning laws</t>
  </si>
  <si>
    <t>Healthy, sustainable food in food tracks, street vendors</t>
  </si>
  <si>
    <t>Healthy, sustainable food in stores</t>
  </si>
  <si>
    <t>Environmental impact measures</t>
  </si>
  <si>
    <t>Fiscal measures – taxes and levies</t>
  </si>
  <si>
    <t>Fiscal measures – subsidies</t>
  </si>
  <si>
    <t>Affordability of healthy diets</t>
  </si>
  <si>
    <t>Price volatility reduction</t>
  </si>
  <si>
    <t>Total</t>
  </si>
  <si>
    <t>Double or triple duty,</t>
  </si>
  <si>
    <t>2+Eq</t>
  </si>
  <si>
    <t>3+Eq</t>
  </si>
  <si>
    <t>2+WE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</si>
</sst>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amily val="2"/>
      <charset val="1"/>
    </font>
    <font>
      <sz val="8"/>
      <name val="Arial"/>
      <family val="2"/>
      <charset val="1"/>
    </font>
    <font>
      <b/>
      <sz val="8"/>
      <name val="Arial"/>
      <family val="2"/>
      <charset val="1"/>
    </font>
    <font>
      <sz val="9"/>
      <name val="Arial"/>
      <family val="2"/>
      <charset val="1"/>
    </font>
    <font>
      <b/>
      <sz val="9"/>
      <name val="Arial"/>
      <family val="2"/>
      <charset val="1"/>
    </font>
    <font>
      <b/>
      <sz val="10"/>
      <name val="Arial"/>
      <family val="2"/>
    </font>
    <font>
      <sz val="11"/>
      <name val="Arial"/>
      <family val="2"/>
    </font>
    <font>
      <sz val="10"/>
      <name val="Arial"/>
      <family val="2"/>
      <charset val="1"/>
    </font>
    <font>
      <sz val="11"/>
      <name val="Arial"/>
      <family val="2"/>
      <charset val="1"/>
    </font>
    <font>
      <sz val="12"/>
      <color theme="5"/>
      <name val="Arial"/>
      <family val="2"/>
    </font>
  </fonts>
  <fills count="7">
    <fill>
      <patternFill patternType="none"/>
    </fill>
    <fill>
      <patternFill patternType="gray125"/>
    </fill>
    <fill>
      <patternFill patternType="solid">
        <fgColor theme="8" tint="0.39997558519241921"/>
        <bgColor indexed="64"/>
      </patternFill>
    </fill>
    <fill>
      <patternFill patternType="solid">
        <fgColor theme="7" tint="0.39997558519241921"/>
        <bgColor indexed="64"/>
      </patternFill>
    </fill>
    <fill>
      <patternFill patternType="solid">
        <fgColor rgb="FFEAF3FA"/>
        <bgColor indexed="64"/>
      </patternFill>
    </fill>
    <fill>
      <patternFill patternType="solid">
        <fgColor theme="7" tint="0.79998168889431442"/>
        <bgColor indexed="64"/>
      </patternFill>
    </fill>
    <fill>
      <patternFill patternType="solid">
        <fgColor theme="9" tint="0.79998168889431442"/>
        <bgColor indexed="64"/>
      </patternFill>
    </fill>
  </fills>
  <borders count="1">
    <border>
      <left/>
      <right/>
      <top/>
      <bottom/>
      <diagonal/>
    </border>
  </borders>
  <cellStyleXfs count="2">
    <xf numFmtId="0" fontId="0" fillId="0" borderId="0"/>
    <xf numFmtId="9" fontId="7" fillId="0" borderId="0" applyFont="0" applyFill="0" applyBorder="0" applyAlignment="0" applyProtection="0"/>
  </cellStyleXfs>
  <cellXfs count="35">
    <xf numFmtId="0" fontId="0" fillId="0" borderId="0" xfId="0" applyFont="1"/>
    <xf numFmtId="0" fontId="0" fillId="0" borderId="0" xfId="0" applyFont="1" applyAlignment="1"/>
    <xf numFmtId="0" fontId="1" fillId="0" borderId="0" xfId="0" applyFont="1" applyAlignment="1">
      <alignment vertical="center" wrapText="1"/>
    </xf>
    <xf numFmtId="0" fontId="2" fillId="0" borderId="0" xfId="0" applyFont="1" applyAlignment="1">
      <alignment vertical="center" wrapText="1"/>
    </xf>
    <xf numFmtId="0" fontId="1" fillId="3" borderId="0" xfId="0" applyFont="1" applyFill="1" applyAlignment="1">
      <alignment vertical="center" wrapText="1"/>
    </xf>
    <xf numFmtId="0" fontId="2" fillId="2" borderId="0" xfId="0" applyFont="1" applyFill="1" applyAlignment="1">
      <alignment vertical="center" wrapText="1"/>
    </xf>
    <xf numFmtId="0" fontId="0" fillId="0" borderId="0" xfId="0" applyFont="1" applyAlignment="1">
      <alignment wrapText="1"/>
    </xf>
    <xf numFmtId="0" fontId="3" fillId="0" borderId="0" xfId="0" applyFont="1" applyAlignment="1">
      <alignment vertical="center" wrapText="1"/>
    </xf>
    <xf numFmtId="0" fontId="4" fillId="2" borderId="0" xfId="0" applyFont="1" applyFill="1" applyAlignment="1">
      <alignment vertical="center" wrapText="1"/>
    </xf>
    <xf numFmtId="0" fontId="3" fillId="3" borderId="0" xfId="0" applyFont="1" applyFill="1" applyAlignment="1">
      <alignment vertical="center" wrapText="1"/>
    </xf>
    <xf numFmtId="0" fontId="0" fillId="0" borderId="0" xfId="0" quotePrefix="1" applyFont="1" applyAlignment="1"/>
    <xf numFmtId="0" fontId="0" fillId="0" borderId="0" xfId="0" applyFont="1" applyAlignment="1">
      <alignment horizontal="center"/>
    </xf>
    <xf numFmtId="0" fontId="0" fillId="0" borderId="0" xfId="0" applyFont="1" applyAlignment="1">
      <alignment horizontal="center" wrapText="1"/>
    </xf>
    <xf numFmtId="0" fontId="0" fillId="0" borderId="0" xfId="0" applyFont="1" applyAlignment="1">
      <alignment horizontal="center"/>
    </xf>
    <xf numFmtId="9" fontId="0" fillId="0" borderId="0" xfId="1" applyFont="1" applyAlignment="1">
      <alignment horizontal="center"/>
    </xf>
    <xf numFmtId="0" fontId="0" fillId="0" borderId="0" xfId="0" applyFont="1" applyAlignment="1">
      <alignment horizontal="center"/>
    </xf>
    <xf numFmtId="0" fontId="0" fillId="0" borderId="0" xfId="0" applyFont="1" applyAlignment="1">
      <alignment horizontal="center"/>
    </xf>
    <xf numFmtId="0" fontId="0" fillId="4" borderId="0" xfId="0" applyFont="1" applyFill="1"/>
    <xf numFmtId="0" fontId="0" fillId="4" borderId="0" xfId="0" applyFont="1" applyFill="1" applyAlignment="1">
      <alignment horizontal="center"/>
    </xf>
    <xf numFmtId="0" fontId="0" fillId="4" borderId="0" xfId="0" applyFont="1" applyFill="1" applyAlignment="1">
      <alignment horizontal="center"/>
    </xf>
    <xf numFmtId="0" fontId="8" fillId="4" borderId="0" xfId="0" applyFont="1" applyFill="1" applyAlignment="1">
      <alignment horizontal="center"/>
    </xf>
    <xf numFmtId="0" fontId="8" fillId="4" borderId="0" xfId="0" applyFont="1" applyFill="1"/>
    <xf numFmtId="0" fontId="0" fillId="0" borderId="0" xfId="0" applyFont="1" applyAlignment="1">
      <alignment horizontal="center"/>
    </xf>
    <xf numFmtId="9" fontId="0" fillId="0" borderId="0" xfId="0" applyNumberFormat="1" applyFont="1"/>
    <xf numFmtId="1" fontId="0" fillId="6" borderId="0" xfId="0" applyNumberFormat="1" applyFont="1" applyFill="1" applyAlignment="1">
      <alignment horizontal="center"/>
    </xf>
    <xf numFmtId="1" fontId="0" fillId="0" borderId="0" xfId="0" applyNumberFormat="1" applyFont="1" applyAlignment="1">
      <alignment horizontal="center"/>
    </xf>
    <xf numFmtId="1" fontId="0" fillId="5" borderId="0" xfId="0" applyNumberFormat="1" applyFont="1" applyFill="1" applyAlignment="1">
      <alignment horizontal="center"/>
    </xf>
    <xf numFmtId="0" fontId="9" fillId="0" borderId="0" xfId="0" applyFont="1" applyAlignment="1">
      <alignment horizontal="center"/>
    </xf>
    <xf numFmtId="0" fontId="5" fillId="0" borderId="0" xfId="0" applyFont="1" applyAlignment="1">
      <alignment horizontal="center"/>
    </xf>
    <xf numFmtId="0" fontId="0" fillId="4" borderId="0" xfId="0" applyFont="1" applyFill="1" applyAlignment="1">
      <alignment horizontal="center"/>
    </xf>
    <xf numFmtId="0" fontId="8" fillId="4" borderId="0" xfId="0" applyFont="1" applyFill="1" applyAlignment="1">
      <alignment horizontal="center"/>
    </xf>
    <xf numFmtId="0" fontId="0" fillId="0" borderId="0" xfId="0" applyFont="1" applyAlignment="1">
      <alignment horizontal="center"/>
    </xf>
    <xf numFmtId="0" fontId="6" fillId="4" borderId="0" xfId="0" applyFont="1" applyFill="1" applyAlignment="1">
      <alignment horizontal="center"/>
    </xf>
    <xf numFmtId="0" fontId="8" fillId="0" borderId="0" xfId="0" applyFont="1" applyAlignment="1">
      <alignment horizontal="center"/>
    </xf>
    <xf numFmtId="0" fontId="0" fillId="0" borderId="0" xfId="0" applyFont="1" applyAlignment="1">
      <alignment horizontal="left"/>
    </xf>
  </cellXfs>
  <cellStyles count="2">
    <cellStyle name="Normal" xfId="0" builtinId="0"/>
    <cellStyle name="Percent" xfId="1" builtinId="5"/>
  </cellStyles>
  <dxfs count="4">
    <dxf>
      <alignment horizontal="left" vertical="bottom" textRotation="0" wrapText="0" indent="0" justifyLastLine="0" shrinkToFit="0" readingOrder="0"/>
    </dxf>
    <dxf>
      <font>
        <strike val="0"/>
        <outline val="0"/>
        <shadow val="0"/>
        <u val="none"/>
        <vertAlign val="baseline"/>
        <sz val="9"/>
        <color auto="1"/>
        <name val="Arial"/>
        <scheme val="none"/>
      </font>
      <alignment horizontal="general" vertical="center"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8"/>
        <color auto="1"/>
        <name val="Arial"/>
        <scheme val="none"/>
      </font>
      <alignment horizontal="general" vertical="center" textRotation="0" wrapText="1" indent="0" justifyLastLine="0" shrinkToFit="0" readingOrder="0"/>
    </dxf>
  </dxfs>
  <tableStyles count="0" defaultTableStyle="TableStyleMedium2" defaultPivotStyle="PivotStyleLight16"/>
  <colors>
    <mruColors>
      <color rgb="FFFF6699"/>
      <color rgb="FFFF99FF"/>
      <color rgb="FFECE3ED"/>
      <color rgb="FFEAF3FA"/>
      <color rgb="FFEAF4E4"/>
      <color rgb="FFF3FF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00.xml.rels><?xml version="1.0" encoding="UTF-8" standalone="yes"?>
<Relationships xmlns="http://schemas.openxmlformats.org/package/2006/relationships"><Relationship Id="rId2" Type="http://schemas.microsoft.com/office/2011/relationships/chartColorStyle" Target="colors100.xml"/><Relationship Id="rId1" Type="http://schemas.microsoft.com/office/2011/relationships/chartStyle" Target="style100.xml"/></Relationships>
</file>

<file path=xl/charts/_rels/chart101.xml.rels><?xml version="1.0" encoding="UTF-8" standalone="yes"?>
<Relationships xmlns="http://schemas.openxmlformats.org/package/2006/relationships"><Relationship Id="rId2" Type="http://schemas.microsoft.com/office/2011/relationships/chartColorStyle" Target="colors101.xml"/><Relationship Id="rId1" Type="http://schemas.microsoft.com/office/2011/relationships/chartStyle" Target="style101.xml"/></Relationships>
</file>

<file path=xl/charts/_rels/chart102.xml.rels><?xml version="1.0" encoding="UTF-8" standalone="yes"?>
<Relationships xmlns="http://schemas.openxmlformats.org/package/2006/relationships"><Relationship Id="rId2" Type="http://schemas.microsoft.com/office/2011/relationships/chartColorStyle" Target="colors102.xml"/><Relationship Id="rId1" Type="http://schemas.microsoft.com/office/2011/relationships/chartStyle" Target="style102.xml"/></Relationships>
</file>

<file path=xl/charts/_rels/chart103.xml.rels><?xml version="1.0" encoding="UTF-8" standalone="yes"?>
<Relationships xmlns="http://schemas.openxmlformats.org/package/2006/relationships"><Relationship Id="rId2" Type="http://schemas.microsoft.com/office/2011/relationships/chartColorStyle" Target="colors103.xml"/><Relationship Id="rId1" Type="http://schemas.microsoft.com/office/2011/relationships/chartStyle" Target="style103.xml"/></Relationships>
</file>

<file path=xl/charts/_rels/chart104.xml.rels><?xml version="1.0" encoding="UTF-8" standalone="yes"?>
<Relationships xmlns="http://schemas.openxmlformats.org/package/2006/relationships"><Relationship Id="rId2" Type="http://schemas.microsoft.com/office/2011/relationships/chartColorStyle" Target="colors104.xml"/><Relationship Id="rId1" Type="http://schemas.microsoft.com/office/2011/relationships/chartStyle" Target="style104.xml"/></Relationships>
</file>

<file path=xl/charts/_rels/chart105.xml.rels><?xml version="1.0" encoding="UTF-8" standalone="yes"?>
<Relationships xmlns="http://schemas.openxmlformats.org/package/2006/relationships"><Relationship Id="rId2" Type="http://schemas.microsoft.com/office/2011/relationships/chartColorStyle" Target="colors105.xml"/><Relationship Id="rId1" Type="http://schemas.microsoft.com/office/2011/relationships/chartStyle" Target="style105.xml"/></Relationships>
</file>

<file path=xl/charts/_rels/chart106.xml.rels><?xml version="1.0" encoding="UTF-8" standalone="yes"?>
<Relationships xmlns="http://schemas.openxmlformats.org/package/2006/relationships"><Relationship Id="rId2" Type="http://schemas.microsoft.com/office/2011/relationships/chartColorStyle" Target="colors106.xml"/><Relationship Id="rId1" Type="http://schemas.microsoft.com/office/2011/relationships/chartStyle" Target="style106.xml"/></Relationships>
</file>

<file path=xl/charts/_rels/chart107.xml.rels><?xml version="1.0" encoding="UTF-8" standalone="yes"?>
<Relationships xmlns="http://schemas.openxmlformats.org/package/2006/relationships"><Relationship Id="rId2" Type="http://schemas.microsoft.com/office/2011/relationships/chartColorStyle" Target="colors107.xml"/><Relationship Id="rId1" Type="http://schemas.microsoft.com/office/2011/relationships/chartStyle" Target="style107.xml"/></Relationships>
</file>

<file path=xl/charts/_rels/chart108.xml.rels><?xml version="1.0" encoding="UTF-8" standalone="yes"?>
<Relationships xmlns="http://schemas.openxmlformats.org/package/2006/relationships"><Relationship Id="rId2" Type="http://schemas.microsoft.com/office/2011/relationships/chartColorStyle" Target="colors108.xml"/><Relationship Id="rId1" Type="http://schemas.microsoft.com/office/2011/relationships/chartStyle" Target="style108.xml"/></Relationships>
</file>

<file path=xl/charts/_rels/chart109.xml.rels><?xml version="1.0" encoding="UTF-8" standalone="yes"?>
<Relationships xmlns="http://schemas.openxmlformats.org/package/2006/relationships"><Relationship Id="rId2" Type="http://schemas.microsoft.com/office/2011/relationships/chartColorStyle" Target="colors109.xml"/><Relationship Id="rId1" Type="http://schemas.microsoft.com/office/2011/relationships/chartStyle" Target="style109.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10.xml.rels><?xml version="1.0" encoding="UTF-8" standalone="yes"?>
<Relationships xmlns="http://schemas.openxmlformats.org/package/2006/relationships"><Relationship Id="rId2" Type="http://schemas.microsoft.com/office/2011/relationships/chartColorStyle" Target="colors110.xml"/><Relationship Id="rId1" Type="http://schemas.microsoft.com/office/2011/relationships/chartStyle" Target="style110.xml"/></Relationships>
</file>

<file path=xl/charts/_rels/chart111.xml.rels><?xml version="1.0" encoding="UTF-8" standalone="yes"?>
<Relationships xmlns="http://schemas.openxmlformats.org/package/2006/relationships"><Relationship Id="rId2" Type="http://schemas.microsoft.com/office/2011/relationships/chartColorStyle" Target="colors111.xml"/><Relationship Id="rId1" Type="http://schemas.microsoft.com/office/2011/relationships/chartStyle" Target="style111.xml"/></Relationships>
</file>

<file path=xl/charts/_rels/chart112.xml.rels><?xml version="1.0" encoding="UTF-8" standalone="yes"?>
<Relationships xmlns="http://schemas.openxmlformats.org/package/2006/relationships"><Relationship Id="rId2" Type="http://schemas.microsoft.com/office/2011/relationships/chartColorStyle" Target="colors112.xml"/><Relationship Id="rId1" Type="http://schemas.microsoft.com/office/2011/relationships/chartStyle" Target="style112.xml"/></Relationships>
</file>

<file path=xl/charts/_rels/chart113.xml.rels><?xml version="1.0" encoding="UTF-8" standalone="yes"?>
<Relationships xmlns="http://schemas.openxmlformats.org/package/2006/relationships"><Relationship Id="rId2" Type="http://schemas.microsoft.com/office/2011/relationships/chartColorStyle" Target="colors113.xml"/><Relationship Id="rId1" Type="http://schemas.microsoft.com/office/2011/relationships/chartStyle" Target="style113.xml"/></Relationships>
</file>

<file path=xl/charts/_rels/chart114.xml.rels><?xml version="1.0" encoding="UTF-8" standalone="yes"?>
<Relationships xmlns="http://schemas.openxmlformats.org/package/2006/relationships"><Relationship Id="rId2" Type="http://schemas.microsoft.com/office/2011/relationships/chartColorStyle" Target="colors114.xml"/><Relationship Id="rId1" Type="http://schemas.microsoft.com/office/2011/relationships/chartStyle" Target="style114.xml"/></Relationships>
</file>

<file path=xl/charts/_rels/chart115.xml.rels><?xml version="1.0" encoding="UTF-8" standalone="yes"?>
<Relationships xmlns="http://schemas.openxmlformats.org/package/2006/relationships"><Relationship Id="rId2" Type="http://schemas.microsoft.com/office/2011/relationships/chartColorStyle" Target="colors115.xml"/><Relationship Id="rId1" Type="http://schemas.microsoft.com/office/2011/relationships/chartStyle" Target="style115.xml"/></Relationships>
</file>

<file path=xl/charts/_rels/chart116.xml.rels><?xml version="1.0" encoding="UTF-8" standalone="yes"?>
<Relationships xmlns="http://schemas.openxmlformats.org/package/2006/relationships"><Relationship Id="rId2" Type="http://schemas.microsoft.com/office/2011/relationships/chartColorStyle" Target="colors116.xml"/><Relationship Id="rId1" Type="http://schemas.microsoft.com/office/2011/relationships/chartStyle" Target="style116.xml"/></Relationships>
</file>

<file path=xl/charts/_rels/chart117.xml.rels><?xml version="1.0" encoding="UTF-8" standalone="yes"?>
<Relationships xmlns="http://schemas.openxmlformats.org/package/2006/relationships"><Relationship Id="rId2" Type="http://schemas.microsoft.com/office/2011/relationships/chartColorStyle" Target="colors117.xml"/><Relationship Id="rId1" Type="http://schemas.microsoft.com/office/2011/relationships/chartStyle" Target="style117.xml"/></Relationships>
</file>

<file path=xl/charts/_rels/chart118.xml.rels><?xml version="1.0" encoding="UTF-8" standalone="yes"?>
<Relationships xmlns="http://schemas.openxmlformats.org/package/2006/relationships"><Relationship Id="rId2" Type="http://schemas.microsoft.com/office/2011/relationships/chartColorStyle" Target="colors118.xml"/><Relationship Id="rId1" Type="http://schemas.microsoft.com/office/2011/relationships/chartStyle" Target="style118.xml"/></Relationships>
</file>

<file path=xl/charts/_rels/chart119.xml.rels><?xml version="1.0" encoding="UTF-8" standalone="yes"?>
<Relationships xmlns="http://schemas.openxmlformats.org/package/2006/relationships"><Relationship Id="rId2" Type="http://schemas.microsoft.com/office/2011/relationships/chartColorStyle" Target="colors119.xml"/><Relationship Id="rId1" Type="http://schemas.microsoft.com/office/2011/relationships/chartStyle" Target="style119.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20.xml.rels><?xml version="1.0" encoding="UTF-8" standalone="yes"?>
<Relationships xmlns="http://schemas.openxmlformats.org/package/2006/relationships"><Relationship Id="rId2" Type="http://schemas.microsoft.com/office/2011/relationships/chartColorStyle" Target="colors120.xml"/><Relationship Id="rId1" Type="http://schemas.microsoft.com/office/2011/relationships/chartStyle" Target="style120.xml"/></Relationships>
</file>

<file path=xl/charts/_rels/chart121.xml.rels><?xml version="1.0" encoding="UTF-8" standalone="yes"?>
<Relationships xmlns="http://schemas.openxmlformats.org/package/2006/relationships"><Relationship Id="rId2" Type="http://schemas.microsoft.com/office/2011/relationships/chartColorStyle" Target="colors121.xml"/><Relationship Id="rId1" Type="http://schemas.microsoft.com/office/2011/relationships/chartStyle" Target="style121.xml"/></Relationships>
</file>

<file path=xl/charts/_rels/chart122.xml.rels><?xml version="1.0" encoding="UTF-8" standalone="yes"?>
<Relationships xmlns="http://schemas.openxmlformats.org/package/2006/relationships"><Relationship Id="rId2" Type="http://schemas.microsoft.com/office/2011/relationships/chartColorStyle" Target="colors122.xml"/><Relationship Id="rId1" Type="http://schemas.microsoft.com/office/2011/relationships/chartStyle" Target="style122.xml"/></Relationships>
</file>

<file path=xl/charts/_rels/chart123.xml.rels><?xml version="1.0" encoding="UTF-8" standalone="yes"?>
<Relationships xmlns="http://schemas.openxmlformats.org/package/2006/relationships"><Relationship Id="rId2" Type="http://schemas.microsoft.com/office/2011/relationships/chartColorStyle" Target="colors123.xml"/><Relationship Id="rId1" Type="http://schemas.microsoft.com/office/2011/relationships/chartStyle" Target="style123.xml"/></Relationships>
</file>

<file path=xl/charts/_rels/chart124.xml.rels><?xml version="1.0" encoding="UTF-8" standalone="yes"?>
<Relationships xmlns="http://schemas.openxmlformats.org/package/2006/relationships"><Relationship Id="rId2" Type="http://schemas.microsoft.com/office/2011/relationships/chartColorStyle" Target="colors124.xml"/><Relationship Id="rId1" Type="http://schemas.microsoft.com/office/2011/relationships/chartStyle" Target="style124.xml"/></Relationships>
</file>

<file path=xl/charts/_rels/chart125.xml.rels><?xml version="1.0" encoding="UTF-8" standalone="yes"?>
<Relationships xmlns="http://schemas.openxmlformats.org/package/2006/relationships"><Relationship Id="rId2" Type="http://schemas.microsoft.com/office/2011/relationships/chartColorStyle" Target="colors125.xml"/><Relationship Id="rId1" Type="http://schemas.microsoft.com/office/2011/relationships/chartStyle" Target="style125.xml"/></Relationships>
</file>

<file path=xl/charts/_rels/chart126.xml.rels><?xml version="1.0" encoding="UTF-8" standalone="yes"?>
<Relationships xmlns="http://schemas.openxmlformats.org/package/2006/relationships"><Relationship Id="rId2" Type="http://schemas.microsoft.com/office/2011/relationships/chartColorStyle" Target="colors126.xml"/><Relationship Id="rId1" Type="http://schemas.microsoft.com/office/2011/relationships/chartStyle" Target="style126.xml"/></Relationships>
</file>

<file path=xl/charts/_rels/chart127.xml.rels><?xml version="1.0" encoding="UTF-8" standalone="yes"?>
<Relationships xmlns="http://schemas.openxmlformats.org/package/2006/relationships"><Relationship Id="rId2" Type="http://schemas.microsoft.com/office/2011/relationships/chartColorStyle" Target="colors127.xml"/><Relationship Id="rId1" Type="http://schemas.microsoft.com/office/2011/relationships/chartStyle" Target="style127.xml"/></Relationships>
</file>

<file path=xl/charts/_rels/chart128.xml.rels><?xml version="1.0" encoding="UTF-8" standalone="yes"?>
<Relationships xmlns="http://schemas.openxmlformats.org/package/2006/relationships"><Relationship Id="rId2" Type="http://schemas.microsoft.com/office/2011/relationships/chartColorStyle" Target="colors128.xml"/><Relationship Id="rId1" Type="http://schemas.microsoft.com/office/2011/relationships/chartStyle" Target="style128.xml"/></Relationships>
</file>

<file path=xl/charts/_rels/chart129.xml.rels><?xml version="1.0" encoding="UTF-8" standalone="yes"?>
<Relationships xmlns="http://schemas.openxmlformats.org/package/2006/relationships"><Relationship Id="rId2" Type="http://schemas.microsoft.com/office/2011/relationships/chartColorStyle" Target="colors129.xml"/><Relationship Id="rId1" Type="http://schemas.microsoft.com/office/2011/relationships/chartStyle" Target="style129.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30.xml.rels><?xml version="1.0" encoding="UTF-8" standalone="yes"?>
<Relationships xmlns="http://schemas.openxmlformats.org/package/2006/relationships"><Relationship Id="rId2" Type="http://schemas.microsoft.com/office/2011/relationships/chartColorStyle" Target="colors130.xml"/><Relationship Id="rId1" Type="http://schemas.microsoft.com/office/2011/relationships/chartStyle" Target="style130.xml"/></Relationships>
</file>

<file path=xl/charts/_rels/chart131.xml.rels><?xml version="1.0" encoding="UTF-8" standalone="yes"?>
<Relationships xmlns="http://schemas.openxmlformats.org/package/2006/relationships"><Relationship Id="rId2" Type="http://schemas.microsoft.com/office/2011/relationships/chartColorStyle" Target="colors131.xml"/><Relationship Id="rId1" Type="http://schemas.microsoft.com/office/2011/relationships/chartStyle" Target="style131.xml"/></Relationships>
</file>

<file path=xl/charts/_rels/chart132.xml.rels><?xml version="1.0" encoding="UTF-8" standalone="yes"?>
<Relationships xmlns="http://schemas.openxmlformats.org/package/2006/relationships"><Relationship Id="rId2" Type="http://schemas.microsoft.com/office/2011/relationships/chartColorStyle" Target="colors132.xml"/><Relationship Id="rId1" Type="http://schemas.microsoft.com/office/2011/relationships/chartStyle" Target="style132.xml"/></Relationships>
</file>

<file path=xl/charts/_rels/chart133.xml.rels><?xml version="1.0" encoding="UTF-8" standalone="yes"?>
<Relationships xmlns="http://schemas.openxmlformats.org/package/2006/relationships"><Relationship Id="rId2" Type="http://schemas.microsoft.com/office/2011/relationships/chartColorStyle" Target="colors133.xml"/><Relationship Id="rId1" Type="http://schemas.microsoft.com/office/2011/relationships/chartStyle" Target="style133.xml"/></Relationships>
</file>

<file path=xl/charts/_rels/chart134.xml.rels><?xml version="1.0" encoding="UTF-8" standalone="yes"?>
<Relationships xmlns="http://schemas.openxmlformats.org/package/2006/relationships"><Relationship Id="rId2" Type="http://schemas.microsoft.com/office/2011/relationships/chartColorStyle" Target="colors134.xml"/><Relationship Id="rId1" Type="http://schemas.microsoft.com/office/2011/relationships/chartStyle" Target="style134.xml"/></Relationships>
</file>

<file path=xl/charts/_rels/chart135.xml.rels><?xml version="1.0" encoding="UTF-8" standalone="yes"?>
<Relationships xmlns="http://schemas.openxmlformats.org/package/2006/relationships"><Relationship Id="rId2" Type="http://schemas.microsoft.com/office/2011/relationships/chartColorStyle" Target="colors135.xml"/><Relationship Id="rId1" Type="http://schemas.microsoft.com/office/2011/relationships/chartStyle" Target="style135.xml"/></Relationships>
</file>

<file path=xl/charts/_rels/chart136.xml.rels><?xml version="1.0" encoding="UTF-8" standalone="yes"?>
<Relationships xmlns="http://schemas.openxmlformats.org/package/2006/relationships"><Relationship Id="rId2" Type="http://schemas.microsoft.com/office/2011/relationships/chartColorStyle" Target="colors136.xml"/><Relationship Id="rId1" Type="http://schemas.microsoft.com/office/2011/relationships/chartStyle" Target="style136.xml"/></Relationships>
</file>

<file path=xl/charts/_rels/chart137.xml.rels><?xml version="1.0" encoding="UTF-8" standalone="yes"?>
<Relationships xmlns="http://schemas.openxmlformats.org/package/2006/relationships"><Relationship Id="rId2" Type="http://schemas.microsoft.com/office/2011/relationships/chartColorStyle" Target="colors137.xml"/><Relationship Id="rId1" Type="http://schemas.microsoft.com/office/2011/relationships/chartStyle" Target="style137.xml"/></Relationships>
</file>

<file path=xl/charts/_rels/chart138.xml.rels><?xml version="1.0" encoding="UTF-8" standalone="yes"?>
<Relationships xmlns="http://schemas.openxmlformats.org/package/2006/relationships"><Relationship Id="rId2" Type="http://schemas.microsoft.com/office/2011/relationships/chartColorStyle" Target="colors138.xml"/><Relationship Id="rId1" Type="http://schemas.microsoft.com/office/2011/relationships/chartStyle" Target="style138.xml"/></Relationships>
</file>

<file path=xl/charts/_rels/chart139.xml.rels><?xml version="1.0" encoding="UTF-8" standalone="yes"?>
<Relationships xmlns="http://schemas.openxmlformats.org/package/2006/relationships"><Relationship Id="rId2" Type="http://schemas.microsoft.com/office/2011/relationships/chartColorStyle" Target="colors139.xml"/><Relationship Id="rId1" Type="http://schemas.microsoft.com/office/2011/relationships/chartStyle" Target="style139.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40.xml.rels><?xml version="1.0" encoding="UTF-8" standalone="yes"?>
<Relationships xmlns="http://schemas.openxmlformats.org/package/2006/relationships"><Relationship Id="rId2" Type="http://schemas.microsoft.com/office/2011/relationships/chartColorStyle" Target="colors140.xml"/><Relationship Id="rId1" Type="http://schemas.microsoft.com/office/2011/relationships/chartStyle" Target="style140.xml"/></Relationships>
</file>

<file path=xl/charts/_rels/chart141.xml.rels><?xml version="1.0" encoding="UTF-8" standalone="yes"?>
<Relationships xmlns="http://schemas.openxmlformats.org/package/2006/relationships"><Relationship Id="rId2" Type="http://schemas.microsoft.com/office/2011/relationships/chartColorStyle" Target="colors141.xml"/><Relationship Id="rId1" Type="http://schemas.microsoft.com/office/2011/relationships/chartStyle" Target="style141.xml"/></Relationships>
</file>

<file path=xl/charts/_rels/chart142.xml.rels><?xml version="1.0" encoding="UTF-8" standalone="yes"?>
<Relationships xmlns="http://schemas.openxmlformats.org/package/2006/relationships"><Relationship Id="rId2" Type="http://schemas.microsoft.com/office/2011/relationships/chartColorStyle" Target="colors142.xml"/><Relationship Id="rId1" Type="http://schemas.microsoft.com/office/2011/relationships/chartStyle" Target="style142.xml"/></Relationships>
</file>

<file path=xl/charts/_rels/chart143.xml.rels><?xml version="1.0" encoding="UTF-8" standalone="yes"?>
<Relationships xmlns="http://schemas.openxmlformats.org/package/2006/relationships"><Relationship Id="rId2" Type="http://schemas.microsoft.com/office/2011/relationships/chartColorStyle" Target="colors143.xml"/><Relationship Id="rId1" Type="http://schemas.microsoft.com/office/2011/relationships/chartStyle" Target="style143.xml"/></Relationships>
</file>

<file path=xl/charts/_rels/chart144.xml.rels><?xml version="1.0" encoding="UTF-8" standalone="yes"?>
<Relationships xmlns="http://schemas.openxmlformats.org/package/2006/relationships"><Relationship Id="rId2" Type="http://schemas.microsoft.com/office/2011/relationships/chartColorStyle" Target="colors144.xml"/><Relationship Id="rId1" Type="http://schemas.microsoft.com/office/2011/relationships/chartStyle" Target="style144.xml"/></Relationships>
</file>

<file path=xl/charts/_rels/chart145.xml.rels><?xml version="1.0" encoding="UTF-8" standalone="yes"?>
<Relationships xmlns="http://schemas.openxmlformats.org/package/2006/relationships"><Relationship Id="rId2" Type="http://schemas.microsoft.com/office/2011/relationships/chartColorStyle" Target="colors145.xml"/><Relationship Id="rId1" Type="http://schemas.microsoft.com/office/2011/relationships/chartStyle" Target="style145.xml"/></Relationships>
</file>

<file path=xl/charts/_rels/chart146.xml.rels><?xml version="1.0" encoding="UTF-8" standalone="yes"?>
<Relationships xmlns="http://schemas.openxmlformats.org/package/2006/relationships"><Relationship Id="rId2" Type="http://schemas.microsoft.com/office/2011/relationships/chartColorStyle" Target="colors146.xml"/><Relationship Id="rId1" Type="http://schemas.microsoft.com/office/2011/relationships/chartStyle" Target="style146.xml"/></Relationships>
</file>

<file path=xl/charts/_rels/chart147.xml.rels><?xml version="1.0" encoding="UTF-8" standalone="yes"?>
<Relationships xmlns="http://schemas.openxmlformats.org/package/2006/relationships"><Relationship Id="rId2" Type="http://schemas.microsoft.com/office/2011/relationships/chartColorStyle" Target="colors147.xml"/><Relationship Id="rId1" Type="http://schemas.microsoft.com/office/2011/relationships/chartStyle" Target="style147.xml"/></Relationships>
</file>

<file path=xl/charts/_rels/chart148.xml.rels><?xml version="1.0" encoding="UTF-8" standalone="yes"?>
<Relationships xmlns="http://schemas.openxmlformats.org/package/2006/relationships"><Relationship Id="rId2" Type="http://schemas.microsoft.com/office/2011/relationships/chartColorStyle" Target="colors148.xml"/><Relationship Id="rId1" Type="http://schemas.microsoft.com/office/2011/relationships/chartStyle" Target="style148.xml"/></Relationships>
</file>

<file path=xl/charts/_rels/chart149.xml.rels><?xml version="1.0" encoding="UTF-8" standalone="yes"?>
<Relationships xmlns="http://schemas.openxmlformats.org/package/2006/relationships"><Relationship Id="rId2" Type="http://schemas.microsoft.com/office/2011/relationships/chartColorStyle" Target="colors149.xml"/><Relationship Id="rId1" Type="http://schemas.microsoft.com/office/2011/relationships/chartStyle" Target="style149.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50.xml.rels><?xml version="1.0" encoding="UTF-8" standalone="yes"?>
<Relationships xmlns="http://schemas.openxmlformats.org/package/2006/relationships"><Relationship Id="rId2" Type="http://schemas.microsoft.com/office/2011/relationships/chartColorStyle" Target="colors150.xml"/><Relationship Id="rId1" Type="http://schemas.microsoft.com/office/2011/relationships/chartStyle" Target="style150.xml"/></Relationships>
</file>

<file path=xl/charts/_rels/chart151.xml.rels><?xml version="1.0" encoding="UTF-8" standalone="yes"?>
<Relationships xmlns="http://schemas.openxmlformats.org/package/2006/relationships"><Relationship Id="rId2" Type="http://schemas.microsoft.com/office/2011/relationships/chartColorStyle" Target="colors151.xml"/><Relationship Id="rId1" Type="http://schemas.microsoft.com/office/2011/relationships/chartStyle" Target="style151.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79.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81.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82.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83.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84.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85.xml.rels><?xml version="1.0" encoding="UTF-8" standalone="yes"?>
<Relationships xmlns="http://schemas.openxmlformats.org/package/2006/relationships"><Relationship Id="rId2" Type="http://schemas.microsoft.com/office/2011/relationships/chartColorStyle" Target="colors85.xml"/><Relationship Id="rId1" Type="http://schemas.microsoft.com/office/2011/relationships/chartStyle" Target="style85.xml"/></Relationships>
</file>

<file path=xl/charts/_rels/chart86.xml.rels><?xml version="1.0" encoding="UTF-8" standalone="yes"?>
<Relationships xmlns="http://schemas.openxmlformats.org/package/2006/relationships"><Relationship Id="rId2" Type="http://schemas.microsoft.com/office/2011/relationships/chartColorStyle" Target="colors86.xml"/><Relationship Id="rId1" Type="http://schemas.microsoft.com/office/2011/relationships/chartStyle" Target="style86.xml"/></Relationships>
</file>

<file path=xl/charts/_rels/chart87.xml.rels><?xml version="1.0" encoding="UTF-8" standalone="yes"?>
<Relationships xmlns="http://schemas.openxmlformats.org/package/2006/relationships"><Relationship Id="rId2" Type="http://schemas.microsoft.com/office/2011/relationships/chartColorStyle" Target="colors87.xml"/><Relationship Id="rId1" Type="http://schemas.microsoft.com/office/2011/relationships/chartStyle" Target="style87.xml"/></Relationships>
</file>

<file path=xl/charts/_rels/chart88.xml.rels><?xml version="1.0" encoding="UTF-8" standalone="yes"?>
<Relationships xmlns="http://schemas.openxmlformats.org/package/2006/relationships"><Relationship Id="rId2" Type="http://schemas.microsoft.com/office/2011/relationships/chartColorStyle" Target="colors88.xml"/><Relationship Id="rId1" Type="http://schemas.microsoft.com/office/2011/relationships/chartStyle" Target="style88.xml"/></Relationships>
</file>

<file path=xl/charts/_rels/chart89.xml.rels><?xml version="1.0" encoding="UTF-8" standalone="yes"?>
<Relationships xmlns="http://schemas.openxmlformats.org/package/2006/relationships"><Relationship Id="rId2" Type="http://schemas.microsoft.com/office/2011/relationships/chartColorStyle" Target="colors89.xml"/><Relationship Id="rId1" Type="http://schemas.microsoft.com/office/2011/relationships/chartStyle" Target="style89.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90.xml.rels><?xml version="1.0" encoding="UTF-8" standalone="yes"?>
<Relationships xmlns="http://schemas.openxmlformats.org/package/2006/relationships"><Relationship Id="rId2" Type="http://schemas.microsoft.com/office/2011/relationships/chartColorStyle" Target="colors90.xml"/><Relationship Id="rId1" Type="http://schemas.microsoft.com/office/2011/relationships/chartStyle" Target="style90.xml"/></Relationships>
</file>

<file path=xl/charts/_rels/chart91.xml.rels><?xml version="1.0" encoding="UTF-8" standalone="yes"?>
<Relationships xmlns="http://schemas.openxmlformats.org/package/2006/relationships"><Relationship Id="rId2" Type="http://schemas.microsoft.com/office/2011/relationships/chartColorStyle" Target="colors91.xml"/><Relationship Id="rId1" Type="http://schemas.microsoft.com/office/2011/relationships/chartStyle" Target="style91.xml"/></Relationships>
</file>

<file path=xl/charts/_rels/chart92.xml.rels><?xml version="1.0" encoding="UTF-8" standalone="yes"?>
<Relationships xmlns="http://schemas.openxmlformats.org/package/2006/relationships"><Relationship Id="rId2" Type="http://schemas.microsoft.com/office/2011/relationships/chartColorStyle" Target="colors92.xml"/><Relationship Id="rId1" Type="http://schemas.microsoft.com/office/2011/relationships/chartStyle" Target="style92.xml"/></Relationships>
</file>

<file path=xl/charts/_rels/chart93.xml.rels><?xml version="1.0" encoding="UTF-8" standalone="yes"?>
<Relationships xmlns="http://schemas.openxmlformats.org/package/2006/relationships"><Relationship Id="rId2" Type="http://schemas.microsoft.com/office/2011/relationships/chartColorStyle" Target="colors93.xml"/><Relationship Id="rId1" Type="http://schemas.microsoft.com/office/2011/relationships/chartStyle" Target="style93.xml"/></Relationships>
</file>

<file path=xl/charts/_rels/chart94.xml.rels><?xml version="1.0" encoding="UTF-8" standalone="yes"?>
<Relationships xmlns="http://schemas.openxmlformats.org/package/2006/relationships"><Relationship Id="rId2" Type="http://schemas.microsoft.com/office/2011/relationships/chartColorStyle" Target="colors94.xml"/><Relationship Id="rId1" Type="http://schemas.microsoft.com/office/2011/relationships/chartStyle" Target="style94.xml"/></Relationships>
</file>

<file path=xl/charts/_rels/chart95.xml.rels><?xml version="1.0" encoding="UTF-8" standalone="yes"?>
<Relationships xmlns="http://schemas.openxmlformats.org/package/2006/relationships"><Relationship Id="rId2" Type="http://schemas.microsoft.com/office/2011/relationships/chartColorStyle" Target="colors95.xml"/><Relationship Id="rId1" Type="http://schemas.microsoft.com/office/2011/relationships/chartStyle" Target="style95.xml"/></Relationships>
</file>

<file path=xl/charts/_rels/chart96.xml.rels><?xml version="1.0" encoding="UTF-8" standalone="yes"?>
<Relationships xmlns="http://schemas.openxmlformats.org/package/2006/relationships"><Relationship Id="rId2" Type="http://schemas.microsoft.com/office/2011/relationships/chartColorStyle" Target="colors96.xml"/><Relationship Id="rId1" Type="http://schemas.microsoft.com/office/2011/relationships/chartStyle" Target="style96.xml"/></Relationships>
</file>

<file path=xl/charts/_rels/chart97.xml.rels><?xml version="1.0" encoding="UTF-8" standalone="yes"?>
<Relationships xmlns="http://schemas.openxmlformats.org/package/2006/relationships"><Relationship Id="rId2" Type="http://schemas.microsoft.com/office/2011/relationships/chartColorStyle" Target="colors97.xml"/><Relationship Id="rId1" Type="http://schemas.microsoft.com/office/2011/relationships/chartStyle" Target="style97.xml"/></Relationships>
</file>

<file path=xl/charts/_rels/chart98.xml.rels><?xml version="1.0" encoding="UTF-8" standalone="yes"?>
<Relationships xmlns="http://schemas.openxmlformats.org/package/2006/relationships"><Relationship Id="rId2" Type="http://schemas.microsoft.com/office/2011/relationships/chartColorStyle" Target="colors98.xml"/><Relationship Id="rId1" Type="http://schemas.microsoft.com/office/2011/relationships/chartStyle" Target="style98.xml"/></Relationships>
</file>

<file path=xl/charts/_rels/chart99.xml.rels><?xml version="1.0" encoding="UTF-8" standalone="yes"?>
<Relationships xmlns="http://schemas.openxmlformats.org/package/2006/relationships"><Relationship Id="rId2" Type="http://schemas.microsoft.com/office/2011/relationships/chartColorStyle" Target="colors99.xml"/><Relationship Id="rId1" Type="http://schemas.microsoft.com/office/2011/relationships/chartStyle" Target="style9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Food production indicators</a:t>
            </a:r>
          </a:p>
          <a:p>
            <a:pPr>
              <a:defRPr/>
            </a:pPr>
            <a:r>
              <a:rPr lang="en-US" sz="1200"/>
              <a:t>Positive effects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stacked"/>
        <c:varyColors val="0"/>
        <c:ser>
          <c:idx val="0"/>
          <c:order val="0"/>
          <c:tx>
            <c:strRef>
              <c:f>Production!$M$16</c:f>
              <c:strCache>
                <c:ptCount val="1"/>
                <c:pt idx="0">
                  <c:v>Undernutrition</c:v>
                </c:pt>
              </c:strCache>
            </c:strRef>
          </c:tx>
          <c:spPr>
            <a:solidFill>
              <a:schemeClr val="accent5">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Production!$L$17:$L$31</c:f>
              <c:strCache>
                <c:ptCount val="15"/>
                <c:pt idx="0">
                  <c:v>Sustainable food production systems</c:v>
                </c:pt>
                <c:pt idx="1">
                  <c:v>Sustainable and regenerative agriculture</c:v>
                </c:pt>
                <c:pt idx="2">
                  <c:v>Crops/farms diversification and related agricultural investment</c:v>
                </c:pt>
                <c:pt idx="3">
                  <c:v>Land use management</c:v>
                </c:pt>
                <c:pt idx="4">
                  <c:v>Biodiversity/ecosystem restoration and conservation</c:v>
                </c:pt>
                <c:pt idx="5">
                  <c:v>Tariffs and subsidies for sustainable healthy foods</c:v>
                </c:pt>
                <c:pt idx="6">
                  <c:v>Optimisation of water resources</c:v>
                </c:pt>
                <c:pt idx="7">
                  <c:v>Management of use of fertilisers</c:v>
                </c:pt>
                <c:pt idx="8">
                  <c:v>Farmers access to seeds, innovation and technology</c:v>
                </c:pt>
                <c:pt idx="9">
                  <c:v>Bio-fortification</c:v>
                </c:pt>
                <c:pt idx="10">
                  <c:v>Farmers support and protection</c:v>
                </c:pt>
                <c:pt idx="11">
                  <c:v>Women’s empowerment in agriculture</c:v>
                </c:pt>
                <c:pt idx="12">
                  <c:v>Tailored support to rural and urban areas</c:v>
                </c:pt>
                <c:pt idx="13">
                  <c:v>Climate change impact preparedness</c:v>
                </c:pt>
                <c:pt idx="14">
                  <c:v>Land, fisheries and forest rights protection</c:v>
                </c:pt>
              </c:strCache>
            </c:strRef>
          </c:cat>
          <c:val>
            <c:numRef>
              <c:f>Production!$M$17:$M$31</c:f>
              <c:numCache>
                <c:formatCode>0%</c:formatCode>
                <c:ptCount val="15"/>
                <c:pt idx="0">
                  <c:v>0.55555555555555558</c:v>
                </c:pt>
                <c:pt idx="1">
                  <c:v>0.44444444444444442</c:v>
                </c:pt>
                <c:pt idx="2">
                  <c:v>0.66666666666666663</c:v>
                </c:pt>
                <c:pt idx="3">
                  <c:v>0.77777777777777779</c:v>
                </c:pt>
                <c:pt idx="4">
                  <c:v>0.22222222222222221</c:v>
                </c:pt>
                <c:pt idx="5">
                  <c:v>0.33333333333333331</c:v>
                </c:pt>
                <c:pt idx="6">
                  <c:v>0.1111111111111111</c:v>
                </c:pt>
                <c:pt idx="7">
                  <c:v>0.1111111111111111</c:v>
                </c:pt>
                <c:pt idx="8">
                  <c:v>0.66666666666666663</c:v>
                </c:pt>
                <c:pt idx="9">
                  <c:v>0.66666666666666663</c:v>
                </c:pt>
                <c:pt idx="10">
                  <c:v>0.88888888888888884</c:v>
                </c:pt>
                <c:pt idx="11">
                  <c:v>0.55555555555555558</c:v>
                </c:pt>
                <c:pt idx="12">
                  <c:v>0.77777777777777779</c:v>
                </c:pt>
                <c:pt idx="13">
                  <c:v>0.33333333333333331</c:v>
                </c:pt>
                <c:pt idx="14">
                  <c:v>0.55555555555555558</c:v>
                </c:pt>
              </c:numCache>
            </c:numRef>
          </c:val>
          <c:extLst>
            <c:ext xmlns:c16="http://schemas.microsoft.com/office/drawing/2014/chart" uri="{C3380CC4-5D6E-409C-BE32-E72D297353CC}">
              <c16:uniqueId val="{00000000-A063-4A4B-9EF9-ADA5CAB9AD3F}"/>
            </c:ext>
          </c:extLst>
        </c:ser>
        <c:ser>
          <c:idx val="1"/>
          <c:order val="1"/>
          <c:tx>
            <c:strRef>
              <c:f>Production!$N$16</c:f>
              <c:strCache>
                <c:ptCount val="1"/>
                <c:pt idx="0">
                  <c:v>Overnutrition</c:v>
                </c:pt>
              </c:strCache>
            </c:strRef>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Production!$L$17:$L$31</c:f>
              <c:strCache>
                <c:ptCount val="15"/>
                <c:pt idx="0">
                  <c:v>Sustainable food production systems</c:v>
                </c:pt>
                <c:pt idx="1">
                  <c:v>Sustainable and regenerative agriculture</c:v>
                </c:pt>
                <c:pt idx="2">
                  <c:v>Crops/farms diversification and related agricultural investment</c:v>
                </c:pt>
                <c:pt idx="3">
                  <c:v>Land use management</c:v>
                </c:pt>
                <c:pt idx="4">
                  <c:v>Biodiversity/ecosystem restoration and conservation</c:v>
                </c:pt>
                <c:pt idx="5">
                  <c:v>Tariffs and subsidies for sustainable healthy foods</c:v>
                </c:pt>
                <c:pt idx="6">
                  <c:v>Optimisation of water resources</c:v>
                </c:pt>
                <c:pt idx="7">
                  <c:v>Management of use of fertilisers</c:v>
                </c:pt>
                <c:pt idx="8">
                  <c:v>Farmers access to seeds, innovation and technology</c:v>
                </c:pt>
                <c:pt idx="9">
                  <c:v>Bio-fortification</c:v>
                </c:pt>
                <c:pt idx="10">
                  <c:v>Farmers support and protection</c:v>
                </c:pt>
                <c:pt idx="11">
                  <c:v>Women’s empowerment in agriculture</c:v>
                </c:pt>
                <c:pt idx="12">
                  <c:v>Tailored support to rural and urban areas</c:v>
                </c:pt>
                <c:pt idx="13">
                  <c:v>Climate change impact preparedness</c:v>
                </c:pt>
                <c:pt idx="14">
                  <c:v>Land, fisheries and forest rights protection</c:v>
                </c:pt>
              </c:strCache>
            </c:strRef>
          </c:cat>
          <c:val>
            <c:numRef>
              <c:f>Production!$N$17:$N$31</c:f>
              <c:numCache>
                <c:formatCode>0%</c:formatCode>
                <c:ptCount val="15"/>
                <c:pt idx="0">
                  <c:v>0.1111111111111111</c:v>
                </c:pt>
                <c:pt idx="1">
                  <c:v>0.33333333333333331</c:v>
                </c:pt>
                <c:pt idx="2">
                  <c:v>0.55555555555555558</c:v>
                </c:pt>
                <c:pt idx="3">
                  <c:v>0.22222222222222221</c:v>
                </c:pt>
                <c:pt idx="4">
                  <c:v>0.1111111111111111</c:v>
                </c:pt>
                <c:pt idx="5">
                  <c:v>0.55555555555555558</c:v>
                </c:pt>
                <c:pt idx="6">
                  <c:v>0</c:v>
                </c:pt>
                <c:pt idx="7">
                  <c:v>0</c:v>
                </c:pt>
                <c:pt idx="8">
                  <c:v>0.22222222222222221</c:v>
                </c:pt>
                <c:pt idx="9">
                  <c:v>0</c:v>
                </c:pt>
                <c:pt idx="10">
                  <c:v>0.33333333333333331</c:v>
                </c:pt>
                <c:pt idx="11">
                  <c:v>0.33333333333333331</c:v>
                </c:pt>
                <c:pt idx="12">
                  <c:v>0.22222222222222221</c:v>
                </c:pt>
                <c:pt idx="13">
                  <c:v>0.1111111111111111</c:v>
                </c:pt>
                <c:pt idx="14">
                  <c:v>0.22222222222222221</c:v>
                </c:pt>
              </c:numCache>
            </c:numRef>
          </c:val>
          <c:extLst>
            <c:ext xmlns:c16="http://schemas.microsoft.com/office/drawing/2014/chart" uri="{C3380CC4-5D6E-409C-BE32-E72D297353CC}">
              <c16:uniqueId val="{00000001-A063-4A4B-9EF9-ADA5CAB9AD3F}"/>
            </c:ext>
          </c:extLst>
        </c:ser>
        <c:ser>
          <c:idx val="2"/>
          <c:order val="2"/>
          <c:tx>
            <c:strRef>
              <c:f>Production!$O$16</c:f>
              <c:strCache>
                <c:ptCount val="1"/>
                <c:pt idx="0">
                  <c:v>Environmental sustainability</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Production!$L$17:$L$31</c:f>
              <c:strCache>
                <c:ptCount val="15"/>
                <c:pt idx="0">
                  <c:v>Sustainable food production systems</c:v>
                </c:pt>
                <c:pt idx="1">
                  <c:v>Sustainable and regenerative agriculture</c:v>
                </c:pt>
                <c:pt idx="2">
                  <c:v>Crops/farms diversification and related agricultural investment</c:v>
                </c:pt>
                <c:pt idx="3">
                  <c:v>Land use management</c:v>
                </c:pt>
                <c:pt idx="4">
                  <c:v>Biodiversity/ecosystem restoration and conservation</c:v>
                </c:pt>
                <c:pt idx="5">
                  <c:v>Tariffs and subsidies for sustainable healthy foods</c:v>
                </c:pt>
                <c:pt idx="6">
                  <c:v>Optimisation of water resources</c:v>
                </c:pt>
                <c:pt idx="7">
                  <c:v>Management of use of fertilisers</c:v>
                </c:pt>
                <c:pt idx="8">
                  <c:v>Farmers access to seeds, innovation and technology</c:v>
                </c:pt>
                <c:pt idx="9">
                  <c:v>Bio-fortification</c:v>
                </c:pt>
                <c:pt idx="10">
                  <c:v>Farmers support and protection</c:v>
                </c:pt>
                <c:pt idx="11">
                  <c:v>Women’s empowerment in agriculture</c:v>
                </c:pt>
                <c:pt idx="12">
                  <c:v>Tailored support to rural and urban areas</c:v>
                </c:pt>
                <c:pt idx="13">
                  <c:v>Climate change impact preparedness</c:v>
                </c:pt>
                <c:pt idx="14">
                  <c:v>Land, fisheries and forest rights protection</c:v>
                </c:pt>
              </c:strCache>
            </c:strRef>
          </c:cat>
          <c:val>
            <c:numRef>
              <c:f>Production!$O$17:$O$31</c:f>
              <c:numCache>
                <c:formatCode>0%</c:formatCode>
                <c:ptCount val="15"/>
                <c:pt idx="0">
                  <c:v>1</c:v>
                </c:pt>
                <c:pt idx="1">
                  <c:v>1</c:v>
                </c:pt>
                <c:pt idx="2">
                  <c:v>0.88888888888888884</c:v>
                </c:pt>
                <c:pt idx="3">
                  <c:v>1</c:v>
                </c:pt>
                <c:pt idx="4">
                  <c:v>0.88888888888888884</c:v>
                </c:pt>
                <c:pt idx="5">
                  <c:v>0.66666666666666663</c:v>
                </c:pt>
                <c:pt idx="6">
                  <c:v>1</c:v>
                </c:pt>
                <c:pt idx="7">
                  <c:v>1</c:v>
                </c:pt>
                <c:pt idx="8">
                  <c:v>0.66666666666666663</c:v>
                </c:pt>
                <c:pt idx="9">
                  <c:v>0</c:v>
                </c:pt>
                <c:pt idx="10">
                  <c:v>0.44444444444444442</c:v>
                </c:pt>
                <c:pt idx="11">
                  <c:v>0.1111111111111111</c:v>
                </c:pt>
                <c:pt idx="12">
                  <c:v>0.44444444444444442</c:v>
                </c:pt>
                <c:pt idx="13">
                  <c:v>0.77777777777777779</c:v>
                </c:pt>
                <c:pt idx="14">
                  <c:v>0.77777777777777779</c:v>
                </c:pt>
              </c:numCache>
            </c:numRef>
          </c:val>
          <c:extLst>
            <c:ext xmlns:c16="http://schemas.microsoft.com/office/drawing/2014/chart" uri="{C3380CC4-5D6E-409C-BE32-E72D297353CC}">
              <c16:uniqueId val="{00000002-A063-4A4B-9EF9-ADA5CAB9AD3F}"/>
            </c:ext>
          </c:extLst>
        </c:ser>
        <c:ser>
          <c:idx val="3"/>
          <c:order val="3"/>
          <c:tx>
            <c:strRef>
              <c:f>Production!$P$16</c:f>
              <c:strCache>
                <c:ptCount val="1"/>
                <c:pt idx="0">
                  <c:v>Socio-economic inequalities</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Production!$L$17:$L$31</c:f>
              <c:strCache>
                <c:ptCount val="15"/>
                <c:pt idx="0">
                  <c:v>Sustainable food production systems</c:v>
                </c:pt>
                <c:pt idx="1">
                  <c:v>Sustainable and regenerative agriculture</c:v>
                </c:pt>
                <c:pt idx="2">
                  <c:v>Crops/farms diversification and related agricultural investment</c:v>
                </c:pt>
                <c:pt idx="3">
                  <c:v>Land use management</c:v>
                </c:pt>
                <c:pt idx="4">
                  <c:v>Biodiversity/ecosystem restoration and conservation</c:v>
                </c:pt>
                <c:pt idx="5">
                  <c:v>Tariffs and subsidies for sustainable healthy foods</c:v>
                </c:pt>
                <c:pt idx="6">
                  <c:v>Optimisation of water resources</c:v>
                </c:pt>
                <c:pt idx="7">
                  <c:v>Management of use of fertilisers</c:v>
                </c:pt>
                <c:pt idx="8">
                  <c:v>Farmers access to seeds, innovation and technology</c:v>
                </c:pt>
                <c:pt idx="9">
                  <c:v>Bio-fortification</c:v>
                </c:pt>
                <c:pt idx="10">
                  <c:v>Farmers support and protection</c:v>
                </c:pt>
                <c:pt idx="11">
                  <c:v>Women’s empowerment in agriculture</c:v>
                </c:pt>
                <c:pt idx="12">
                  <c:v>Tailored support to rural and urban areas</c:v>
                </c:pt>
                <c:pt idx="13">
                  <c:v>Climate change impact preparedness</c:v>
                </c:pt>
                <c:pt idx="14">
                  <c:v>Land, fisheries and forest rights protection</c:v>
                </c:pt>
              </c:strCache>
            </c:strRef>
          </c:cat>
          <c:val>
            <c:numRef>
              <c:f>Production!$P$17:$P$31</c:f>
              <c:numCache>
                <c:formatCode>0%</c:formatCode>
                <c:ptCount val="15"/>
                <c:pt idx="0">
                  <c:v>0.66666666666666663</c:v>
                </c:pt>
                <c:pt idx="1">
                  <c:v>0.77777777777777779</c:v>
                </c:pt>
                <c:pt idx="2">
                  <c:v>0.55555555555555558</c:v>
                </c:pt>
                <c:pt idx="3">
                  <c:v>0.88888888888888884</c:v>
                </c:pt>
                <c:pt idx="4">
                  <c:v>0.1111111111111111</c:v>
                </c:pt>
                <c:pt idx="5">
                  <c:v>0.33333333333333331</c:v>
                </c:pt>
                <c:pt idx="6">
                  <c:v>0.33333333333333331</c:v>
                </c:pt>
                <c:pt idx="7">
                  <c:v>0</c:v>
                </c:pt>
                <c:pt idx="8">
                  <c:v>0.55555555555555558</c:v>
                </c:pt>
                <c:pt idx="9">
                  <c:v>0.44444444444444442</c:v>
                </c:pt>
                <c:pt idx="10">
                  <c:v>1</c:v>
                </c:pt>
                <c:pt idx="11">
                  <c:v>1</c:v>
                </c:pt>
                <c:pt idx="12">
                  <c:v>1</c:v>
                </c:pt>
                <c:pt idx="13">
                  <c:v>0.66666666666666663</c:v>
                </c:pt>
                <c:pt idx="14">
                  <c:v>0.88888888888888884</c:v>
                </c:pt>
              </c:numCache>
            </c:numRef>
          </c:val>
          <c:extLst>
            <c:ext xmlns:c16="http://schemas.microsoft.com/office/drawing/2014/chart" uri="{C3380CC4-5D6E-409C-BE32-E72D297353CC}">
              <c16:uniqueId val="{00000003-A063-4A4B-9EF9-ADA5CAB9AD3F}"/>
            </c:ext>
          </c:extLst>
        </c:ser>
        <c:ser>
          <c:idx val="4"/>
          <c:order val="4"/>
          <c:tx>
            <c:strRef>
              <c:f>Production!$Q$16</c:f>
              <c:strCache>
                <c:ptCount val="1"/>
                <c:pt idx="0">
                  <c:v>Women's empowerment</c:v>
                </c:pt>
              </c:strCache>
            </c:strRef>
          </c:tx>
          <c:spPr>
            <a:solidFill>
              <a:srgbClr val="ECE3E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Production!$L$17:$L$31</c:f>
              <c:strCache>
                <c:ptCount val="15"/>
                <c:pt idx="0">
                  <c:v>Sustainable food production systems</c:v>
                </c:pt>
                <c:pt idx="1">
                  <c:v>Sustainable and regenerative agriculture</c:v>
                </c:pt>
                <c:pt idx="2">
                  <c:v>Crops/farms diversification and related agricultural investment</c:v>
                </c:pt>
                <c:pt idx="3">
                  <c:v>Land use management</c:v>
                </c:pt>
                <c:pt idx="4">
                  <c:v>Biodiversity/ecosystem restoration and conservation</c:v>
                </c:pt>
                <c:pt idx="5">
                  <c:v>Tariffs and subsidies for sustainable healthy foods</c:v>
                </c:pt>
                <c:pt idx="6">
                  <c:v>Optimisation of water resources</c:v>
                </c:pt>
                <c:pt idx="7">
                  <c:v>Management of use of fertilisers</c:v>
                </c:pt>
                <c:pt idx="8">
                  <c:v>Farmers access to seeds, innovation and technology</c:v>
                </c:pt>
                <c:pt idx="9">
                  <c:v>Bio-fortification</c:v>
                </c:pt>
                <c:pt idx="10">
                  <c:v>Farmers support and protection</c:v>
                </c:pt>
                <c:pt idx="11">
                  <c:v>Women’s empowerment in agriculture</c:v>
                </c:pt>
                <c:pt idx="12">
                  <c:v>Tailored support to rural and urban areas</c:v>
                </c:pt>
                <c:pt idx="13">
                  <c:v>Climate change impact preparedness</c:v>
                </c:pt>
                <c:pt idx="14">
                  <c:v>Land, fisheries and forest rights protection</c:v>
                </c:pt>
              </c:strCache>
            </c:strRef>
          </c:cat>
          <c:val>
            <c:numRef>
              <c:f>Production!$Q$17:$Q$31</c:f>
              <c:numCache>
                <c:formatCode>0%</c:formatCode>
                <c:ptCount val="15"/>
                <c:pt idx="0">
                  <c:v>0.44444444444444442</c:v>
                </c:pt>
                <c:pt idx="1">
                  <c:v>0.33333333333333331</c:v>
                </c:pt>
                <c:pt idx="2">
                  <c:v>0.33333333333333331</c:v>
                </c:pt>
                <c:pt idx="3">
                  <c:v>1</c:v>
                </c:pt>
                <c:pt idx="4">
                  <c:v>0.22222222222222221</c:v>
                </c:pt>
                <c:pt idx="5">
                  <c:v>0.1111111111111111</c:v>
                </c:pt>
                <c:pt idx="6">
                  <c:v>0.22222222222222221</c:v>
                </c:pt>
                <c:pt idx="7">
                  <c:v>0</c:v>
                </c:pt>
                <c:pt idx="8">
                  <c:v>0.33333333333333331</c:v>
                </c:pt>
                <c:pt idx="9">
                  <c:v>0.1111111111111111</c:v>
                </c:pt>
                <c:pt idx="10">
                  <c:v>0.55555555555555558</c:v>
                </c:pt>
                <c:pt idx="11">
                  <c:v>1</c:v>
                </c:pt>
                <c:pt idx="12">
                  <c:v>0.33333333333333331</c:v>
                </c:pt>
                <c:pt idx="13">
                  <c:v>0.1111111111111111</c:v>
                </c:pt>
                <c:pt idx="14">
                  <c:v>0.22222222222222221</c:v>
                </c:pt>
              </c:numCache>
            </c:numRef>
          </c:val>
          <c:extLst>
            <c:ext xmlns:c16="http://schemas.microsoft.com/office/drawing/2014/chart" uri="{C3380CC4-5D6E-409C-BE32-E72D297353CC}">
              <c16:uniqueId val="{00000004-A063-4A4B-9EF9-ADA5CAB9AD3F}"/>
            </c:ext>
          </c:extLst>
        </c:ser>
        <c:dLbls>
          <c:dLblPos val="ctr"/>
          <c:showLegendKey val="0"/>
          <c:showVal val="1"/>
          <c:showCatName val="0"/>
          <c:showSerName val="0"/>
          <c:showPercent val="0"/>
          <c:showBubbleSize val="0"/>
        </c:dLbls>
        <c:gapWidth val="150"/>
        <c:overlap val="100"/>
        <c:axId val="512062392"/>
        <c:axId val="512066000"/>
      </c:barChart>
      <c:catAx>
        <c:axId val="5120623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2066000"/>
        <c:crosses val="autoZero"/>
        <c:auto val="1"/>
        <c:lblAlgn val="ctr"/>
        <c:lblOffset val="100"/>
        <c:noMultiLvlLbl val="0"/>
      </c:catAx>
      <c:valAx>
        <c:axId val="512066000"/>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20623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PRODUCT9 - </a:t>
            </a:r>
            <a:r>
              <a:rPr lang="en-US"/>
              <a:t>Farmers access to seeds, innovation and technology</a:t>
            </a:r>
          </a:p>
          <a:p>
            <a:pPr>
              <a:defRPr/>
            </a:pPr>
            <a:r>
              <a:rPr lang="en-US" sz="1200" i="1"/>
              <a:t>Effectiveness levels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8"/>
          <c:order val="0"/>
          <c:tx>
            <c:strRef>
              <c:f>Production!$Q$44</c:f>
              <c:strCache>
                <c:ptCount val="1"/>
                <c:pt idx="0">
                  <c:v>Farmers access to seeds, innovation and technology</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Production!$R$34:$AF$35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Production!$R$44:$AF$44</c:f>
              <c:numCache>
                <c:formatCode>0%</c:formatCode>
                <c:ptCount val="15"/>
                <c:pt idx="0">
                  <c:v>0</c:v>
                </c:pt>
                <c:pt idx="1">
                  <c:v>0.5</c:v>
                </c:pt>
                <c:pt idx="2">
                  <c:v>0.5</c:v>
                </c:pt>
                <c:pt idx="3">
                  <c:v>0</c:v>
                </c:pt>
                <c:pt idx="4">
                  <c:v>0.5</c:v>
                </c:pt>
                <c:pt idx="5">
                  <c:v>0.5</c:v>
                </c:pt>
                <c:pt idx="6">
                  <c:v>0.16666666666666666</c:v>
                </c:pt>
                <c:pt idx="7">
                  <c:v>0.66666666666666663</c:v>
                </c:pt>
                <c:pt idx="8">
                  <c:v>0.16666666666666666</c:v>
                </c:pt>
                <c:pt idx="9">
                  <c:v>0.2</c:v>
                </c:pt>
                <c:pt idx="10">
                  <c:v>0.2</c:v>
                </c:pt>
                <c:pt idx="11">
                  <c:v>0.6</c:v>
                </c:pt>
                <c:pt idx="12">
                  <c:v>0.33333333333333331</c:v>
                </c:pt>
                <c:pt idx="13">
                  <c:v>0.66666666666666663</c:v>
                </c:pt>
                <c:pt idx="14">
                  <c:v>0</c:v>
                </c:pt>
              </c:numCache>
            </c:numRef>
          </c:val>
          <c:extLst>
            <c:ext xmlns:c16="http://schemas.microsoft.com/office/drawing/2014/chart" uri="{C3380CC4-5D6E-409C-BE32-E72D297353CC}">
              <c16:uniqueId val="{00000008-7360-42A7-8BDA-823CF089E7FE}"/>
            </c:ext>
          </c:extLst>
        </c:ser>
        <c:dLbls>
          <c:showLegendKey val="0"/>
          <c:showVal val="0"/>
          <c:showCatName val="0"/>
          <c:showSerName val="0"/>
          <c:showPercent val="0"/>
          <c:showBubbleSize val="0"/>
        </c:dLbls>
        <c:gapWidth val="219"/>
        <c:overlap val="-27"/>
        <c:axId val="558802400"/>
        <c:axId val="558801416"/>
      </c:barChart>
      <c:catAx>
        <c:axId val="558802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8801416"/>
        <c:crosses val="autoZero"/>
        <c:auto val="1"/>
        <c:lblAlgn val="ctr"/>
        <c:lblOffset val="100"/>
        <c:noMultiLvlLbl val="0"/>
      </c:catAx>
      <c:valAx>
        <c:axId val="558801416"/>
        <c:scaling>
          <c:orientation val="minMax"/>
        </c:scaling>
        <c:delete val="1"/>
        <c:axPos val="l"/>
        <c:numFmt formatCode="0%" sourceLinked="1"/>
        <c:majorTickMark val="none"/>
        <c:minorTickMark val="none"/>
        <c:tickLblPos val="nextTo"/>
        <c:crossAx val="5588024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LABEL3</a:t>
            </a:r>
            <a:r>
              <a:rPr lang="en-US" baseline="0"/>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0"/>
          <c:tx>
            <c:strRef>
              <c:f>Labelling!$A$23</c:f>
              <c:strCache>
                <c:ptCount val="1"/>
                <c:pt idx="0">
                  <c:v>Evidence-based claim regulations</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Labelling!$B$20:$M$21</c:f>
              <c:multiLvlStrCache>
                <c:ptCount val="12"/>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lvl>
                <c:lvl>
                  <c:pt idx="0">
                    <c:v>Undernutrition</c:v>
                  </c:pt>
                  <c:pt idx="3">
                    <c:v>Overnutrition</c:v>
                  </c:pt>
                  <c:pt idx="6">
                    <c:v>Environmental sustainability</c:v>
                  </c:pt>
                  <c:pt idx="9">
                    <c:v>Socio-economic inequalities</c:v>
                  </c:pt>
                </c:lvl>
              </c:multiLvlStrCache>
            </c:multiLvlStrRef>
          </c:cat>
          <c:val>
            <c:numRef>
              <c:f>Labelling!$B$23:$M$23</c:f>
              <c:numCache>
                <c:formatCode>General</c:formatCode>
                <c:ptCount val="12"/>
                <c:pt idx="0">
                  <c:v>4</c:v>
                </c:pt>
                <c:pt idx="1">
                  <c:v>2</c:v>
                </c:pt>
                <c:pt idx="2">
                  <c:v>7</c:v>
                </c:pt>
                <c:pt idx="3">
                  <c:v>7</c:v>
                </c:pt>
                <c:pt idx="4">
                  <c:v>4</c:v>
                </c:pt>
                <c:pt idx="5">
                  <c:v>6</c:v>
                </c:pt>
                <c:pt idx="6">
                  <c:v>4</c:v>
                </c:pt>
                <c:pt idx="7">
                  <c:v>5</c:v>
                </c:pt>
                <c:pt idx="8">
                  <c:v>5</c:v>
                </c:pt>
                <c:pt idx="9">
                  <c:v>1</c:v>
                </c:pt>
                <c:pt idx="10">
                  <c:v>5</c:v>
                </c:pt>
                <c:pt idx="11">
                  <c:v>5</c:v>
                </c:pt>
              </c:numCache>
            </c:numRef>
          </c:val>
          <c:extLst>
            <c:ext xmlns:c16="http://schemas.microsoft.com/office/drawing/2014/chart" uri="{C3380CC4-5D6E-409C-BE32-E72D297353CC}">
              <c16:uniqueId val="{00000001-357D-4138-ACDB-52C5D0F55AF1}"/>
            </c:ext>
          </c:extLst>
        </c:ser>
        <c:dLbls>
          <c:dLblPos val="outEnd"/>
          <c:showLegendKey val="0"/>
          <c:showVal val="1"/>
          <c:showCatName val="0"/>
          <c:showSerName val="0"/>
          <c:showPercent val="0"/>
          <c:showBubbleSize val="0"/>
        </c:dLbls>
        <c:gapWidth val="219"/>
        <c:overlap val="-27"/>
        <c:axId val="555557592"/>
        <c:axId val="555555952"/>
      </c:barChart>
      <c:catAx>
        <c:axId val="555557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5555952"/>
        <c:crosses val="autoZero"/>
        <c:auto val="1"/>
        <c:lblAlgn val="ctr"/>
        <c:lblOffset val="100"/>
        <c:noMultiLvlLbl val="0"/>
      </c:catAx>
      <c:valAx>
        <c:axId val="555555952"/>
        <c:scaling>
          <c:orientation val="minMax"/>
        </c:scaling>
        <c:delete val="1"/>
        <c:axPos val="l"/>
        <c:numFmt formatCode="General" sourceLinked="1"/>
        <c:majorTickMark val="none"/>
        <c:minorTickMark val="none"/>
        <c:tickLblPos val="nextTo"/>
        <c:crossAx val="5555575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LABEL4</a:t>
            </a:r>
            <a:r>
              <a:rPr lang="en-US" baseline="0"/>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2"/>
          <c:order val="0"/>
          <c:tx>
            <c:strRef>
              <c:f>Labelling!$A$24</c:f>
              <c:strCache>
                <c:ptCount val="1"/>
                <c:pt idx="0">
                  <c:v>Front-of pack labeling</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Labelling!$B$20:$P$21</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Labelling!$B$24:$P$24</c:f>
              <c:numCache>
                <c:formatCode>General</c:formatCode>
                <c:ptCount val="15"/>
                <c:pt idx="0">
                  <c:v>2</c:v>
                </c:pt>
                <c:pt idx="1">
                  <c:v>5</c:v>
                </c:pt>
                <c:pt idx="2">
                  <c:v>3</c:v>
                </c:pt>
                <c:pt idx="3">
                  <c:v>8</c:v>
                </c:pt>
                <c:pt idx="4">
                  <c:v>8</c:v>
                </c:pt>
                <c:pt idx="5">
                  <c:v>1</c:v>
                </c:pt>
                <c:pt idx="6">
                  <c:v>8</c:v>
                </c:pt>
                <c:pt idx="7">
                  <c:v>7</c:v>
                </c:pt>
                <c:pt idx="8">
                  <c:v>3</c:v>
                </c:pt>
                <c:pt idx="9">
                  <c:v>0</c:v>
                </c:pt>
                <c:pt idx="10">
                  <c:v>8</c:v>
                </c:pt>
                <c:pt idx="11">
                  <c:v>4</c:v>
                </c:pt>
                <c:pt idx="12">
                  <c:v>1</c:v>
                </c:pt>
                <c:pt idx="13">
                  <c:v>2</c:v>
                </c:pt>
                <c:pt idx="14">
                  <c:v>1</c:v>
                </c:pt>
              </c:numCache>
            </c:numRef>
          </c:val>
          <c:extLst>
            <c:ext xmlns:c16="http://schemas.microsoft.com/office/drawing/2014/chart" uri="{C3380CC4-5D6E-409C-BE32-E72D297353CC}">
              <c16:uniqueId val="{00000002-A5D2-4C07-A2FC-41CD38470A0D}"/>
            </c:ext>
          </c:extLst>
        </c:ser>
        <c:dLbls>
          <c:dLblPos val="outEnd"/>
          <c:showLegendKey val="0"/>
          <c:showVal val="1"/>
          <c:showCatName val="0"/>
          <c:showSerName val="0"/>
          <c:showPercent val="0"/>
          <c:showBubbleSize val="0"/>
        </c:dLbls>
        <c:gapWidth val="219"/>
        <c:overlap val="-27"/>
        <c:axId val="555456568"/>
        <c:axId val="555481824"/>
      </c:barChart>
      <c:catAx>
        <c:axId val="555456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5481824"/>
        <c:crosses val="autoZero"/>
        <c:auto val="1"/>
        <c:lblAlgn val="ctr"/>
        <c:lblOffset val="100"/>
        <c:noMultiLvlLbl val="0"/>
      </c:catAx>
      <c:valAx>
        <c:axId val="555481824"/>
        <c:scaling>
          <c:orientation val="minMax"/>
        </c:scaling>
        <c:delete val="1"/>
        <c:axPos val="l"/>
        <c:numFmt formatCode="General" sourceLinked="1"/>
        <c:majorTickMark val="none"/>
        <c:minorTickMark val="none"/>
        <c:tickLblPos val="nextTo"/>
        <c:crossAx val="5554565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LABEL6</a:t>
            </a:r>
            <a:r>
              <a:rPr lang="en-US" baseline="0"/>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3"/>
          <c:order val="0"/>
          <c:tx>
            <c:strRef>
              <c:f>Labelling!$A$25</c:f>
              <c:strCache>
                <c:ptCount val="1"/>
                <c:pt idx="0">
                  <c:v>Quick-service outlets menu labeling</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Labelling!$B$20:$P$21</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Labelling!$B$25:$P$25</c:f>
              <c:numCache>
                <c:formatCode>General</c:formatCode>
                <c:ptCount val="15"/>
                <c:pt idx="0">
                  <c:v>2</c:v>
                </c:pt>
                <c:pt idx="1">
                  <c:v>3</c:v>
                </c:pt>
                <c:pt idx="2">
                  <c:v>3</c:v>
                </c:pt>
                <c:pt idx="3">
                  <c:v>6</c:v>
                </c:pt>
                <c:pt idx="4">
                  <c:v>7</c:v>
                </c:pt>
                <c:pt idx="5">
                  <c:v>4</c:v>
                </c:pt>
                <c:pt idx="6">
                  <c:v>6</c:v>
                </c:pt>
                <c:pt idx="7">
                  <c:v>6</c:v>
                </c:pt>
                <c:pt idx="8">
                  <c:v>2</c:v>
                </c:pt>
                <c:pt idx="9">
                  <c:v>2</c:v>
                </c:pt>
                <c:pt idx="10">
                  <c:v>7</c:v>
                </c:pt>
                <c:pt idx="11">
                  <c:v>1</c:v>
                </c:pt>
                <c:pt idx="12">
                  <c:v>1</c:v>
                </c:pt>
                <c:pt idx="13">
                  <c:v>3</c:v>
                </c:pt>
                <c:pt idx="14">
                  <c:v>0</c:v>
                </c:pt>
              </c:numCache>
            </c:numRef>
          </c:val>
          <c:extLst>
            <c:ext xmlns:c16="http://schemas.microsoft.com/office/drawing/2014/chart" uri="{C3380CC4-5D6E-409C-BE32-E72D297353CC}">
              <c16:uniqueId val="{00000003-955E-4CBB-B56C-3B7923985F2B}"/>
            </c:ext>
          </c:extLst>
        </c:ser>
        <c:dLbls>
          <c:dLblPos val="outEnd"/>
          <c:showLegendKey val="0"/>
          <c:showVal val="1"/>
          <c:showCatName val="0"/>
          <c:showSerName val="0"/>
          <c:showPercent val="0"/>
          <c:showBubbleSize val="0"/>
        </c:dLbls>
        <c:gapWidth val="219"/>
        <c:overlap val="-27"/>
        <c:axId val="553032448"/>
        <c:axId val="553033432"/>
      </c:barChart>
      <c:catAx>
        <c:axId val="553032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3033432"/>
        <c:crosses val="autoZero"/>
        <c:auto val="1"/>
        <c:lblAlgn val="ctr"/>
        <c:lblOffset val="100"/>
        <c:noMultiLvlLbl val="0"/>
      </c:catAx>
      <c:valAx>
        <c:axId val="553033432"/>
        <c:scaling>
          <c:orientation val="minMax"/>
        </c:scaling>
        <c:delete val="1"/>
        <c:axPos val="l"/>
        <c:numFmt formatCode="General" sourceLinked="1"/>
        <c:majorTickMark val="none"/>
        <c:minorTickMark val="none"/>
        <c:tickLblPos val="nextTo"/>
        <c:crossAx val="5530324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LABEL1</a:t>
            </a:r>
            <a:r>
              <a:rPr lang="en-US"/>
              <a:t> - Effects per outcome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Labelling!$B$3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Labelling!$A$4:$A$8</c:f>
              <c:strCache>
                <c:ptCount val="5"/>
                <c:pt idx="0">
                  <c:v>Undernutrition</c:v>
                </c:pt>
                <c:pt idx="1">
                  <c:v>Overnutrition</c:v>
                </c:pt>
                <c:pt idx="2">
                  <c:v>Environmental sustainability</c:v>
                </c:pt>
                <c:pt idx="3">
                  <c:v>Socio-economic inequalities</c:v>
                </c:pt>
                <c:pt idx="4">
                  <c:v>Women's empowerment</c:v>
                </c:pt>
              </c:strCache>
            </c:strRef>
          </c:cat>
          <c:val>
            <c:numRef>
              <c:f>Labelling!$B$4:$B$8</c:f>
              <c:numCache>
                <c:formatCode>General</c:formatCode>
                <c:ptCount val="5"/>
                <c:pt idx="0">
                  <c:v>10</c:v>
                </c:pt>
                <c:pt idx="1">
                  <c:v>16</c:v>
                </c:pt>
                <c:pt idx="2">
                  <c:v>2</c:v>
                </c:pt>
                <c:pt idx="3">
                  <c:v>8</c:v>
                </c:pt>
                <c:pt idx="4">
                  <c:v>3</c:v>
                </c:pt>
              </c:numCache>
            </c:numRef>
          </c:val>
          <c:extLst>
            <c:ext xmlns:c16="http://schemas.microsoft.com/office/drawing/2014/chart" uri="{C3380CC4-5D6E-409C-BE32-E72D297353CC}">
              <c16:uniqueId val="{00000000-5B70-4653-A08E-5426F69F21A0}"/>
            </c:ext>
          </c:extLst>
        </c:ser>
        <c:ser>
          <c:idx val="1"/>
          <c:order val="1"/>
          <c:tx>
            <c:strRef>
              <c:f>Labelling!$C$3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Labelling!$A$4:$A$8</c:f>
              <c:strCache>
                <c:ptCount val="5"/>
                <c:pt idx="0">
                  <c:v>Undernutrition</c:v>
                </c:pt>
                <c:pt idx="1">
                  <c:v>Overnutrition</c:v>
                </c:pt>
                <c:pt idx="2">
                  <c:v>Environmental sustainability</c:v>
                </c:pt>
                <c:pt idx="3">
                  <c:v>Socio-economic inequalities</c:v>
                </c:pt>
                <c:pt idx="4">
                  <c:v>Women's empowerment</c:v>
                </c:pt>
              </c:strCache>
            </c:strRef>
          </c:cat>
          <c:val>
            <c:numRef>
              <c:f>Labelling!$C$4:$C$8</c:f>
              <c:numCache>
                <c:formatCode>General</c:formatCode>
                <c:ptCount val="5"/>
                <c:pt idx="0">
                  <c:v>6</c:v>
                </c:pt>
                <c:pt idx="1">
                  <c:v>2</c:v>
                </c:pt>
                <c:pt idx="2">
                  <c:v>12</c:v>
                </c:pt>
                <c:pt idx="3">
                  <c:v>7</c:v>
                </c:pt>
                <c:pt idx="4">
                  <c:v>10</c:v>
                </c:pt>
              </c:numCache>
            </c:numRef>
          </c:val>
          <c:extLst>
            <c:ext xmlns:c16="http://schemas.microsoft.com/office/drawing/2014/chart" uri="{C3380CC4-5D6E-409C-BE32-E72D297353CC}">
              <c16:uniqueId val="{00000001-5B70-4653-A08E-5426F69F21A0}"/>
            </c:ext>
          </c:extLst>
        </c:ser>
        <c:ser>
          <c:idx val="2"/>
          <c:order val="2"/>
          <c:tx>
            <c:strRef>
              <c:f>Labelling!$D$3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Labelling!$A$4:$A$8</c:f>
              <c:strCache>
                <c:ptCount val="5"/>
                <c:pt idx="0">
                  <c:v>Undernutrition</c:v>
                </c:pt>
                <c:pt idx="1">
                  <c:v>Overnutrition</c:v>
                </c:pt>
                <c:pt idx="2">
                  <c:v>Environmental sustainability</c:v>
                </c:pt>
                <c:pt idx="3">
                  <c:v>Socio-economic inequalities</c:v>
                </c:pt>
                <c:pt idx="4">
                  <c:v>Women's empowerment</c:v>
                </c:pt>
              </c:strCache>
            </c:strRef>
          </c:cat>
          <c:val>
            <c:numRef>
              <c:f>Labelling!$D$4:$D$8</c:f>
              <c:numCache>
                <c:formatCode>General</c:formatCode>
                <c:ptCount val="5"/>
                <c:pt idx="0">
                  <c:v>0</c:v>
                </c:pt>
                <c:pt idx="1">
                  <c:v>0</c:v>
                </c:pt>
                <c:pt idx="2">
                  <c:v>0</c:v>
                </c:pt>
                <c:pt idx="3">
                  <c:v>2</c:v>
                </c:pt>
                <c:pt idx="4">
                  <c:v>0</c:v>
                </c:pt>
              </c:numCache>
            </c:numRef>
          </c:val>
          <c:extLst>
            <c:ext xmlns:c16="http://schemas.microsoft.com/office/drawing/2014/chart" uri="{C3380CC4-5D6E-409C-BE32-E72D297353CC}">
              <c16:uniqueId val="{00000002-5B70-4653-A08E-5426F69F21A0}"/>
            </c:ext>
          </c:extLst>
        </c:ser>
        <c:ser>
          <c:idx val="3"/>
          <c:order val="3"/>
          <c:tx>
            <c:strRef>
              <c:f>Labelling!$E$3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Labelling!$A$4:$A$8</c:f>
              <c:strCache>
                <c:ptCount val="5"/>
                <c:pt idx="0">
                  <c:v>Undernutrition</c:v>
                </c:pt>
                <c:pt idx="1">
                  <c:v>Overnutrition</c:v>
                </c:pt>
                <c:pt idx="2">
                  <c:v>Environmental sustainability</c:v>
                </c:pt>
                <c:pt idx="3">
                  <c:v>Socio-economic inequalities</c:v>
                </c:pt>
                <c:pt idx="4">
                  <c:v>Women's empowerment</c:v>
                </c:pt>
              </c:strCache>
            </c:strRef>
          </c:cat>
          <c:val>
            <c:numRef>
              <c:f>Labelling!$E$4:$E$8</c:f>
              <c:numCache>
                <c:formatCode>General</c:formatCode>
                <c:ptCount val="5"/>
                <c:pt idx="0">
                  <c:v>1</c:v>
                </c:pt>
                <c:pt idx="1">
                  <c:v>0</c:v>
                </c:pt>
                <c:pt idx="2">
                  <c:v>2</c:v>
                </c:pt>
                <c:pt idx="3">
                  <c:v>1</c:v>
                </c:pt>
                <c:pt idx="4">
                  <c:v>1</c:v>
                </c:pt>
              </c:numCache>
            </c:numRef>
          </c:val>
          <c:extLst>
            <c:ext xmlns:c16="http://schemas.microsoft.com/office/drawing/2014/chart" uri="{C3380CC4-5D6E-409C-BE32-E72D297353CC}">
              <c16:uniqueId val="{00000003-5B70-4653-A08E-5426F69F21A0}"/>
            </c:ext>
          </c:extLst>
        </c:ser>
        <c:ser>
          <c:idx val="4"/>
          <c:order val="4"/>
          <c:tx>
            <c:strRef>
              <c:f>Labelling!$F$3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Labelling!$A$4:$A$8</c:f>
              <c:strCache>
                <c:ptCount val="5"/>
                <c:pt idx="0">
                  <c:v>Undernutrition</c:v>
                </c:pt>
                <c:pt idx="1">
                  <c:v>Overnutrition</c:v>
                </c:pt>
                <c:pt idx="2">
                  <c:v>Environmental sustainability</c:v>
                </c:pt>
                <c:pt idx="3">
                  <c:v>Socio-economic inequalities</c:v>
                </c:pt>
                <c:pt idx="4">
                  <c:v>Women's empowerment</c:v>
                </c:pt>
              </c:strCache>
            </c:strRef>
          </c:cat>
          <c:val>
            <c:numRef>
              <c:f>Labelling!$F$4:$F$8</c:f>
              <c:numCache>
                <c:formatCode>General</c:formatCode>
                <c:ptCount val="5"/>
                <c:pt idx="0">
                  <c:v>1</c:v>
                </c:pt>
                <c:pt idx="1">
                  <c:v>0</c:v>
                </c:pt>
                <c:pt idx="2">
                  <c:v>2</c:v>
                </c:pt>
                <c:pt idx="3">
                  <c:v>0</c:v>
                </c:pt>
                <c:pt idx="4">
                  <c:v>4</c:v>
                </c:pt>
              </c:numCache>
            </c:numRef>
          </c:val>
          <c:extLst>
            <c:ext xmlns:c16="http://schemas.microsoft.com/office/drawing/2014/chart" uri="{C3380CC4-5D6E-409C-BE32-E72D297353CC}">
              <c16:uniqueId val="{00000004-5B70-4653-A08E-5426F69F21A0}"/>
            </c:ext>
          </c:extLst>
        </c:ser>
        <c:dLbls>
          <c:dLblPos val="outEnd"/>
          <c:showLegendKey val="0"/>
          <c:showVal val="1"/>
          <c:showCatName val="0"/>
          <c:showSerName val="0"/>
          <c:showPercent val="0"/>
          <c:showBubbleSize val="0"/>
        </c:dLbls>
        <c:gapWidth val="219"/>
        <c:overlap val="-27"/>
        <c:axId val="558347392"/>
        <c:axId val="558348376"/>
      </c:barChart>
      <c:catAx>
        <c:axId val="558347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8348376"/>
        <c:crosses val="autoZero"/>
        <c:auto val="1"/>
        <c:lblAlgn val="ctr"/>
        <c:lblOffset val="100"/>
        <c:noMultiLvlLbl val="0"/>
      </c:catAx>
      <c:valAx>
        <c:axId val="558348376"/>
        <c:scaling>
          <c:orientation val="minMax"/>
        </c:scaling>
        <c:delete val="1"/>
        <c:axPos val="l"/>
        <c:numFmt formatCode="General" sourceLinked="1"/>
        <c:majorTickMark val="none"/>
        <c:minorTickMark val="none"/>
        <c:tickLblPos val="nextTo"/>
        <c:crossAx val="558347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LABEL 3</a:t>
            </a:r>
            <a:r>
              <a:rPr lang="en-US"/>
              <a:t> - Effects per outcome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Labelling!$J$3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Labelling!$A$4:$A$8</c:f>
              <c:strCache>
                <c:ptCount val="5"/>
                <c:pt idx="0">
                  <c:v>Undernutrition</c:v>
                </c:pt>
                <c:pt idx="1">
                  <c:v>Overnutrition</c:v>
                </c:pt>
                <c:pt idx="2">
                  <c:v>Environmental sustainability</c:v>
                </c:pt>
                <c:pt idx="3">
                  <c:v>Socio-economic inequalities</c:v>
                </c:pt>
                <c:pt idx="4">
                  <c:v>Women's empowerment</c:v>
                </c:pt>
              </c:strCache>
            </c:strRef>
          </c:cat>
          <c:val>
            <c:numRef>
              <c:f>Labelling!$J$4:$J$8</c:f>
              <c:numCache>
                <c:formatCode>General</c:formatCode>
                <c:ptCount val="5"/>
                <c:pt idx="0">
                  <c:v>13</c:v>
                </c:pt>
                <c:pt idx="1">
                  <c:v>17</c:v>
                </c:pt>
                <c:pt idx="2">
                  <c:v>14</c:v>
                </c:pt>
                <c:pt idx="3">
                  <c:v>11</c:v>
                </c:pt>
                <c:pt idx="4">
                  <c:v>4</c:v>
                </c:pt>
              </c:numCache>
            </c:numRef>
          </c:val>
          <c:extLst>
            <c:ext xmlns:c16="http://schemas.microsoft.com/office/drawing/2014/chart" uri="{C3380CC4-5D6E-409C-BE32-E72D297353CC}">
              <c16:uniqueId val="{00000000-EDC3-4C47-9B65-B65E3CAEA6A6}"/>
            </c:ext>
          </c:extLst>
        </c:ser>
        <c:ser>
          <c:idx val="1"/>
          <c:order val="1"/>
          <c:tx>
            <c:strRef>
              <c:f>Labelling!$K$3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Labelling!$A$4:$A$8</c:f>
              <c:strCache>
                <c:ptCount val="5"/>
                <c:pt idx="0">
                  <c:v>Undernutrition</c:v>
                </c:pt>
                <c:pt idx="1">
                  <c:v>Overnutrition</c:v>
                </c:pt>
                <c:pt idx="2">
                  <c:v>Environmental sustainability</c:v>
                </c:pt>
                <c:pt idx="3">
                  <c:v>Socio-economic inequalities</c:v>
                </c:pt>
                <c:pt idx="4">
                  <c:v>Women's empowerment</c:v>
                </c:pt>
              </c:strCache>
            </c:strRef>
          </c:cat>
          <c:val>
            <c:numRef>
              <c:f>Labelling!$K$4:$K$8</c:f>
              <c:numCache>
                <c:formatCode>General</c:formatCode>
                <c:ptCount val="5"/>
                <c:pt idx="0">
                  <c:v>3</c:v>
                </c:pt>
                <c:pt idx="1">
                  <c:v>0</c:v>
                </c:pt>
                <c:pt idx="2">
                  <c:v>2</c:v>
                </c:pt>
                <c:pt idx="3">
                  <c:v>5</c:v>
                </c:pt>
                <c:pt idx="4">
                  <c:v>7</c:v>
                </c:pt>
              </c:numCache>
            </c:numRef>
          </c:val>
          <c:extLst>
            <c:ext xmlns:c16="http://schemas.microsoft.com/office/drawing/2014/chart" uri="{C3380CC4-5D6E-409C-BE32-E72D297353CC}">
              <c16:uniqueId val="{00000001-EDC3-4C47-9B65-B65E3CAEA6A6}"/>
            </c:ext>
          </c:extLst>
        </c:ser>
        <c:ser>
          <c:idx val="2"/>
          <c:order val="2"/>
          <c:tx>
            <c:strRef>
              <c:f>Labelling!$L$3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Labelling!$A$4:$A$8</c:f>
              <c:strCache>
                <c:ptCount val="5"/>
                <c:pt idx="0">
                  <c:v>Undernutrition</c:v>
                </c:pt>
                <c:pt idx="1">
                  <c:v>Overnutrition</c:v>
                </c:pt>
                <c:pt idx="2">
                  <c:v>Environmental sustainability</c:v>
                </c:pt>
                <c:pt idx="3">
                  <c:v>Socio-economic inequalities</c:v>
                </c:pt>
                <c:pt idx="4">
                  <c:v>Women's empowerment</c:v>
                </c:pt>
              </c:strCache>
            </c:strRef>
          </c:cat>
          <c:val>
            <c:numRef>
              <c:f>Labelling!$L$4:$L$8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EDC3-4C47-9B65-B65E3CAEA6A6}"/>
            </c:ext>
          </c:extLst>
        </c:ser>
        <c:ser>
          <c:idx val="3"/>
          <c:order val="3"/>
          <c:tx>
            <c:strRef>
              <c:f>Labelling!$M$3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Labelling!$A$4:$A$8</c:f>
              <c:strCache>
                <c:ptCount val="5"/>
                <c:pt idx="0">
                  <c:v>Undernutrition</c:v>
                </c:pt>
                <c:pt idx="1">
                  <c:v>Overnutrition</c:v>
                </c:pt>
                <c:pt idx="2">
                  <c:v>Environmental sustainability</c:v>
                </c:pt>
                <c:pt idx="3">
                  <c:v>Socio-economic inequalities</c:v>
                </c:pt>
                <c:pt idx="4">
                  <c:v>Women's empowerment</c:v>
                </c:pt>
              </c:strCache>
            </c:strRef>
          </c:cat>
          <c:val>
            <c:numRef>
              <c:f>Labelling!$M$4:$M$8</c:f>
              <c:numCache>
                <c:formatCode>General</c:formatCode>
                <c:ptCount val="5"/>
                <c:pt idx="0">
                  <c:v>1</c:v>
                </c:pt>
                <c:pt idx="1">
                  <c:v>1</c:v>
                </c:pt>
                <c:pt idx="2">
                  <c:v>1</c:v>
                </c:pt>
                <c:pt idx="3">
                  <c:v>2</c:v>
                </c:pt>
                <c:pt idx="4">
                  <c:v>3</c:v>
                </c:pt>
              </c:numCache>
            </c:numRef>
          </c:val>
          <c:extLst>
            <c:ext xmlns:c16="http://schemas.microsoft.com/office/drawing/2014/chart" uri="{C3380CC4-5D6E-409C-BE32-E72D297353CC}">
              <c16:uniqueId val="{00000003-EDC3-4C47-9B65-B65E3CAEA6A6}"/>
            </c:ext>
          </c:extLst>
        </c:ser>
        <c:ser>
          <c:idx val="4"/>
          <c:order val="4"/>
          <c:tx>
            <c:strRef>
              <c:f>Labelling!$N$3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Labelling!$A$4:$A$8</c:f>
              <c:strCache>
                <c:ptCount val="5"/>
                <c:pt idx="0">
                  <c:v>Undernutrition</c:v>
                </c:pt>
                <c:pt idx="1">
                  <c:v>Overnutrition</c:v>
                </c:pt>
                <c:pt idx="2">
                  <c:v>Environmental sustainability</c:v>
                </c:pt>
                <c:pt idx="3">
                  <c:v>Socio-economic inequalities</c:v>
                </c:pt>
                <c:pt idx="4">
                  <c:v>Women's empowerment</c:v>
                </c:pt>
              </c:strCache>
            </c:strRef>
          </c:cat>
          <c:val>
            <c:numRef>
              <c:f>Labelling!$N$4:$N$8</c:f>
              <c:numCache>
                <c:formatCode>General</c:formatCode>
                <c:ptCount val="5"/>
                <c:pt idx="0">
                  <c:v>1</c:v>
                </c:pt>
                <c:pt idx="1">
                  <c:v>0</c:v>
                </c:pt>
                <c:pt idx="2">
                  <c:v>1</c:v>
                </c:pt>
                <c:pt idx="3">
                  <c:v>0</c:v>
                </c:pt>
                <c:pt idx="4">
                  <c:v>4</c:v>
                </c:pt>
              </c:numCache>
            </c:numRef>
          </c:val>
          <c:extLst>
            <c:ext xmlns:c16="http://schemas.microsoft.com/office/drawing/2014/chart" uri="{C3380CC4-5D6E-409C-BE32-E72D297353CC}">
              <c16:uniqueId val="{00000004-EDC3-4C47-9B65-B65E3CAEA6A6}"/>
            </c:ext>
          </c:extLst>
        </c:ser>
        <c:dLbls>
          <c:dLblPos val="outEnd"/>
          <c:showLegendKey val="0"/>
          <c:showVal val="1"/>
          <c:showCatName val="0"/>
          <c:showSerName val="0"/>
          <c:showPercent val="0"/>
          <c:showBubbleSize val="0"/>
        </c:dLbls>
        <c:gapWidth val="219"/>
        <c:overlap val="-27"/>
        <c:axId val="549491144"/>
        <c:axId val="549503936"/>
      </c:barChart>
      <c:catAx>
        <c:axId val="549491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9503936"/>
        <c:crosses val="autoZero"/>
        <c:auto val="1"/>
        <c:lblAlgn val="ctr"/>
        <c:lblOffset val="100"/>
        <c:noMultiLvlLbl val="0"/>
      </c:catAx>
      <c:valAx>
        <c:axId val="549503936"/>
        <c:scaling>
          <c:orientation val="minMax"/>
        </c:scaling>
        <c:delete val="1"/>
        <c:axPos val="l"/>
        <c:numFmt formatCode="General" sourceLinked="1"/>
        <c:majorTickMark val="none"/>
        <c:minorTickMark val="none"/>
        <c:tickLblPos val="nextTo"/>
        <c:crossAx val="5494911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LABEL4 </a:t>
            </a:r>
            <a:r>
              <a:rPr lang="en-US" b="0"/>
              <a:t>-</a:t>
            </a:r>
            <a:r>
              <a:rPr lang="en-US" b="1"/>
              <a:t> </a:t>
            </a:r>
            <a:r>
              <a:rPr lang="en-US"/>
              <a:t>Effects per outcome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Labelling!$R$3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Labelling!$A$4:$A$8</c:f>
              <c:strCache>
                <c:ptCount val="5"/>
                <c:pt idx="0">
                  <c:v>Undernutrition</c:v>
                </c:pt>
                <c:pt idx="1">
                  <c:v>Overnutrition</c:v>
                </c:pt>
                <c:pt idx="2">
                  <c:v>Environmental sustainability</c:v>
                </c:pt>
                <c:pt idx="3">
                  <c:v>Socio-economic inequalities</c:v>
                </c:pt>
                <c:pt idx="4">
                  <c:v>Women's empowerment</c:v>
                </c:pt>
              </c:strCache>
            </c:strRef>
          </c:cat>
          <c:val>
            <c:numRef>
              <c:f>Labelling!$R$4:$R$8</c:f>
              <c:numCache>
                <c:formatCode>General</c:formatCode>
                <c:ptCount val="5"/>
                <c:pt idx="0">
                  <c:v>10</c:v>
                </c:pt>
                <c:pt idx="1">
                  <c:v>17</c:v>
                </c:pt>
                <c:pt idx="2">
                  <c:v>18</c:v>
                </c:pt>
                <c:pt idx="3">
                  <c:v>12</c:v>
                </c:pt>
                <c:pt idx="4">
                  <c:v>4</c:v>
                </c:pt>
              </c:numCache>
            </c:numRef>
          </c:val>
          <c:extLst>
            <c:ext xmlns:c16="http://schemas.microsoft.com/office/drawing/2014/chart" uri="{C3380CC4-5D6E-409C-BE32-E72D297353CC}">
              <c16:uniqueId val="{00000000-08BF-43A3-ABC6-11D148A242E6}"/>
            </c:ext>
          </c:extLst>
        </c:ser>
        <c:ser>
          <c:idx val="1"/>
          <c:order val="1"/>
          <c:tx>
            <c:strRef>
              <c:f>Labelling!$S$3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Labelling!$A$4:$A$8</c:f>
              <c:strCache>
                <c:ptCount val="5"/>
                <c:pt idx="0">
                  <c:v>Undernutrition</c:v>
                </c:pt>
                <c:pt idx="1">
                  <c:v>Overnutrition</c:v>
                </c:pt>
                <c:pt idx="2">
                  <c:v>Environmental sustainability</c:v>
                </c:pt>
                <c:pt idx="3">
                  <c:v>Socio-economic inequalities</c:v>
                </c:pt>
                <c:pt idx="4">
                  <c:v>Women's empowerment</c:v>
                </c:pt>
              </c:strCache>
            </c:strRef>
          </c:cat>
          <c:val>
            <c:numRef>
              <c:f>Labelling!$S$4:$S$8</c:f>
              <c:numCache>
                <c:formatCode>General</c:formatCode>
                <c:ptCount val="5"/>
                <c:pt idx="0">
                  <c:v>7</c:v>
                </c:pt>
                <c:pt idx="1">
                  <c:v>1</c:v>
                </c:pt>
                <c:pt idx="2">
                  <c:v>0</c:v>
                </c:pt>
                <c:pt idx="3">
                  <c:v>6</c:v>
                </c:pt>
                <c:pt idx="4">
                  <c:v>7</c:v>
                </c:pt>
              </c:numCache>
            </c:numRef>
          </c:val>
          <c:extLst>
            <c:ext xmlns:c16="http://schemas.microsoft.com/office/drawing/2014/chart" uri="{C3380CC4-5D6E-409C-BE32-E72D297353CC}">
              <c16:uniqueId val="{00000001-08BF-43A3-ABC6-11D148A242E6}"/>
            </c:ext>
          </c:extLst>
        </c:ser>
        <c:ser>
          <c:idx val="2"/>
          <c:order val="2"/>
          <c:tx>
            <c:strRef>
              <c:f>Labelling!$T$3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Labelling!$A$4:$A$8</c:f>
              <c:strCache>
                <c:ptCount val="5"/>
                <c:pt idx="0">
                  <c:v>Undernutrition</c:v>
                </c:pt>
                <c:pt idx="1">
                  <c:v>Overnutrition</c:v>
                </c:pt>
                <c:pt idx="2">
                  <c:v>Environmental sustainability</c:v>
                </c:pt>
                <c:pt idx="3">
                  <c:v>Socio-economic inequalities</c:v>
                </c:pt>
                <c:pt idx="4">
                  <c:v>Women's empowerment</c:v>
                </c:pt>
              </c:strCache>
            </c:strRef>
          </c:cat>
          <c:val>
            <c:numRef>
              <c:f>Labelling!$T$4:$T$8</c:f>
              <c:numCache>
                <c:formatCode>General</c:formatCode>
                <c:ptCount val="5"/>
                <c:pt idx="0">
                  <c:v>0</c:v>
                </c:pt>
                <c:pt idx="1">
                  <c:v>0</c:v>
                </c:pt>
                <c:pt idx="2">
                  <c:v>0</c:v>
                </c:pt>
                <c:pt idx="3">
                  <c:v>0</c:v>
                </c:pt>
                <c:pt idx="4">
                  <c:v>1</c:v>
                </c:pt>
              </c:numCache>
            </c:numRef>
          </c:val>
          <c:extLst>
            <c:ext xmlns:c16="http://schemas.microsoft.com/office/drawing/2014/chart" uri="{C3380CC4-5D6E-409C-BE32-E72D297353CC}">
              <c16:uniqueId val="{00000002-08BF-43A3-ABC6-11D148A242E6}"/>
            </c:ext>
          </c:extLst>
        </c:ser>
        <c:ser>
          <c:idx val="3"/>
          <c:order val="3"/>
          <c:tx>
            <c:strRef>
              <c:f>Labelling!$U$3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Labelling!$A$4:$A$8</c:f>
              <c:strCache>
                <c:ptCount val="5"/>
                <c:pt idx="0">
                  <c:v>Undernutrition</c:v>
                </c:pt>
                <c:pt idx="1">
                  <c:v>Overnutrition</c:v>
                </c:pt>
                <c:pt idx="2">
                  <c:v>Environmental sustainability</c:v>
                </c:pt>
                <c:pt idx="3">
                  <c:v>Socio-economic inequalities</c:v>
                </c:pt>
                <c:pt idx="4">
                  <c:v>Women's empowerment</c:v>
                </c:pt>
              </c:strCache>
            </c:strRef>
          </c:cat>
          <c:val>
            <c:numRef>
              <c:f>Labelling!$U$4:$U$8</c:f>
              <c:numCache>
                <c:formatCode>General</c:formatCode>
                <c:ptCount val="5"/>
                <c:pt idx="0">
                  <c:v>0</c:v>
                </c:pt>
                <c:pt idx="1">
                  <c:v>0</c:v>
                </c:pt>
                <c:pt idx="2">
                  <c:v>0</c:v>
                </c:pt>
                <c:pt idx="3">
                  <c:v>0</c:v>
                </c:pt>
                <c:pt idx="4">
                  <c:v>2</c:v>
                </c:pt>
              </c:numCache>
            </c:numRef>
          </c:val>
          <c:extLst>
            <c:ext xmlns:c16="http://schemas.microsoft.com/office/drawing/2014/chart" uri="{C3380CC4-5D6E-409C-BE32-E72D297353CC}">
              <c16:uniqueId val="{00000003-08BF-43A3-ABC6-11D148A242E6}"/>
            </c:ext>
          </c:extLst>
        </c:ser>
        <c:ser>
          <c:idx val="4"/>
          <c:order val="4"/>
          <c:tx>
            <c:strRef>
              <c:f>Labelling!$V$3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Labelling!$A$4:$A$8</c:f>
              <c:strCache>
                <c:ptCount val="5"/>
                <c:pt idx="0">
                  <c:v>Undernutrition</c:v>
                </c:pt>
                <c:pt idx="1">
                  <c:v>Overnutrition</c:v>
                </c:pt>
                <c:pt idx="2">
                  <c:v>Environmental sustainability</c:v>
                </c:pt>
                <c:pt idx="3">
                  <c:v>Socio-economic inequalities</c:v>
                </c:pt>
                <c:pt idx="4">
                  <c:v>Women's empowerment</c:v>
                </c:pt>
              </c:strCache>
            </c:strRef>
          </c:cat>
          <c:val>
            <c:numRef>
              <c:f>Labelling!$V$4:$V$8</c:f>
              <c:numCache>
                <c:formatCode>General</c:formatCode>
                <c:ptCount val="5"/>
                <c:pt idx="0">
                  <c:v>1</c:v>
                </c:pt>
                <c:pt idx="1">
                  <c:v>0</c:v>
                </c:pt>
                <c:pt idx="2">
                  <c:v>0</c:v>
                </c:pt>
                <c:pt idx="3">
                  <c:v>0</c:v>
                </c:pt>
                <c:pt idx="4">
                  <c:v>4</c:v>
                </c:pt>
              </c:numCache>
            </c:numRef>
          </c:val>
          <c:extLst>
            <c:ext xmlns:c16="http://schemas.microsoft.com/office/drawing/2014/chart" uri="{C3380CC4-5D6E-409C-BE32-E72D297353CC}">
              <c16:uniqueId val="{00000004-08BF-43A3-ABC6-11D148A242E6}"/>
            </c:ext>
          </c:extLst>
        </c:ser>
        <c:dLbls>
          <c:dLblPos val="outEnd"/>
          <c:showLegendKey val="0"/>
          <c:showVal val="1"/>
          <c:showCatName val="0"/>
          <c:showSerName val="0"/>
          <c:showPercent val="0"/>
          <c:showBubbleSize val="0"/>
        </c:dLbls>
        <c:gapWidth val="219"/>
        <c:overlap val="-27"/>
        <c:axId val="549636448"/>
        <c:axId val="549636776"/>
      </c:barChart>
      <c:catAx>
        <c:axId val="549636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9636776"/>
        <c:crosses val="autoZero"/>
        <c:auto val="1"/>
        <c:lblAlgn val="ctr"/>
        <c:lblOffset val="100"/>
        <c:noMultiLvlLbl val="0"/>
      </c:catAx>
      <c:valAx>
        <c:axId val="549636776"/>
        <c:scaling>
          <c:orientation val="minMax"/>
        </c:scaling>
        <c:delete val="1"/>
        <c:axPos val="l"/>
        <c:numFmt formatCode="General" sourceLinked="1"/>
        <c:majorTickMark val="none"/>
        <c:minorTickMark val="none"/>
        <c:tickLblPos val="nextTo"/>
        <c:crossAx val="5496364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LABEL6</a:t>
            </a:r>
            <a:r>
              <a:rPr lang="en-US"/>
              <a:t> - Effects</a:t>
            </a:r>
            <a:r>
              <a:rPr lang="en-US" baseline="0"/>
              <a:t>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Labelling!$Z$3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Labelling!$A$4:$A$8</c:f>
              <c:strCache>
                <c:ptCount val="5"/>
                <c:pt idx="0">
                  <c:v>Undernutrition</c:v>
                </c:pt>
                <c:pt idx="1">
                  <c:v>Overnutrition</c:v>
                </c:pt>
                <c:pt idx="2">
                  <c:v>Environmental sustainability</c:v>
                </c:pt>
                <c:pt idx="3">
                  <c:v>Socio-economic inequalities</c:v>
                </c:pt>
                <c:pt idx="4">
                  <c:v>Women's empowerment</c:v>
                </c:pt>
              </c:strCache>
            </c:strRef>
          </c:cat>
          <c:val>
            <c:numRef>
              <c:f>Labelling!$Z$4:$Z$8</c:f>
              <c:numCache>
                <c:formatCode>General</c:formatCode>
                <c:ptCount val="5"/>
                <c:pt idx="0">
                  <c:v>8</c:v>
                </c:pt>
                <c:pt idx="1">
                  <c:v>17</c:v>
                </c:pt>
                <c:pt idx="2">
                  <c:v>14</c:v>
                </c:pt>
                <c:pt idx="3">
                  <c:v>10</c:v>
                </c:pt>
                <c:pt idx="4">
                  <c:v>4</c:v>
                </c:pt>
              </c:numCache>
            </c:numRef>
          </c:val>
          <c:extLst>
            <c:ext xmlns:c16="http://schemas.microsoft.com/office/drawing/2014/chart" uri="{C3380CC4-5D6E-409C-BE32-E72D297353CC}">
              <c16:uniqueId val="{00000000-4179-466B-B6E3-5D8CDCBBE757}"/>
            </c:ext>
          </c:extLst>
        </c:ser>
        <c:ser>
          <c:idx val="1"/>
          <c:order val="1"/>
          <c:tx>
            <c:strRef>
              <c:f>Labelling!$AA$3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Labelling!$A$4:$A$8</c:f>
              <c:strCache>
                <c:ptCount val="5"/>
                <c:pt idx="0">
                  <c:v>Undernutrition</c:v>
                </c:pt>
                <c:pt idx="1">
                  <c:v>Overnutrition</c:v>
                </c:pt>
                <c:pt idx="2">
                  <c:v>Environmental sustainability</c:v>
                </c:pt>
                <c:pt idx="3">
                  <c:v>Socio-economic inequalities</c:v>
                </c:pt>
                <c:pt idx="4">
                  <c:v>Women's empowerment</c:v>
                </c:pt>
              </c:strCache>
            </c:strRef>
          </c:cat>
          <c:val>
            <c:numRef>
              <c:f>Labelling!$AA$4:$AA$8</c:f>
              <c:numCache>
                <c:formatCode>General</c:formatCode>
                <c:ptCount val="5"/>
                <c:pt idx="0">
                  <c:v>8</c:v>
                </c:pt>
                <c:pt idx="1">
                  <c:v>1</c:v>
                </c:pt>
                <c:pt idx="2">
                  <c:v>3</c:v>
                </c:pt>
                <c:pt idx="3">
                  <c:v>8</c:v>
                </c:pt>
                <c:pt idx="4">
                  <c:v>7</c:v>
                </c:pt>
              </c:numCache>
            </c:numRef>
          </c:val>
          <c:extLst>
            <c:ext xmlns:c16="http://schemas.microsoft.com/office/drawing/2014/chart" uri="{C3380CC4-5D6E-409C-BE32-E72D297353CC}">
              <c16:uniqueId val="{00000001-4179-466B-B6E3-5D8CDCBBE757}"/>
            </c:ext>
          </c:extLst>
        </c:ser>
        <c:ser>
          <c:idx val="2"/>
          <c:order val="2"/>
          <c:tx>
            <c:strRef>
              <c:f>Labelling!$AB$3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Labelling!$A$4:$A$8</c:f>
              <c:strCache>
                <c:ptCount val="5"/>
                <c:pt idx="0">
                  <c:v>Undernutrition</c:v>
                </c:pt>
                <c:pt idx="1">
                  <c:v>Overnutrition</c:v>
                </c:pt>
                <c:pt idx="2">
                  <c:v>Environmental sustainability</c:v>
                </c:pt>
                <c:pt idx="3">
                  <c:v>Socio-economic inequalities</c:v>
                </c:pt>
                <c:pt idx="4">
                  <c:v>Women's empowerment</c:v>
                </c:pt>
              </c:strCache>
            </c:strRef>
          </c:cat>
          <c:val>
            <c:numRef>
              <c:f>Labelling!$AB$4:$AB$8</c:f>
              <c:numCache>
                <c:formatCode>General</c:formatCode>
                <c:ptCount val="5"/>
                <c:pt idx="0">
                  <c:v>0</c:v>
                </c:pt>
                <c:pt idx="1">
                  <c:v>0</c:v>
                </c:pt>
                <c:pt idx="2">
                  <c:v>0</c:v>
                </c:pt>
                <c:pt idx="3">
                  <c:v>0</c:v>
                </c:pt>
                <c:pt idx="4">
                  <c:v>1</c:v>
                </c:pt>
              </c:numCache>
            </c:numRef>
          </c:val>
          <c:extLst>
            <c:ext xmlns:c16="http://schemas.microsoft.com/office/drawing/2014/chart" uri="{C3380CC4-5D6E-409C-BE32-E72D297353CC}">
              <c16:uniqueId val="{00000002-4179-466B-B6E3-5D8CDCBBE757}"/>
            </c:ext>
          </c:extLst>
        </c:ser>
        <c:ser>
          <c:idx val="3"/>
          <c:order val="3"/>
          <c:tx>
            <c:strRef>
              <c:f>Labelling!$AC$3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Labelling!$A$4:$A$8</c:f>
              <c:strCache>
                <c:ptCount val="5"/>
                <c:pt idx="0">
                  <c:v>Undernutrition</c:v>
                </c:pt>
                <c:pt idx="1">
                  <c:v>Overnutrition</c:v>
                </c:pt>
                <c:pt idx="2">
                  <c:v>Environmental sustainability</c:v>
                </c:pt>
                <c:pt idx="3">
                  <c:v>Socio-economic inequalities</c:v>
                </c:pt>
                <c:pt idx="4">
                  <c:v>Women's empowerment</c:v>
                </c:pt>
              </c:strCache>
            </c:strRef>
          </c:cat>
          <c:val>
            <c:numRef>
              <c:f>Labelling!$AC$4:$AC$8</c:f>
              <c:numCache>
                <c:formatCode>General</c:formatCode>
                <c:ptCount val="5"/>
                <c:pt idx="0">
                  <c:v>0</c:v>
                </c:pt>
                <c:pt idx="1">
                  <c:v>0</c:v>
                </c:pt>
                <c:pt idx="2">
                  <c:v>0</c:v>
                </c:pt>
                <c:pt idx="3">
                  <c:v>0</c:v>
                </c:pt>
                <c:pt idx="4">
                  <c:v>2</c:v>
                </c:pt>
              </c:numCache>
            </c:numRef>
          </c:val>
          <c:extLst>
            <c:ext xmlns:c16="http://schemas.microsoft.com/office/drawing/2014/chart" uri="{C3380CC4-5D6E-409C-BE32-E72D297353CC}">
              <c16:uniqueId val="{00000003-4179-466B-B6E3-5D8CDCBBE757}"/>
            </c:ext>
          </c:extLst>
        </c:ser>
        <c:ser>
          <c:idx val="4"/>
          <c:order val="4"/>
          <c:tx>
            <c:strRef>
              <c:f>Labelling!$AD$3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Labelling!$A$4:$A$8</c:f>
              <c:strCache>
                <c:ptCount val="5"/>
                <c:pt idx="0">
                  <c:v>Undernutrition</c:v>
                </c:pt>
                <c:pt idx="1">
                  <c:v>Overnutrition</c:v>
                </c:pt>
                <c:pt idx="2">
                  <c:v>Environmental sustainability</c:v>
                </c:pt>
                <c:pt idx="3">
                  <c:v>Socio-economic inequalities</c:v>
                </c:pt>
                <c:pt idx="4">
                  <c:v>Women's empowerment</c:v>
                </c:pt>
              </c:strCache>
            </c:strRef>
          </c:cat>
          <c:val>
            <c:numRef>
              <c:f>Labelling!$AD$4:$AD$8</c:f>
              <c:numCache>
                <c:formatCode>General</c:formatCode>
                <c:ptCount val="5"/>
                <c:pt idx="0">
                  <c:v>2</c:v>
                </c:pt>
                <c:pt idx="1">
                  <c:v>0</c:v>
                </c:pt>
                <c:pt idx="2">
                  <c:v>1</c:v>
                </c:pt>
                <c:pt idx="3">
                  <c:v>0</c:v>
                </c:pt>
                <c:pt idx="4">
                  <c:v>4</c:v>
                </c:pt>
              </c:numCache>
            </c:numRef>
          </c:val>
          <c:extLst>
            <c:ext xmlns:c16="http://schemas.microsoft.com/office/drawing/2014/chart" uri="{C3380CC4-5D6E-409C-BE32-E72D297353CC}">
              <c16:uniqueId val="{00000004-4179-466B-B6E3-5D8CDCBBE757}"/>
            </c:ext>
          </c:extLst>
        </c:ser>
        <c:dLbls>
          <c:dLblPos val="outEnd"/>
          <c:showLegendKey val="0"/>
          <c:showVal val="1"/>
          <c:showCatName val="0"/>
          <c:showSerName val="0"/>
          <c:showPercent val="0"/>
          <c:showBubbleSize val="0"/>
        </c:dLbls>
        <c:gapWidth val="219"/>
        <c:overlap val="-27"/>
        <c:axId val="549456704"/>
        <c:axId val="549457032"/>
      </c:barChart>
      <c:catAx>
        <c:axId val="549456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9457032"/>
        <c:crosses val="autoZero"/>
        <c:auto val="1"/>
        <c:lblAlgn val="ctr"/>
        <c:lblOffset val="100"/>
        <c:noMultiLvlLbl val="0"/>
      </c:catAx>
      <c:valAx>
        <c:axId val="549457032"/>
        <c:scaling>
          <c:orientation val="minMax"/>
        </c:scaling>
        <c:delete val="1"/>
        <c:axPos val="l"/>
        <c:numFmt formatCode="General" sourceLinked="1"/>
        <c:majorTickMark val="none"/>
        <c:minorTickMark val="none"/>
        <c:tickLblPos val="nextTo"/>
        <c:crossAx val="549456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a:t>Food promotion indicators</a:t>
            </a: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sz="1200" b="0" i="0" baseline="0">
                <a:effectLst/>
              </a:rPr>
              <a:t>Positive effects (%)</a:t>
            </a:r>
            <a:endParaRPr lang="en-US" sz="1050">
              <a:effectLst/>
            </a:endParaRP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fr-FR"/>
        </a:p>
      </c:txPr>
    </c:title>
    <c:autoTitleDeleted val="0"/>
    <c:plotArea>
      <c:layout/>
      <c:barChart>
        <c:barDir val="bar"/>
        <c:grouping val="stacked"/>
        <c:varyColors val="0"/>
        <c:ser>
          <c:idx val="0"/>
          <c:order val="0"/>
          <c:tx>
            <c:strRef>
              <c:f>Promotion!$M$12</c:f>
              <c:strCache>
                <c:ptCount val="1"/>
                <c:pt idx="0">
                  <c:v>Undernutrition</c:v>
                </c:pt>
              </c:strCache>
            </c:strRef>
          </c:tx>
          <c:spPr>
            <a:solidFill>
              <a:schemeClr val="accent5">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Promotion!$L$13:$L$14</c:f>
              <c:strCache>
                <c:ptCount val="2"/>
                <c:pt idx="0">
                  <c:v>Marketing restrictions to children through all media</c:v>
                </c:pt>
                <c:pt idx="1">
                  <c:v>Marketing restrictions on  breastmilk substitutes</c:v>
                </c:pt>
              </c:strCache>
            </c:strRef>
          </c:cat>
          <c:val>
            <c:numRef>
              <c:f>Promotion!$M$13:$M$14</c:f>
              <c:numCache>
                <c:formatCode>0%</c:formatCode>
                <c:ptCount val="2"/>
                <c:pt idx="0">
                  <c:v>0.61111111111111116</c:v>
                </c:pt>
                <c:pt idx="1">
                  <c:v>1</c:v>
                </c:pt>
              </c:numCache>
            </c:numRef>
          </c:val>
          <c:extLst>
            <c:ext xmlns:c16="http://schemas.microsoft.com/office/drawing/2014/chart" uri="{C3380CC4-5D6E-409C-BE32-E72D297353CC}">
              <c16:uniqueId val="{00000000-CC7F-496B-8845-E71BF1C77179}"/>
            </c:ext>
          </c:extLst>
        </c:ser>
        <c:ser>
          <c:idx val="1"/>
          <c:order val="1"/>
          <c:tx>
            <c:strRef>
              <c:f>Promotion!$N$12</c:f>
              <c:strCache>
                <c:ptCount val="1"/>
                <c:pt idx="0">
                  <c:v>Overnutrition</c:v>
                </c:pt>
              </c:strCache>
            </c:strRef>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Promotion!$L$13:$L$14</c:f>
              <c:strCache>
                <c:ptCount val="2"/>
                <c:pt idx="0">
                  <c:v>Marketing restrictions to children through all media</c:v>
                </c:pt>
                <c:pt idx="1">
                  <c:v>Marketing restrictions on  breastmilk substitutes</c:v>
                </c:pt>
              </c:strCache>
            </c:strRef>
          </c:cat>
          <c:val>
            <c:numRef>
              <c:f>Promotion!$N$13:$N$14</c:f>
              <c:numCache>
                <c:formatCode>0%</c:formatCode>
                <c:ptCount val="2"/>
                <c:pt idx="0">
                  <c:v>1</c:v>
                </c:pt>
                <c:pt idx="1">
                  <c:v>1</c:v>
                </c:pt>
              </c:numCache>
            </c:numRef>
          </c:val>
          <c:extLst>
            <c:ext xmlns:c16="http://schemas.microsoft.com/office/drawing/2014/chart" uri="{C3380CC4-5D6E-409C-BE32-E72D297353CC}">
              <c16:uniqueId val="{00000001-CC7F-496B-8845-E71BF1C77179}"/>
            </c:ext>
          </c:extLst>
        </c:ser>
        <c:ser>
          <c:idx val="2"/>
          <c:order val="2"/>
          <c:tx>
            <c:strRef>
              <c:f>Promotion!$O$12</c:f>
              <c:strCache>
                <c:ptCount val="1"/>
                <c:pt idx="0">
                  <c:v>Environmental sustainability</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Promotion!$L$13:$L$14</c:f>
              <c:strCache>
                <c:ptCount val="2"/>
                <c:pt idx="0">
                  <c:v>Marketing restrictions to children through all media</c:v>
                </c:pt>
                <c:pt idx="1">
                  <c:v>Marketing restrictions on  breastmilk substitutes</c:v>
                </c:pt>
              </c:strCache>
            </c:strRef>
          </c:cat>
          <c:val>
            <c:numRef>
              <c:f>Promotion!$O$13:$O$14</c:f>
              <c:numCache>
                <c:formatCode>0%</c:formatCode>
                <c:ptCount val="2"/>
                <c:pt idx="0">
                  <c:v>0.3888888888888889</c:v>
                </c:pt>
                <c:pt idx="1">
                  <c:v>0.61111111111111116</c:v>
                </c:pt>
              </c:numCache>
            </c:numRef>
          </c:val>
          <c:extLst>
            <c:ext xmlns:c16="http://schemas.microsoft.com/office/drawing/2014/chart" uri="{C3380CC4-5D6E-409C-BE32-E72D297353CC}">
              <c16:uniqueId val="{00000002-CC7F-496B-8845-E71BF1C77179}"/>
            </c:ext>
          </c:extLst>
        </c:ser>
        <c:ser>
          <c:idx val="3"/>
          <c:order val="3"/>
          <c:tx>
            <c:strRef>
              <c:f>Promotion!$P$12</c:f>
              <c:strCache>
                <c:ptCount val="1"/>
                <c:pt idx="0">
                  <c:v>Socio-economic inequalities</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Promotion!$L$13:$L$14</c:f>
              <c:strCache>
                <c:ptCount val="2"/>
                <c:pt idx="0">
                  <c:v>Marketing restrictions to children through all media</c:v>
                </c:pt>
                <c:pt idx="1">
                  <c:v>Marketing restrictions on  breastmilk substitutes</c:v>
                </c:pt>
              </c:strCache>
            </c:strRef>
          </c:cat>
          <c:val>
            <c:numRef>
              <c:f>Promotion!$P$13:$P$14</c:f>
              <c:numCache>
                <c:formatCode>0%</c:formatCode>
                <c:ptCount val="2"/>
                <c:pt idx="0">
                  <c:v>1</c:v>
                </c:pt>
                <c:pt idx="1">
                  <c:v>0.94444444444444442</c:v>
                </c:pt>
              </c:numCache>
            </c:numRef>
          </c:val>
          <c:extLst>
            <c:ext xmlns:c16="http://schemas.microsoft.com/office/drawing/2014/chart" uri="{C3380CC4-5D6E-409C-BE32-E72D297353CC}">
              <c16:uniqueId val="{00000003-CC7F-496B-8845-E71BF1C77179}"/>
            </c:ext>
          </c:extLst>
        </c:ser>
        <c:ser>
          <c:idx val="4"/>
          <c:order val="4"/>
          <c:tx>
            <c:strRef>
              <c:f>Promotion!$Q$12</c:f>
              <c:strCache>
                <c:ptCount val="1"/>
                <c:pt idx="0">
                  <c:v>Women's empowerment</c:v>
                </c:pt>
              </c:strCache>
            </c:strRef>
          </c:tx>
          <c:spPr>
            <a:solidFill>
              <a:srgbClr val="ECE3E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Promotion!$L$13:$L$14</c:f>
              <c:strCache>
                <c:ptCount val="2"/>
                <c:pt idx="0">
                  <c:v>Marketing restrictions to children through all media</c:v>
                </c:pt>
                <c:pt idx="1">
                  <c:v>Marketing restrictions on  breastmilk substitutes</c:v>
                </c:pt>
              </c:strCache>
            </c:strRef>
          </c:cat>
          <c:val>
            <c:numRef>
              <c:f>Promotion!$Q$13:$Q$14</c:f>
              <c:numCache>
                <c:formatCode>0%</c:formatCode>
                <c:ptCount val="2"/>
                <c:pt idx="0">
                  <c:v>0.5</c:v>
                </c:pt>
                <c:pt idx="1">
                  <c:v>0.88888888888888884</c:v>
                </c:pt>
              </c:numCache>
            </c:numRef>
          </c:val>
          <c:extLst>
            <c:ext xmlns:c16="http://schemas.microsoft.com/office/drawing/2014/chart" uri="{C3380CC4-5D6E-409C-BE32-E72D297353CC}">
              <c16:uniqueId val="{00000004-CC7F-496B-8845-E71BF1C77179}"/>
            </c:ext>
          </c:extLst>
        </c:ser>
        <c:dLbls>
          <c:dLblPos val="ctr"/>
          <c:showLegendKey val="0"/>
          <c:showVal val="1"/>
          <c:showCatName val="0"/>
          <c:showSerName val="0"/>
          <c:showPercent val="0"/>
          <c:showBubbleSize val="0"/>
        </c:dLbls>
        <c:gapWidth val="150"/>
        <c:overlap val="100"/>
        <c:axId val="428885496"/>
        <c:axId val="428877296"/>
      </c:barChart>
      <c:catAx>
        <c:axId val="4288854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28877296"/>
        <c:crosses val="autoZero"/>
        <c:auto val="1"/>
        <c:lblAlgn val="ctr"/>
        <c:lblOffset val="100"/>
        <c:noMultiLvlLbl val="0"/>
      </c:catAx>
      <c:valAx>
        <c:axId val="428877296"/>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288854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PROMO1 - Marketing restrictions to children through all media</a:t>
            </a:r>
          </a:p>
          <a:p>
            <a:pPr>
              <a:defRPr/>
            </a:pPr>
            <a:r>
              <a:rPr lang="en-US" sz="1200" i="1"/>
              <a:t>Effectiveness</a:t>
            </a:r>
            <a:r>
              <a:rPr lang="en-US" sz="1200" i="1" baseline="0"/>
              <a:t> levels (%)</a:t>
            </a:r>
            <a:endParaRPr lang="en-US" sz="12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Promotion!$Q$20</c:f>
              <c:strCache>
                <c:ptCount val="1"/>
                <c:pt idx="0">
                  <c:v>Marketing restrictions to children through all media</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Promotion!$R$18:$AF$19</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Promotion!$R$20:$AF$20</c:f>
              <c:numCache>
                <c:formatCode>0%</c:formatCode>
                <c:ptCount val="15"/>
                <c:pt idx="0">
                  <c:v>0.18181818181818182</c:v>
                </c:pt>
                <c:pt idx="1">
                  <c:v>0.36363636363636365</c:v>
                </c:pt>
                <c:pt idx="2">
                  <c:v>0.45454545454545453</c:v>
                </c:pt>
                <c:pt idx="3">
                  <c:v>0.77777777777777779</c:v>
                </c:pt>
                <c:pt idx="4">
                  <c:v>0.16666666666666666</c:v>
                </c:pt>
                <c:pt idx="5">
                  <c:v>5.5555555555555552E-2</c:v>
                </c:pt>
                <c:pt idx="6">
                  <c:v>0.14285714285714285</c:v>
                </c:pt>
                <c:pt idx="7">
                  <c:v>0.2857142857142857</c:v>
                </c:pt>
                <c:pt idx="8">
                  <c:v>0.5714285714285714</c:v>
                </c:pt>
                <c:pt idx="9">
                  <c:v>0.27777777777777779</c:v>
                </c:pt>
                <c:pt idx="10">
                  <c:v>0.3888888888888889</c:v>
                </c:pt>
                <c:pt idx="11">
                  <c:v>0.33333333333333331</c:v>
                </c:pt>
                <c:pt idx="12">
                  <c:v>0.22222222222222221</c:v>
                </c:pt>
                <c:pt idx="13">
                  <c:v>0.44444444444444442</c:v>
                </c:pt>
                <c:pt idx="14">
                  <c:v>0.33333333333333331</c:v>
                </c:pt>
              </c:numCache>
            </c:numRef>
          </c:val>
          <c:extLst>
            <c:ext xmlns:c16="http://schemas.microsoft.com/office/drawing/2014/chart" uri="{C3380CC4-5D6E-409C-BE32-E72D297353CC}">
              <c16:uniqueId val="{00000000-BD6D-46CA-B057-BF185375B505}"/>
            </c:ext>
          </c:extLst>
        </c:ser>
        <c:dLbls>
          <c:dLblPos val="outEnd"/>
          <c:showLegendKey val="0"/>
          <c:showVal val="1"/>
          <c:showCatName val="0"/>
          <c:showSerName val="0"/>
          <c:showPercent val="0"/>
          <c:showBubbleSize val="0"/>
        </c:dLbls>
        <c:gapWidth val="219"/>
        <c:overlap val="-27"/>
        <c:axId val="491756264"/>
        <c:axId val="491757248"/>
      </c:barChart>
      <c:catAx>
        <c:axId val="491756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91757248"/>
        <c:crosses val="autoZero"/>
        <c:auto val="1"/>
        <c:lblAlgn val="ctr"/>
        <c:lblOffset val="100"/>
        <c:noMultiLvlLbl val="0"/>
      </c:catAx>
      <c:valAx>
        <c:axId val="491757248"/>
        <c:scaling>
          <c:orientation val="minMax"/>
        </c:scaling>
        <c:delete val="1"/>
        <c:axPos val="l"/>
        <c:numFmt formatCode="0%" sourceLinked="1"/>
        <c:majorTickMark val="none"/>
        <c:minorTickMark val="none"/>
        <c:tickLblPos val="nextTo"/>
        <c:crossAx val="4917562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PROMO2 - Marketing restrictions on  breastmilk substitutes</a:t>
            </a:r>
          </a:p>
          <a:p>
            <a:pPr>
              <a:defRPr/>
            </a:pPr>
            <a:r>
              <a:rPr lang="en-US" sz="1200" i="1"/>
              <a:t>Effectiveness</a:t>
            </a:r>
            <a:r>
              <a:rPr lang="en-US" sz="1200" i="1" baseline="0"/>
              <a:t> levels (%)</a:t>
            </a:r>
            <a:endParaRPr lang="en-US" sz="12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0"/>
          <c:tx>
            <c:strRef>
              <c:f>Promotion!$Q$21</c:f>
              <c:strCache>
                <c:ptCount val="1"/>
                <c:pt idx="0">
                  <c:v>Marketing restrictions on  breastmilk substitutes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Promotion!$R$18:$AF$19</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Promotion!$R$21:$AF$21</c:f>
              <c:numCache>
                <c:formatCode>0%</c:formatCode>
                <c:ptCount val="15"/>
                <c:pt idx="0">
                  <c:v>0.72222222222222221</c:v>
                </c:pt>
                <c:pt idx="1">
                  <c:v>0.22222222222222221</c:v>
                </c:pt>
                <c:pt idx="2">
                  <c:v>5.5555555555555552E-2</c:v>
                </c:pt>
                <c:pt idx="3">
                  <c:v>0.33333333333333331</c:v>
                </c:pt>
                <c:pt idx="4">
                  <c:v>0.5</c:v>
                </c:pt>
                <c:pt idx="5">
                  <c:v>0.16666666666666666</c:v>
                </c:pt>
                <c:pt idx="6">
                  <c:v>0.18181818181818182</c:v>
                </c:pt>
                <c:pt idx="7">
                  <c:v>0.54545454545454541</c:v>
                </c:pt>
                <c:pt idx="8">
                  <c:v>0.27272727272727271</c:v>
                </c:pt>
                <c:pt idx="9">
                  <c:v>0.47058823529411764</c:v>
                </c:pt>
                <c:pt idx="10">
                  <c:v>0.35294117647058826</c:v>
                </c:pt>
                <c:pt idx="11">
                  <c:v>0.17647058823529413</c:v>
                </c:pt>
                <c:pt idx="12">
                  <c:v>0.4375</c:v>
                </c:pt>
                <c:pt idx="13">
                  <c:v>0.4375</c:v>
                </c:pt>
                <c:pt idx="14">
                  <c:v>0.125</c:v>
                </c:pt>
              </c:numCache>
            </c:numRef>
          </c:val>
          <c:extLst>
            <c:ext xmlns:c16="http://schemas.microsoft.com/office/drawing/2014/chart" uri="{C3380CC4-5D6E-409C-BE32-E72D297353CC}">
              <c16:uniqueId val="{00000001-B50F-4245-BD6C-FBB261814735}"/>
            </c:ext>
          </c:extLst>
        </c:ser>
        <c:dLbls>
          <c:dLblPos val="outEnd"/>
          <c:showLegendKey val="0"/>
          <c:showVal val="1"/>
          <c:showCatName val="0"/>
          <c:showSerName val="0"/>
          <c:showPercent val="0"/>
          <c:showBubbleSize val="0"/>
        </c:dLbls>
        <c:gapWidth val="219"/>
        <c:overlap val="-27"/>
        <c:axId val="491773976"/>
        <c:axId val="491774304"/>
      </c:barChart>
      <c:catAx>
        <c:axId val="491773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91774304"/>
        <c:crosses val="autoZero"/>
        <c:auto val="1"/>
        <c:lblAlgn val="ctr"/>
        <c:lblOffset val="100"/>
        <c:noMultiLvlLbl val="0"/>
      </c:catAx>
      <c:valAx>
        <c:axId val="491774304"/>
        <c:scaling>
          <c:orientation val="minMax"/>
        </c:scaling>
        <c:delete val="1"/>
        <c:axPos val="l"/>
        <c:numFmt formatCode="0%" sourceLinked="1"/>
        <c:majorTickMark val="none"/>
        <c:minorTickMark val="none"/>
        <c:tickLblPos val="nextTo"/>
        <c:crossAx val="4917739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PRODUCT10 - </a:t>
            </a:r>
            <a:r>
              <a:rPr lang="en-US"/>
              <a:t>Bio-fortification</a:t>
            </a:r>
          </a:p>
          <a:p>
            <a:pPr>
              <a:defRPr/>
            </a:pPr>
            <a:r>
              <a:rPr lang="en-US" sz="1200" i="1"/>
              <a:t>Effectiveness</a:t>
            </a:r>
            <a:r>
              <a:rPr lang="en-US" sz="1200" i="1" baseline="0"/>
              <a:t> levels (%)</a:t>
            </a:r>
            <a:endParaRPr lang="en-US" sz="12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9"/>
          <c:order val="0"/>
          <c:tx>
            <c:strRef>
              <c:f>Production!$Q$45</c:f>
              <c:strCache>
                <c:ptCount val="1"/>
                <c:pt idx="0">
                  <c:v>Bio-fortification</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Production!$R$34:$AF$35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Production!$R$45:$AF$45</c:f>
              <c:numCache>
                <c:formatCode>0%</c:formatCode>
                <c:ptCount val="15"/>
                <c:pt idx="0">
                  <c:v>0.16666666666666666</c:v>
                </c:pt>
                <c:pt idx="1">
                  <c:v>0.83333333333333337</c:v>
                </c:pt>
                <c:pt idx="2">
                  <c:v>0</c:v>
                </c:pt>
                <c:pt idx="3">
                  <c:v>0</c:v>
                </c:pt>
                <c:pt idx="4">
                  <c:v>0</c:v>
                </c:pt>
                <c:pt idx="5">
                  <c:v>0</c:v>
                </c:pt>
                <c:pt idx="6">
                  <c:v>0</c:v>
                </c:pt>
                <c:pt idx="7">
                  <c:v>0</c:v>
                </c:pt>
                <c:pt idx="8">
                  <c:v>0</c:v>
                </c:pt>
                <c:pt idx="9">
                  <c:v>0</c:v>
                </c:pt>
                <c:pt idx="10">
                  <c:v>0.25</c:v>
                </c:pt>
                <c:pt idx="11">
                  <c:v>0.75</c:v>
                </c:pt>
                <c:pt idx="12">
                  <c:v>0</c:v>
                </c:pt>
                <c:pt idx="13">
                  <c:v>0</c:v>
                </c:pt>
                <c:pt idx="14">
                  <c:v>1</c:v>
                </c:pt>
              </c:numCache>
            </c:numRef>
          </c:val>
          <c:extLst>
            <c:ext xmlns:c16="http://schemas.microsoft.com/office/drawing/2014/chart" uri="{C3380CC4-5D6E-409C-BE32-E72D297353CC}">
              <c16:uniqueId val="{00000009-89CD-4586-8A06-CE2D55D2C7C6}"/>
            </c:ext>
          </c:extLst>
        </c:ser>
        <c:dLbls>
          <c:dLblPos val="outEnd"/>
          <c:showLegendKey val="0"/>
          <c:showVal val="1"/>
          <c:showCatName val="0"/>
          <c:showSerName val="0"/>
          <c:showPercent val="0"/>
          <c:showBubbleSize val="0"/>
        </c:dLbls>
        <c:gapWidth val="219"/>
        <c:overlap val="-27"/>
        <c:axId val="524251576"/>
        <c:axId val="524259120"/>
      </c:barChart>
      <c:catAx>
        <c:axId val="524251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4259120"/>
        <c:crosses val="autoZero"/>
        <c:auto val="1"/>
        <c:lblAlgn val="ctr"/>
        <c:lblOffset val="100"/>
        <c:noMultiLvlLbl val="0"/>
      </c:catAx>
      <c:valAx>
        <c:axId val="524259120"/>
        <c:scaling>
          <c:orientation val="minMax"/>
        </c:scaling>
        <c:delete val="1"/>
        <c:axPos val="l"/>
        <c:numFmt formatCode="0%" sourceLinked="1"/>
        <c:majorTickMark val="none"/>
        <c:minorTickMark val="none"/>
        <c:tickLblPos val="nextTo"/>
        <c:crossAx val="5242515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PROMO2 - Marketing restrictions on  breastmilk substitutes</a:t>
            </a:r>
          </a:p>
          <a:p>
            <a:pPr>
              <a:defRPr/>
            </a:pPr>
            <a:r>
              <a:rPr lang="en-US" sz="1200" i="1"/>
              <a:t>Negative vs.</a:t>
            </a:r>
            <a:r>
              <a:rPr lang="en-US" sz="1200" i="1" baseline="0"/>
              <a:t> Positive effects (%)</a:t>
            </a:r>
            <a:endParaRPr lang="en-US" sz="12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1"/>
          <c:order val="0"/>
          <c:tx>
            <c:strRef>
              <c:f>Promotion!$L$14</c:f>
              <c:strCache>
                <c:ptCount val="1"/>
                <c:pt idx="0">
                  <c:v>Marketing restrictions on  breastmilk substitutes</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Promotion!$M$11:$W$12</c15:sqref>
                  </c15:fullRef>
                </c:ext>
              </c:extLst>
              <c:f>Promotion!$M$11:$W$12</c:f>
              <c:multiLvlStrCache>
                <c:ptCount val="10"/>
                <c:lvl>
                  <c:pt idx="0">
                    <c:v>Undernutrition</c:v>
                  </c:pt>
                  <c:pt idx="1">
                    <c:v>Overnutrition</c:v>
                  </c:pt>
                  <c:pt idx="2">
                    <c:v>Environmental sustainability</c:v>
                  </c:pt>
                  <c:pt idx="3">
                    <c:v>Socio-economic inequalities</c:v>
                  </c:pt>
                  <c:pt idx="4">
                    <c:v>Women's empowerment</c:v>
                  </c:pt>
                  <c:pt idx="5">
                    <c:v>Undernutrition</c:v>
                  </c:pt>
                  <c:pt idx="6">
                    <c:v>Overnutrition</c:v>
                  </c:pt>
                  <c:pt idx="7">
                    <c:v>Environmental sustainability</c:v>
                  </c:pt>
                  <c:pt idx="8">
                    <c:v>Socio-economic inequalities</c:v>
                  </c:pt>
                  <c:pt idx="9">
                    <c:v>Women's empowerment</c:v>
                  </c:pt>
                </c:lvl>
                <c:lvl>
                  <c:pt idx="0">
                    <c:v>Positive effect</c:v>
                  </c:pt>
                  <c:pt idx="5">
                    <c:v>Negative effect</c:v>
                  </c:pt>
                </c:lvl>
              </c:multiLvlStrCache>
            </c:multiLvlStrRef>
          </c:cat>
          <c:val>
            <c:numRef>
              <c:extLst>
                <c:ext xmlns:c15="http://schemas.microsoft.com/office/drawing/2012/chart" uri="{02D57815-91ED-43cb-92C2-25804820EDAC}">
                  <c15:fullRef>
                    <c15:sqref>Promotion!$M$14:$W$14</c15:sqref>
                  </c15:fullRef>
                </c:ext>
              </c:extLst>
              <c:f>(Promotion!$M$14:$Q$14,Promotion!$S$14:$W$14)</c:f>
              <c:numCache>
                <c:formatCode>0%</c:formatCode>
                <c:ptCount val="10"/>
                <c:pt idx="0">
                  <c:v>1</c:v>
                </c:pt>
                <c:pt idx="1">
                  <c:v>1</c:v>
                </c:pt>
                <c:pt idx="2">
                  <c:v>0.61111111111111116</c:v>
                </c:pt>
                <c:pt idx="3">
                  <c:v>0.94444444444444442</c:v>
                </c:pt>
                <c:pt idx="4">
                  <c:v>0.88888888888888884</c:v>
                </c:pt>
                <c:pt idx="5">
                  <c:v>0</c:v>
                </c:pt>
                <c:pt idx="6">
                  <c:v>0</c:v>
                </c:pt>
                <c:pt idx="7">
                  <c:v>0</c:v>
                </c:pt>
                <c:pt idx="8">
                  <c:v>0</c:v>
                </c:pt>
                <c:pt idx="9">
                  <c:v>5.5555555555555552E-2</c:v>
                </c:pt>
              </c:numCache>
            </c:numRef>
          </c:val>
          <c:extLst>
            <c:ext xmlns:c16="http://schemas.microsoft.com/office/drawing/2014/chart" uri="{C3380CC4-5D6E-409C-BE32-E72D297353CC}">
              <c16:uniqueId val="{00000001-B83A-41CB-AF29-1BE56A7CEA14}"/>
            </c:ext>
          </c:extLst>
        </c:ser>
        <c:dLbls>
          <c:showLegendKey val="0"/>
          <c:showVal val="0"/>
          <c:showCatName val="0"/>
          <c:showSerName val="0"/>
          <c:showPercent val="0"/>
          <c:showBubbleSize val="0"/>
        </c:dLbls>
        <c:gapWidth val="182"/>
        <c:axId val="507729896"/>
        <c:axId val="507730224"/>
      </c:barChart>
      <c:catAx>
        <c:axId val="5077298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7730224"/>
        <c:crosses val="autoZero"/>
        <c:auto val="1"/>
        <c:lblAlgn val="ctr"/>
        <c:lblOffset val="100"/>
        <c:noMultiLvlLbl val="0"/>
      </c:catAx>
      <c:valAx>
        <c:axId val="507730224"/>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77298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PROMO1</a:t>
            </a:r>
            <a:r>
              <a:rPr lang="en-US" baseline="0"/>
              <a:t> - </a:t>
            </a:r>
            <a:r>
              <a:rPr lang="en-US"/>
              <a:t>Effectiveness levels per outcome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Promotion!$A$20</c:f>
              <c:strCache>
                <c:ptCount val="1"/>
                <c:pt idx="0">
                  <c:v>Marketing restrictions to children through all media</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Promotion!$B$18:$P$19</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Promotion!$B$20:$P$20</c:f>
              <c:numCache>
                <c:formatCode>General</c:formatCode>
                <c:ptCount val="15"/>
                <c:pt idx="0">
                  <c:v>2</c:v>
                </c:pt>
                <c:pt idx="1">
                  <c:v>4</c:v>
                </c:pt>
                <c:pt idx="2">
                  <c:v>5</c:v>
                </c:pt>
                <c:pt idx="3">
                  <c:v>14</c:v>
                </c:pt>
                <c:pt idx="4">
                  <c:v>3</c:v>
                </c:pt>
                <c:pt idx="5">
                  <c:v>1</c:v>
                </c:pt>
                <c:pt idx="6">
                  <c:v>1</c:v>
                </c:pt>
                <c:pt idx="7">
                  <c:v>2</c:v>
                </c:pt>
                <c:pt idx="8">
                  <c:v>4</c:v>
                </c:pt>
                <c:pt idx="9">
                  <c:v>5</c:v>
                </c:pt>
                <c:pt idx="10">
                  <c:v>7</c:v>
                </c:pt>
                <c:pt idx="11">
                  <c:v>6</c:v>
                </c:pt>
                <c:pt idx="12">
                  <c:v>2</c:v>
                </c:pt>
                <c:pt idx="13">
                  <c:v>4</c:v>
                </c:pt>
                <c:pt idx="14">
                  <c:v>3</c:v>
                </c:pt>
              </c:numCache>
            </c:numRef>
          </c:val>
          <c:extLst>
            <c:ext xmlns:c16="http://schemas.microsoft.com/office/drawing/2014/chart" uri="{C3380CC4-5D6E-409C-BE32-E72D297353CC}">
              <c16:uniqueId val="{00000000-D6FA-4338-91A6-52299D1057E6}"/>
            </c:ext>
          </c:extLst>
        </c:ser>
        <c:dLbls>
          <c:dLblPos val="outEnd"/>
          <c:showLegendKey val="0"/>
          <c:showVal val="1"/>
          <c:showCatName val="0"/>
          <c:showSerName val="0"/>
          <c:showPercent val="0"/>
          <c:showBubbleSize val="0"/>
        </c:dLbls>
        <c:gapWidth val="219"/>
        <c:overlap val="-27"/>
        <c:axId val="552995712"/>
        <c:axId val="552998992"/>
      </c:barChart>
      <c:catAx>
        <c:axId val="552995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2998992"/>
        <c:crosses val="autoZero"/>
        <c:auto val="1"/>
        <c:lblAlgn val="ctr"/>
        <c:lblOffset val="100"/>
        <c:noMultiLvlLbl val="0"/>
      </c:catAx>
      <c:valAx>
        <c:axId val="552998992"/>
        <c:scaling>
          <c:orientation val="minMax"/>
        </c:scaling>
        <c:delete val="1"/>
        <c:axPos val="l"/>
        <c:numFmt formatCode="General" sourceLinked="1"/>
        <c:majorTickMark val="none"/>
        <c:minorTickMark val="none"/>
        <c:tickLblPos val="nextTo"/>
        <c:crossAx val="552995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PROMO3</a:t>
            </a:r>
            <a:r>
              <a:rPr lang="en-US"/>
              <a:t> - Effectiveness levels per outcome</a:t>
            </a:r>
          </a:p>
        </c:rich>
      </c:tx>
      <c:layout>
        <c:manualLayout>
          <c:xMode val="edge"/>
          <c:yMode val="edge"/>
          <c:x val="0.26387806127321184"/>
          <c:y val="2.059732234809474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0"/>
          <c:tx>
            <c:strRef>
              <c:f>Promotion!$A$21</c:f>
              <c:strCache>
                <c:ptCount val="1"/>
                <c:pt idx="0">
                  <c:v>Marketing restrictions on  breastmilk substitutes</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Promotion!$B$18:$P$19</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Promotion!$B$21:$P$21</c:f>
              <c:numCache>
                <c:formatCode>General</c:formatCode>
                <c:ptCount val="15"/>
                <c:pt idx="0">
                  <c:v>13</c:v>
                </c:pt>
                <c:pt idx="1">
                  <c:v>4</c:v>
                </c:pt>
                <c:pt idx="2">
                  <c:v>1</c:v>
                </c:pt>
                <c:pt idx="3">
                  <c:v>6</c:v>
                </c:pt>
                <c:pt idx="4">
                  <c:v>9</c:v>
                </c:pt>
                <c:pt idx="5">
                  <c:v>3</c:v>
                </c:pt>
                <c:pt idx="6">
                  <c:v>2</c:v>
                </c:pt>
                <c:pt idx="7">
                  <c:v>6</c:v>
                </c:pt>
                <c:pt idx="8">
                  <c:v>3</c:v>
                </c:pt>
                <c:pt idx="9">
                  <c:v>8</c:v>
                </c:pt>
                <c:pt idx="10">
                  <c:v>6</c:v>
                </c:pt>
                <c:pt idx="11">
                  <c:v>3</c:v>
                </c:pt>
                <c:pt idx="12">
                  <c:v>7</c:v>
                </c:pt>
                <c:pt idx="13">
                  <c:v>7</c:v>
                </c:pt>
                <c:pt idx="14">
                  <c:v>2</c:v>
                </c:pt>
              </c:numCache>
            </c:numRef>
          </c:val>
          <c:extLst>
            <c:ext xmlns:c16="http://schemas.microsoft.com/office/drawing/2014/chart" uri="{C3380CC4-5D6E-409C-BE32-E72D297353CC}">
              <c16:uniqueId val="{00000001-14C7-4CE9-9E39-00BFE1BC62DE}"/>
            </c:ext>
          </c:extLst>
        </c:ser>
        <c:dLbls>
          <c:dLblPos val="outEnd"/>
          <c:showLegendKey val="0"/>
          <c:showVal val="1"/>
          <c:showCatName val="0"/>
          <c:showSerName val="0"/>
          <c:showPercent val="0"/>
          <c:showBubbleSize val="0"/>
        </c:dLbls>
        <c:gapWidth val="219"/>
        <c:overlap val="-27"/>
        <c:axId val="552994072"/>
        <c:axId val="552984232"/>
      </c:barChart>
      <c:catAx>
        <c:axId val="552994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2984232"/>
        <c:crosses val="autoZero"/>
        <c:auto val="1"/>
        <c:lblAlgn val="ctr"/>
        <c:lblOffset val="100"/>
        <c:noMultiLvlLbl val="0"/>
      </c:catAx>
      <c:valAx>
        <c:axId val="552984232"/>
        <c:scaling>
          <c:orientation val="minMax"/>
        </c:scaling>
        <c:delete val="1"/>
        <c:axPos val="l"/>
        <c:numFmt formatCode="General" sourceLinked="1"/>
        <c:majorTickMark val="none"/>
        <c:minorTickMark val="none"/>
        <c:tickLblPos val="nextTo"/>
        <c:crossAx val="5529940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PROMO1</a:t>
            </a:r>
            <a:r>
              <a:rPr lang="en-US" baseline="0"/>
              <a:t> - Effects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Promotion!$B$3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Promotion!$A$4:$A$8</c:f>
              <c:strCache>
                <c:ptCount val="5"/>
                <c:pt idx="0">
                  <c:v>Undernutrition</c:v>
                </c:pt>
                <c:pt idx="1">
                  <c:v>Overnutrition</c:v>
                </c:pt>
                <c:pt idx="2">
                  <c:v>Environmental sustainability</c:v>
                </c:pt>
                <c:pt idx="3">
                  <c:v>Socio-economic inequalities</c:v>
                </c:pt>
                <c:pt idx="4">
                  <c:v>Women's empowerment</c:v>
                </c:pt>
              </c:strCache>
            </c:strRef>
          </c:cat>
          <c:val>
            <c:numRef>
              <c:f>Promotion!$B$4:$B$8</c:f>
              <c:numCache>
                <c:formatCode>General</c:formatCode>
                <c:ptCount val="5"/>
                <c:pt idx="0">
                  <c:v>11</c:v>
                </c:pt>
                <c:pt idx="1">
                  <c:v>18</c:v>
                </c:pt>
                <c:pt idx="2">
                  <c:v>7</c:v>
                </c:pt>
                <c:pt idx="3">
                  <c:v>18</c:v>
                </c:pt>
                <c:pt idx="4">
                  <c:v>9</c:v>
                </c:pt>
              </c:numCache>
            </c:numRef>
          </c:val>
          <c:extLst>
            <c:ext xmlns:c16="http://schemas.microsoft.com/office/drawing/2014/chart" uri="{C3380CC4-5D6E-409C-BE32-E72D297353CC}">
              <c16:uniqueId val="{00000000-4093-40AF-9FC3-E527727971EC}"/>
            </c:ext>
          </c:extLst>
        </c:ser>
        <c:ser>
          <c:idx val="1"/>
          <c:order val="1"/>
          <c:tx>
            <c:strRef>
              <c:f>Promotion!$C$3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Promotion!$A$4:$A$8</c:f>
              <c:strCache>
                <c:ptCount val="5"/>
                <c:pt idx="0">
                  <c:v>Undernutrition</c:v>
                </c:pt>
                <c:pt idx="1">
                  <c:v>Overnutrition</c:v>
                </c:pt>
                <c:pt idx="2">
                  <c:v>Environmental sustainability</c:v>
                </c:pt>
                <c:pt idx="3">
                  <c:v>Socio-economic inequalities</c:v>
                </c:pt>
                <c:pt idx="4">
                  <c:v>Women's empowerment</c:v>
                </c:pt>
              </c:strCache>
            </c:strRef>
          </c:cat>
          <c:val>
            <c:numRef>
              <c:f>Promotion!$C$4:$C$8</c:f>
              <c:numCache>
                <c:formatCode>General</c:formatCode>
                <c:ptCount val="5"/>
                <c:pt idx="0">
                  <c:v>6</c:v>
                </c:pt>
                <c:pt idx="1">
                  <c:v>0</c:v>
                </c:pt>
                <c:pt idx="2">
                  <c:v>9</c:v>
                </c:pt>
                <c:pt idx="3">
                  <c:v>0</c:v>
                </c:pt>
                <c:pt idx="4">
                  <c:v>4</c:v>
                </c:pt>
              </c:numCache>
            </c:numRef>
          </c:val>
          <c:extLst>
            <c:ext xmlns:c16="http://schemas.microsoft.com/office/drawing/2014/chart" uri="{C3380CC4-5D6E-409C-BE32-E72D297353CC}">
              <c16:uniqueId val="{00000001-4093-40AF-9FC3-E527727971EC}"/>
            </c:ext>
          </c:extLst>
        </c:ser>
        <c:ser>
          <c:idx val="2"/>
          <c:order val="2"/>
          <c:tx>
            <c:strRef>
              <c:f>Promotion!$D$3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Promotion!$A$4:$A$8</c:f>
              <c:strCache>
                <c:ptCount val="5"/>
                <c:pt idx="0">
                  <c:v>Undernutrition</c:v>
                </c:pt>
                <c:pt idx="1">
                  <c:v>Overnutrition</c:v>
                </c:pt>
                <c:pt idx="2">
                  <c:v>Environmental sustainability</c:v>
                </c:pt>
                <c:pt idx="3">
                  <c:v>Socio-economic inequalities</c:v>
                </c:pt>
                <c:pt idx="4">
                  <c:v>Women's empowerment</c:v>
                </c:pt>
              </c:strCache>
            </c:strRef>
          </c:cat>
          <c:val>
            <c:numRef>
              <c:f>Promotion!$D$4:$D$8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4093-40AF-9FC3-E527727971EC}"/>
            </c:ext>
          </c:extLst>
        </c:ser>
        <c:ser>
          <c:idx val="3"/>
          <c:order val="3"/>
          <c:tx>
            <c:strRef>
              <c:f>Promotion!$E$3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Promotion!$A$4:$A$8</c:f>
              <c:strCache>
                <c:ptCount val="5"/>
                <c:pt idx="0">
                  <c:v>Undernutrition</c:v>
                </c:pt>
                <c:pt idx="1">
                  <c:v>Overnutrition</c:v>
                </c:pt>
                <c:pt idx="2">
                  <c:v>Environmental sustainability</c:v>
                </c:pt>
                <c:pt idx="3">
                  <c:v>Socio-economic inequalities</c:v>
                </c:pt>
                <c:pt idx="4">
                  <c:v>Women's empowerment</c:v>
                </c:pt>
              </c:strCache>
            </c:strRef>
          </c:cat>
          <c:val>
            <c:numRef>
              <c:f>Promotion!$E$4:$E$8</c:f>
              <c:numCache>
                <c:formatCode>General</c:formatCode>
                <c:ptCount val="5"/>
                <c:pt idx="0">
                  <c:v>0</c:v>
                </c:pt>
                <c:pt idx="1">
                  <c:v>0</c:v>
                </c:pt>
                <c:pt idx="2">
                  <c:v>0</c:v>
                </c:pt>
                <c:pt idx="3">
                  <c:v>0</c:v>
                </c:pt>
                <c:pt idx="4">
                  <c:v>1</c:v>
                </c:pt>
              </c:numCache>
            </c:numRef>
          </c:val>
          <c:extLst>
            <c:ext xmlns:c16="http://schemas.microsoft.com/office/drawing/2014/chart" uri="{C3380CC4-5D6E-409C-BE32-E72D297353CC}">
              <c16:uniqueId val="{00000003-4093-40AF-9FC3-E527727971EC}"/>
            </c:ext>
          </c:extLst>
        </c:ser>
        <c:ser>
          <c:idx val="4"/>
          <c:order val="4"/>
          <c:tx>
            <c:strRef>
              <c:f>Promotion!$F$3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Promotion!$A$4:$A$8</c:f>
              <c:strCache>
                <c:ptCount val="5"/>
                <c:pt idx="0">
                  <c:v>Undernutrition</c:v>
                </c:pt>
                <c:pt idx="1">
                  <c:v>Overnutrition</c:v>
                </c:pt>
                <c:pt idx="2">
                  <c:v>Environmental sustainability</c:v>
                </c:pt>
                <c:pt idx="3">
                  <c:v>Socio-economic inequalities</c:v>
                </c:pt>
                <c:pt idx="4">
                  <c:v>Women's empowerment</c:v>
                </c:pt>
              </c:strCache>
            </c:strRef>
          </c:cat>
          <c:val>
            <c:numRef>
              <c:f>Promotion!$F$4:$F$8</c:f>
              <c:numCache>
                <c:formatCode>General</c:formatCode>
                <c:ptCount val="5"/>
                <c:pt idx="0">
                  <c:v>1</c:v>
                </c:pt>
                <c:pt idx="1">
                  <c:v>0</c:v>
                </c:pt>
                <c:pt idx="2">
                  <c:v>2</c:v>
                </c:pt>
                <c:pt idx="3">
                  <c:v>0</c:v>
                </c:pt>
                <c:pt idx="4">
                  <c:v>4</c:v>
                </c:pt>
              </c:numCache>
            </c:numRef>
          </c:val>
          <c:extLst>
            <c:ext xmlns:c16="http://schemas.microsoft.com/office/drawing/2014/chart" uri="{C3380CC4-5D6E-409C-BE32-E72D297353CC}">
              <c16:uniqueId val="{00000004-4093-40AF-9FC3-E527727971EC}"/>
            </c:ext>
          </c:extLst>
        </c:ser>
        <c:dLbls>
          <c:dLblPos val="outEnd"/>
          <c:showLegendKey val="0"/>
          <c:showVal val="1"/>
          <c:showCatName val="0"/>
          <c:showSerName val="0"/>
          <c:showPercent val="0"/>
          <c:showBubbleSize val="0"/>
        </c:dLbls>
        <c:gapWidth val="219"/>
        <c:overlap val="-27"/>
        <c:axId val="479219776"/>
        <c:axId val="479218464"/>
      </c:barChart>
      <c:catAx>
        <c:axId val="479219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79218464"/>
        <c:crosses val="autoZero"/>
        <c:auto val="1"/>
        <c:lblAlgn val="ctr"/>
        <c:lblOffset val="100"/>
        <c:noMultiLvlLbl val="0"/>
      </c:catAx>
      <c:valAx>
        <c:axId val="479218464"/>
        <c:scaling>
          <c:orientation val="minMax"/>
        </c:scaling>
        <c:delete val="1"/>
        <c:axPos val="l"/>
        <c:numFmt formatCode="General" sourceLinked="1"/>
        <c:majorTickMark val="none"/>
        <c:minorTickMark val="none"/>
        <c:tickLblPos val="nextTo"/>
        <c:crossAx val="479219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PROMO3</a:t>
            </a:r>
            <a:r>
              <a:rPr lang="en-US" baseline="0"/>
              <a:t> - Effects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Promotion!$J$3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Promotion!$A$4:$A$8</c:f>
              <c:strCache>
                <c:ptCount val="5"/>
                <c:pt idx="0">
                  <c:v>Undernutrition</c:v>
                </c:pt>
                <c:pt idx="1">
                  <c:v>Overnutrition</c:v>
                </c:pt>
                <c:pt idx="2">
                  <c:v>Environmental sustainability</c:v>
                </c:pt>
                <c:pt idx="3">
                  <c:v>Socio-economic inequalities</c:v>
                </c:pt>
                <c:pt idx="4">
                  <c:v>Women's empowerment</c:v>
                </c:pt>
              </c:strCache>
            </c:strRef>
          </c:cat>
          <c:val>
            <c:numRef>
              <c:f>Promotion!$J$4:$J$8</c:f>
              <c:numCache>
                <c:formatCode>General</c:formatCode>
                <c:ptCount val="5"/>
                <c:pt idx="0">
                  <c:v>18</c:v>
                </c:pt>
                <c:pt idx="1">
                  <c:v>18</c:v>
                </c:pt>
                <c:pt idx="2">
                  <c:v>11</c:v>
                </c:pt>
                <c:pt idx="3">
                  <c:v>17</c:v>
                </c:pt>
                <c:pt idx="4">
                  <c:v>16</c:v>
                </c:pt>
              </c:numCache>
            </c:numRef>
          </c:val>
          <c:extLst>
            <c:ext xmlns:c16="http://schemas.microsoft.com/office/drawing/2014/chart" uri="{C3380CC4-5D6E-409C-BE32-E72D297353CC}">
              <c16:uniqueId val="{00000000-8D6D-4C75-8546-1F52FDCF9126}"/>
            </c:ext>
          </c:extLst>
        </c:ser>
        <c:ser>
          <c:idx val="1"/>
          <c:order val="1"/>
          <c:tx>
            <c:strRef>
              <c:f>Promotion!$K$3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Promotion!$A$4:$A$8</c:f>
              <c:strCache>
                <c:ptCount val="5"/>
                <c:pt idx="0">
                  <c:v>Undernutrition</c:v>
                </c:pt>
                <c:pt idx="1">
                  <c:v>Overnutrition</c:v>
                </c:pt>
                <c:pt idx="2">
                  <c:v>Environmental sustainability</c:v>
                </c:pt>
                <c:pt idx="3">
                  <c:v>Socio-economic inequalities</c:v>
                </c:pt>
                <c:pt idx="4">
                  <c:v>Women's empowerment</c:v>
                </c:pt>
              </c:strCache>
            </c:strRef>
          </c:cat>
          <c:val>
            <c:numRef>
              <c:f>Promotion!$K$4:$K$8</c:f>
              <c:numCache>
                <c:formatCode>General</c:formatCode>
                <c:ptCount val="5"/>
                <c:pt idx="0">
                  <c:v>0</c:v>
                </c:pt>
                <c:pt idx="1">
                  <c:v>0</c:v>
                </c:pt>
                <c:pt idx="2">
                  <c:v>4</c:v>
                </c:pt>
                <c:pt idx="3">
                  <c:v>0</c:v>
                </c:pt>
                <c:pt idx="4">
                  <c:v>1</c:v>
                </c:pt>
              </c:numCache>
            </c:numRef>
          </c:val>
          <c:extLst>
            <c:ext xmlns:c16="http://schemas.microsoft.com/office/drawing/2014/chart" uri="{C3380CC4-5D6E-409C-BE32-E72D297353CC}">
              <c16:uniqueId val="{00000001-8D6D-4C75-8546-1F52FDCF9126}"/>
            </c:ext>
          </c:extLst>
        </c:ser>
        <c:ser>
          <c:idx val="2"/>
          <c:order val="2"/>
          <c:tx>
            <c:strRef>
              <c:f>Promotion!$L$3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Promotion!$A$4:$A$8</c:f>
              <c:strCache>
                <c:ptCount val="5"/>
                <c:pt idx="0">
                  <c:v>Undernutrition</c:v>
                </c:pt>
                <c:pt idx="1">
                  <c:v>Overnutrition</c:v>
                </c:pt>
                <c:pt idx="2">
                  <c:v>Environmental sustainability</c:v>
                </c:pt>
                <c:pt idx="3">
                  <c:v>Socio-economic inequalities</c:v>
                </c:pt>
                <c:pt idx="4">
                  <c:v>Women's empowerment</c:v>
                </c:pt>
              </c:strCache>
            </c:strRef>
          </c:cat>
          <c:val>
            <c:numRef>
              <c:f>Promotion!$L$4:$L$8</c:f>
              <c:numCache>
                <c:formatCode>General</c:formatCode>
                <c:ptCount val="5"/>
                <c:pt idx="0">
                  <c:v>0</c:v>
                </c:pt>
                <c:pt idx="1">
                  <c:v>0</c:v>
                </c:pt>
                <c:pt idx="2">
                  <c:v>0</c:v>
                </c:pt>
                <c:pt idx="3">
                  <c:v>0</c:v>
                </c:pt>
                <c:pt idx="4">
                  <c:v>1</c:v>
                </c:pt>
              </c:numCache>
            </c:numRef>
          </c:val>
          <c:extLst>
            <c:ext xmlns:c16="http://schemas.microsoft.com/office/drawing/2014/chart" uri="{C3380CC4-5D6E-409C-BE32-E72D297353CC}">
              <c16:uniqueId val="{00000002-8D6D-4C75-8546-1F52FDCF9126}"/>
            </c:ext>
          </c:extLst>
        </c:ser>
        <c:ser>
          <c:idx val="3"/>
          <c:order val="3"/>
          <c:tx>
            <c:strRef>
              <c:f>Promotion!$M$3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Promotion!$A$4:$A$8</c:f>
              <c:strCache>
                <c:ptCount val="5"/>
                <c:pt idx="0">
                  <c:v>Undernutrition</c:v>
                </c:pt>
                <c:pt idx="1">
                  <c:v>Overnutrition</c:v>
                </c:pt>
                <c:pt idx="2">
                  <c:v>Environmental sustainability</c:v>
                </c:pt>
                <c:pt idx="3">
                  <c:v>Socio-economic inequalities</c:v>
                </c:pt>
                <c:pt idx="4">
                  <c:v>Women's empowerment</c:v>
                </c:pt>
              </c:strCache>
            </c:strRef>
          </c:cat>
          <c:val>
            <c:numRef>
              <c:f>Promotion!$M$4:$M$8</c:f>
              <c:numCache>
                <c:formatCode>General</c:formatCode>
                <c:ptCount val="5"/>
                <c:pt idx="0">
                  <c:v>0</c:v>
                </c:pt>
                <c:pt idx="1">
                  <c:v>0</c:v>
                </c:pt>
                <c:pt idx="2">
                  <c:v>1</c:v>
                </c:pt>
                <c:pt idx="3">
                  <c:v>1</c:v>
                </c:pt>
                <c:pt idx="4">
                  <c:v>0</c:v>
                </c:pt>
              </c:numCache>
            </c:numRef>
          </c:val>
          <c:extLst>
            <c:ext xmlns:c16="http://schemas.microsoft.com/office/drawing/2014/chart" uri="{C3380CC4-5D6E-409C-BE32-E72D297353CC}">
              <c16:uniqueId val="{00000003-8D6D-4C75-8546-1F52FDCF9126}"/>
            </c:ext>
          </c:extLst>
        </c:ser>
        <c:ser>
          <c:idx val="4"/>
          <c:order val="4"/>
          <c:tx>
            <c:strRef>
              <c:f>Promotion!$N$3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Promotion!$A$4:$A$8</c:f>
              <c:strCache>
                <c:ptCount val="5"/>
                <c:pt idx="0">
                  <c:v>Undernutrition</c:v>
                </c:pt>
                <c:pt idx="1">
                  <c:v>Overnutrition</c:v>
                </c:pt>
                <c:pt idx="2">
                  <c:v>Environmental sustainability</c:v>
                </c:pt>
                <c:pt idx="3">
                  <c:v>Socio-economic inequalities</c:v>
                </c:pt>
                <c:pt idx="4">
                  <c:v>Women's empowerment</c:v>
                </c:pt>
              </c:strCache>
            </c:strRef>
          </c:cat>
          <c:val>
            <c:numRef>
              <c:f>Promotion!$N$4:$N$8</c:f>
              <c:numCache>
                <c:formatCode>General</c:formatCode>
                <c:ptCount val="5"/>
                <c:pt idx="0">
                  <c:v>0</c:v>
                </c:pt>
                <c:pt idx="1">
                  <c:v>0</c:v>
                </c:pt>
                <c:pt idx="2">
                  <c:v>2</c:v>
                </c:pt>
                <c:pt idx="3">
                  <c:v>0</c:v>
                </c:pt>
                <c:pt idx="4">
                  <c:v>0</c:v>
                </c:pt>
              </c:numCache>
            </c:numRef>
          </c:val>
          <c:extLst>
            <c:ext xmlns:c16="http://schemas.microsoft.com/office/drawing/2014/chart" uri="{C3380CC4-5D6E-409C-BE32-E72D297353CC}">
              <c16:uniqueId val="{00000004-8D6D-4C75-8546-1F52FDCF9126}"/>
            </c:ext>
          </c:extLst>
        </c:ser>
        <c:dLbls>
          <c:dLblPos val="outEnd"/>
          <c:showLegendKey val="0"/>
          <c:showVal val="1"/>
          <c:showCatName val="0"/>
          <c:showSerName val="0"/>
          <c:showPercent val="0"/>
          <c:showBubbleSize val="0"/>
        </c:dLbls>
        <c:gapWidth val="219"/>
        <c:overlap val="-27"/>
        <c:axId val="479324408"/>
        <c:axId val="479324736"/>
      </c:barChart>
      <c:catAx>
        <c:axId val="479324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79324736"/>
        <c:crosses val="autoZero"/>
        <c:auto val="1"/>
        <c:lblAlgn val="ctr"/>
        <c:lblOffset val="100"/>
        <c:noMultiLvlLbl val="0"/>
      </c:catAx>
      <c:valAx>
        <c:axId val="479324736"/>
        <c:scaling>
          <c:orientation val="minMax"/>
        </c:scaling>
        <c:delete val="1"/>
        <c:axPos val="l"/>
        <c:numFmt formatCode="General" sourceLinked="1"/>
        <c:majorTickMark val="none"/>
        <c:minorTickMark val="none"/>
        <c:tickLblPos val="nextTo"/>
        <c:crossAx val="4793244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Food provision indicators</a:t>
            </a:r>
          </a:p>
          <a:p>
            <a:pPr>
              <a:defRPr/>
            </a:pPr>
            <a:r>
              <a:rPr lang="en-US" sz="1200"/>
              <a:t>Positive effects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stacked"/>
        <c:varyColors val="0"/>
        <c:ser>
          <c:idx val="0"/>
          <c:order val="0"/>
          <c:tx>
            <c:strRef>
              <c:f>Provision!$M$12</c:f>
              <c:strCache>
                <c:ptCount val="1"/>
                <c:pt idx="0">
                  <c:v>Undernutrition</c:v>
                </c:pt>
              </c:strCache>
            </c:strRef>
          </c:tx>
          <c:spPr>
            <a:solidFill>
              <a:schemeClr val="accent5">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Provision!$L$13:$L$15</c:f>
              <c:strCache>
                <c:ptCount val="3"/>
                <c:pt idx="0">
                  <c:v>School programmes</c:v>
                </c:pt>
                <c:pt idx="1">
                  <c:v>Provision of nutritious, sustainable food</c:v>
                </c:pt>
                <c:pt idx="2">
                  <c:v>Private companies</c:v>
                </c:pt>
              </c:strCache>
            </c:strRef>
          </c:cat>
          <c:val>
            <c:numRef>
              <c:f>Provision!$M$13:$M$15</c:f>
              <c:numCache>
                <c:formatCode>0%</c:formatCode>
                <c:ptCount val="3"/>
                <c:pt idx="0">
                  <c:v>1</c:v>
                </c:pt>
                <c:pt idx="1">
                  <c:v>1</c:v>
                </c:pt>
                <c:pt idx="2">
                  <c:v>0.5</c:v>
                </c:pt>
              </c:numCache>
            </c:numRef>
          </c:val>
          <c:extLst>
            <c:ext xmlns:c16="http://schemas.microsoft.com/office/drawing/2014/chart" uri="{C3380CC4-5D6E-409C-BE32-E72D297353CC}">
              <c16:uniqueId val="{00000000-AB1A-479E-B998-B38066146513}"/>
            </c:ext>
          </c:extLst>
        </c:ser>
        <c:ser>
          <c:idx val="1"/>
          <c:order val="1"/>
          <c:tx>
            <c:strRef>
              <c:f>Provision!$N$12</c:f>
              <c:strCache>
                <c:ptCount val="1"/>
                <c:pt idx="0">
                  <c:v>Overnutrition</c:v>
                </c:pt>
              </c:strCache>
            </c:strRef>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Provision!$L$13:$L$15</c:f>
              <c:strCache>
                <c:ptCount val="3"/>
                <c:pt idx="0">
                  <c:v>School programmes</c:v>
                </c:pt>
                <c:pt idx="1">
                  <c:v>Provision of nutritious, sustainable food</c:v>
                </c:pt>
                <c:pt idx="2">
                  <c:v>Private companies</c:v>
                </c:pt>
              </c:strCache>
            </c:strRef>
          </c:cat>
          <c:val>
            <c:numRef>
              <c:f>Provision!$N$13:$N$15</c:f>
              <c:numCache>
                <c:formatCode>0%</c:formatCode>
                <c:ptCount val="3"/>
                <c:pt idx="0">
                  <c:v>1</c:v>
                </c:pt>
                <c:pt idx="1">
                  <c:v>1</c:v>
                </c:pt>
                <c:pt idx="2">
                  <c:v>1</c:v>
                </c:pt>
              </c:numCache>
            </c:numRef>
          </c:val>
          <c:extLst>
            <c:ext xmlns:c16="http://schemas.microsoft.com/office/drawing/2014/chart" uri="{C3380CC4-5D6E-409C-BE32-E72D297353CC}">
              <c16:uniqueId val="{00000001-AB1A-479E-B998-B38066146513}"/>
            </c:ext>
          </c:extLst>
        </c:ser>
        <c:ser>
          <c:idx val="2"/>
          <c:order val="2"/>
          <c:tx>
            <c:strRef>
              <c:f>Provision!$O$12</c:f>
              <c:strCache>
                <c:ptCount val="1"/>
                <c:pt idx="0">
                  <c:v>Environmental sustainability</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Provision!$L$13:$L$15</c:f>
              <c:strCache>
                <c:ptCount val="3"/>
                <c:pt idx="0">
                  <c:v>School programmes</c:v>
                </c:pt>
                <c:pt idx="1">
                  <c:v>Provision of nutritious, sustainable food</c:v>
                </c:pt>
                <c:pt idx="2">
                  <c:v>Private companies</c:v>
                </c:pt>
              </c:strCache>
            </c:strRef>
          </c:cat>
          <c:val>
            <c:numRef>
              <c:f>Provision!$O$13:$O$15</c:f>
              <c:numCache>
                <c:formatCode>0%</c:formatCode>
                <c:ptCount val="3"/>
                <c:pt idx="0">
                  <c:v>0.77777777777777779</c:v>
                </c:pt>
                <c:pt idx="1">
                  <c:v>0.83333333333333337</c:v>
                </c:pt>
                <c:pt idx="2">
                  <c:v>0.77777777777777779</c:v>
                </c:pt>
              </c:numCache>
            </c:numRef>
          </c:val>
          <c:extLst>
            <c:ext xmlns:c16="http://schemas.microsoft.com/office/drawing/2014/chart" uri="{C3380CC4-5D6E-409C-BE32-E72D297353CC}">
              <c16:uniqueId val="{00000002-AB1A-479E-B998-B38066146513}"/>
            </c:ext>
          </c:extLst>
        </c:ser>
        <c:ser>
          <c:idx val="3"/>
          <c:order val="3"/>
          <c:tx>
            <c:strRef>
              <c:f>Provision!$P$12</c:f>
              <c:strCache>
                <c:ptCount val="1"/>
                <c:pt idx="0">
                  <c:v>Socio-economic inequalities</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Provision!$L$13:$L$15</c:f>
              <c:strCache>
                <c:ptCount val="3"/>
                <c:pt idx="0">
                  <c:v>School programmes</c:v>
                </c:pt>
                <c:pt idx="1">
                  <c:v>Provision of nutritious, sustainable food</c:v>
                </c:pt>
                <c:pt idx="2">
                  <c:v>Private companies</c:v>
                </c:pt>
              </c:strCache>
            </c:strRef>
          </c:cat>
          <c:val>
            <c:numRef>
              <c:f>Provision!$P$13:$P$15</c:f>
              <c:numCache>
                <c:formatCode>0%</c:formatCode>
                <c:ptCount val="3"/>
                <c:pt idx="0">
                  <c:v>1</c:v>
                </c:pt>
                <c:pt idx="1">
                  <c:v>1</c:v>
                </c:pt>
                <c:pt idx="2">
                  <c:v>0.83333333333333337</c:v>
                </c:pt>
              </c:numCache>
            </c:numRef>
          </c:val>
          <c:extLst>
            <c:ext xmlns:c16="http://schemas.microsoft.com/office/drawing/2014/chart" uri="{C3380CC4-5D6E-409C-BE32-E72D297353CC}">
              <c16:uniqueId val="{00000003-AB1A-479E-B998-B38066146513}"/>
            </c:ext>
          </c:extLst>
        </c:ser>
        <c:ser>
          <c:idx val="4"/>
          <c:order val="4"/>
          <c:tx>
            <c:strRef>
              <c:f>Provision!$Q$12</c:f>
              <c:strCache>
                <c:ptCount val="1"/>
                <c:pt idx="0">
                  <c:v>Women's empowerment</c:v>
                </c:pt>
              </c:strCache>
            </c:strRef>
          </c:tx>
          <c:spPr>
            <a:solidFill>
              <a:srgbClr val="ECE3E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Provision!$L$13:$L$15</c:f>
              <c:strCache>
                <c:ptCount val="3"/>
                <c:pt idx="0">
                  <c:v>School programmes</c:v>
                </c:pt>
                <c:pt idx="1">
                  <c:v>Provision of nutritious, sustainable food</c:v>
                </c:pt>
                <c:pt idx="2">
                  <c:v>Private companies</c:v>
                </c:pt>
              </c:strCache>
            </c:strRef>
          </c:cat>
          <c:val>
            <c:numRef>
              <c:f>Provision!$Q$13:$Q$15</c:f>
              <c:numCache>
                <c:formatCode>0%</c:formatCode>
                <c:ptCount val="3"/>
                <c:pt idx="0">
                  <c:v>0.77777777777777779</c:v>
                </c:pt>
                <c:pt idx="1">
                  <c:v>0.77777777777777779</c:v>
                </c:pt>
                <c:pt idx="2">
                  <c:v>0.44444444444444442</c:v>
                </c:pt>
              </c:numCache>
            </c:numRef>
          </c:val>
          <c:extLst>
            <c:ext xmlns:c16="http://schemas.microsoft.com/office/drawing/2014/chart" uri="{C3380CC4-5D6E-409C-BE32-E72D297353CC}">
              <c16:uniqueId val="{00000004-AB1A-479E-B998-B38066146513}"/>
            </c:ext>
          </c:extLst>
        </c:ser>
        <c:dLbls>
          <c:dLblPos val="ctr"/>
          <c:showLegendKey val="0"/>
          <c:showVal val="1"/>
          <c:showCatName val="0"/>
          <c:showSerName val="0"/>
          <c:showPercent val="0"/>
          <c:showBubbleSize val="0"/>
        </c:dLbls>
        <c:gapWidth val="150"/>
        <c:overlap val="100"/>
        <c:axId val="610572808"/>
        <c:axId val="610569200"/>
      </c:barChart>
      <c:catAx>
        <c:axId val="6105728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0569200"/>
        <c:crosses val="autoZero"/>
        <c:auto val="1"/>
        <c:lblAlgn val="ctr"/>
        <c:lblOffset val="100"/>
        <c:noMultiLvlLbl val="0"/>
      </c:catAx>
      <c:valAx>
        <c:axId val="610569200"/>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057280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PROV1 - School programmes</a:t>
            </a:r>
          </a:p>
          <a:p>
            <a:pPr>
              <a:defRPr/>
            </a:pPr>
            <a:r>
              <a:rPr lang="en-US" sz="1200" i="1"/>
              <a:t>Effectiveness levels (%)</a:t>
            </a:r>
          </a:p>
        </c:rich>
      </c:tx>
      <c:layout>
        <c:manualLayout>
          <c:xMode val="edge"/>
          <c:yMode val="edge"/>
          <c:x val="0.34097042682498913"/>
          <c:y val="9.2594008273237677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Provision!$Q$21</c:f>
              <c:strCache>
                <c:ptCount val="1"/>
                <c:pt idx="0">
                  <c:v>School programmes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Provision!$R$19:$AF$20</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Provision!$R$21:$AF$21</c:f>
              <c:numCache>
                <c:formatCode>0%</c:formatCode>
                <c:ptCount val="15"/>
                <c:pt idx="0">
                  <c:v>0.77777777777777779</c:v>
                </c:pt>
                <c:pt idx="1">
                  <c:v>0.16666666666666666</c:v>
                </c:pt>
                <c:pt idx="2">
                  <c:v>5.5555555555555552E-2</c:v>
                </c:pt>
                <c:pt idx="3">
                  <c:v>0.55555555555555558</c:v>
                </c:pt>
                <c:pt idx="4">
                  <c:v>0.3888888888888889</c:v>
                </c:pt>
                <c:pt idx="5">
                  <c:v>5.5555555555555552E-2</c:v>
                </c:pt>
                <c:pt idx="6">
                  <c:v>0.42857142857142855</c:v>
                </c:pt>
                <c:pt idx="7">
                  <c:v>0.42857142857142855</c:v>
                </c:pt>
                <c:pt idx="8">
                  <c:v>0.14285714285714285</c:v>
                </c:pt>
                <c:pt idx="9">
                  <c:v>0.66666666666666663</c:v>
                </c:pt>
                <c:pt idx="10">
                  <c:v>0.22222222222222221</c:v>
                </c:pt>
                <c:pt idx="11">
                  <c:v>0.1111111111111111</c:v>
                </c:pt>
                <c:pt idx="12">
                  <c:v>0.5</c:v>
                </c:pt>
                <c:pt idx="13">
                  <c:v>0.35714285714285715</c:v>
                </c:pt>
                <c:pt idx="14">
                  <c:v>0.14285714285714285</c:v>
                </c:pt>
              </c:numCache>
            </c:numRef>
          </c:val>
          <c:extLst>
            <c:ext xmlns:c16="http://schemas.microsoft.com/office/drawing/2014/chart" uri="{C3380CC4-5D6E-409C-BE32-E72D297353CC}">
              <c16:uniqueId val="{00000000-3743-4DA7-806E-212C6DE52B92}"/>
            </c:ext>
          </c:extLst>
        </c:ser>
        <c:dLbls>
          <c:dLblPos val="outEnd"/>
          <c:showLegendKey val="0"/>
          <c:showVal val="1"/>
          <c:showCatName val="0"/>
          <c:showSerName val="0"/>
          <c:showPercent val="0"/>
          <c:showBubbleSize val="0"/>
        </c:dLbls>
        <c:gapWidth val="219"/>
        <c:overlap val="-27"/>
        <c:axId val="509791416"/>
        <c:axId val="509799944"/>
      </c:barChart>
      <c:catAx>
        <c:axId val="509791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9799944"/>
        <c:crosses val="autoZero"/>
        <c:auto val="1"/>
        <c:lblAlgn val="ctr"/>
        <c:lblOffset val="100"/>
        <c:noMultiLvlLbl val="0"/>
      </c:catAx>
      <c:valAx>
        <c:axId val="509799944"/>
        <c:scaling>
          <c:orientation val="minMax"/>
        </c:scaling>
        <c:delete val="1"/>
        <c:axPos val="l"/>
        <c:numFmt formatCode="0%" sourceLinked="1"/>
        <c:majorTickMark val="none"/>
        <c:minorTickMark val="none"/>
        <c:tickLblPos val="nextTo"/>
        <c:crossAx val="5097914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PROV2 - Provision of nutritious, sustainable food</a:t>
            </a:r>
          </a:p>
          <a:p>
            <a:pPr>
              <a:defRPr/>
            </a:pPr>
            <a:r>
              <a:rPr lang="en-US" sz="1200" i="1"/>
              <a:t>Effectiveness levels (%)</a:t>
            </a:r>
          </a:p>
        </c:rich>
      </c:tx>
      <c:layout>
        <c:manualLayout>
          <c:xMode val="edge"/>
          <c:yMode val="edge"/>
          <c:x val="0.26694231330058099"/>
          <c:y val="9.2592435633382219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0"/>
          <c:tx>
            <c:strRef>
              <c:f>Provision!$Q$22</c:f>
              <c:strCache>
                <c:ptCount val="1"/>
                <c:pt idx="0">
                  <c:v>Provision of nutritious, sustainable food</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Provision!$R$19:$AF$20</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Provision!$R$22:$AF$22</c:f>
              <c:numCache>
                <c:formatCode>0%</c:formatCode>
                <c:ptCount val="15"/>
                <c:pt idx="0">
                  <c:v>0.44444444444444442</c:v>
                </c:pt>
                <c:pt idx="1">
                  <c:v>0.33333333333333331</c:v>
                </c:pt>
                <c:pt idx="2">
                  <c:v>0.22222222222222221</c:v>
                </c:pt>
                <c:pt idx="3">
                  <c:v>0.44444444444444442</c:v>
                </c:pt>
                <c:pt idx="4">
                  <c:v>0.44444444444444442</c:v>
                </c:pt>
                <c:pt idx="5">
                  <c:v>0.1111111111111111</c:v>
                </c:pt>
                <c:pt idx="6">
                  <c:v>0.4</c:v>
                </c:pt>
                <c:pt idx="7">
                  <c:v>0.53333333333333333</c:v>
                </c:pt>
                <c:pt idx="8">
                  <c:v>6.6666666666666666E-2</c:v>
                </c:pt>
                <c:pt idx="9">
                  <c:v>0.55555555555555558</c:v>
                </c:pt>
                <c:pt idx="10">
                  <c:v>0.22222222222222221</c:v>
                </c:pt>
                <c:pt idx="11">
                  <c:v>0.22222222222222221</c:v>
                </c:pt>
                <c:pt idx="12">
                  <c:v>0.35714285714285715</c:v>
                </c:pt>
                <c:pt idx="13">
                  <c:v>0.42857142857142855</c:v>
                </c:pt>
                <c:pt idx="14">
                  <c:v>0.21428571428571427</c:v>
                </c:pt>
              </c:numCache>
            </c:numRef>
          </c:val>
          <c:extLst>
            <c:ext xmlns:c16="http://schemas.microsoft.com/office/drawing/2014/chart" uri="{C3380CC4-5D6E-409C-BE32-E72D297353CC}">
              <c16:uniqueId val="{00000001-7F66-47D4-94DD-FAE2612114A9}"/>
            </c:ext>
          </c:extLst>
        </c:ser>
        <c:dLbls>
          <c:dLblPos val="outEnd"/>
          <c:showLegendKey val="0"/>
          <c:showVal val="1"/>
          <c:showCatName val="0"/>
          <c:showSerName val="0"/>
          <c:showPercent val="0"/>
          <c:showBubbleSize val="0"/>
        </c:dLbls>
        <c:gapWidth val="219"/>
        <c:overlap val="-27"/>
        <c:axId val="509725488"/>
        <c:axId val="509721880"/>
      </c:barChart>
      <c:catAx>
        <c:axId val="509725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9721880"/>
        <c:crosses val="autoZero"/>
        <c:auto val="1"/>
        <c:lblAlgn val="ctr"/>
        <c:lblOffset val="100"/>
        <c:noMultiLvlLbl val="0"/>
      </c:catAx>
      <c:valAx>
        <c:axId val="509721880"/>
        <c:scaling>
          <c:orientation val="minMax"/>
        </c:scaling>
        <c:delete val="1"/>
        <c:axPos val="l"/>
        <c:numFmt formatCode="0%" sourceLinked="1"/>
        <c:majorTickMark val="none"/>
        <c:minorTickMark val="none"/>
        <c:tickLblPos val="nextTo"/>
        <c:crossAx val="5097254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PROV3 - Private companies</a:t>
            </a:r>
          </a:p>
          <a:p>
            <a:pPr>
              <a:defRPr/>
            </a:pPr>
            <a:r>
              <a:rPr lang="en-US" sz="1200" i="1"/>
              <a:t>Effectiveness levels (%)</a:t>
            </a:r>
          </a:p>
        </c:rich>
      </c:tx>
      <c:layout>
        <c:manualLayout>
          <c:xMode val="edge"/>
          <c:yMode val="edge"/>
          <c:x val="0.36122946489290553"/>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2"/>
          <c:order val="0"/>
          <c:tx>
            <c:strRef>
              <c:f>Provision!$Q$23</c:f>
              <c:strCache>
                <c:ptCount val="1"/>
                <c:pt idx="0">
                  <c:v>Private companies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Provision!$R$19:$AF$20</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Provision!$R$23:$AF$23</c:f>
              <c:numCache>
                <c:formatCode>0%</c:formatCode>
                <c:ptCount val="15"/>
                <c:pt idx="0">
                  <c:v>0.44444444444444442</c:v>
                </c:pt>
                <c:pt idx="1">
                  <c:v>0.33333333333333331</c:v>
                </c:pt>
                <c:pt idx="2">
                  <c:v>0.22222222222222221</c:v>
                </c:pt>
                <c:pt idx="3">
                  <c:v>0.27777777777777779</c:v>
                </c:pt>
                <c:pt idx="4">
                  <c:v>0.3888888888888889</c:v>
                </c:pt>
                <c:pt idx="5">
                  <c:v>0.33333333333333331</c:v>
                </c:pt>
                <c:pt idx="6">
                  <c:v>0.21428571428571427</c:v>
                </c:pt>
                <c:pt idx="7">
                  <c:v>0.35714285714285715</c:v>
                </c:pt>
                <c:pt idx="8">
                  <c:v>0.42857142857142855</c:v>
                </c:pt>
                <c:pt idx="9">
                  <c:v>0.26666666666666666</c:v>
                </c:pt>
                <c:pt idx="10">
                  <c:v>0.33333333333333331</c:v>
                </c:pt>
                <c:pt idx="11">
                  <c:v>0.4</c:v>
                </c:pt>
                <c:pt idx="12">
                  <c:v>0.5</c:v>
                </c:pt>
                <c:pt idx="13">
                  <c:v>0.125</c:v>
                </c:pt>
                <c:pt idx="14">
                  <c:v>0.375</c:v>
                </c:pt>
              </c:numCache>
            </c:numRef>
          </c:val>
          <c:extLst>
            <c:ext xmlns:c16="http://schemas.microsoft.com/office/drawing/2014/chart" uri="{C3380CC4-5D6E-409C-BE32-E72D297353CC}">
              <c16:uniqueId val="{00000002-EF34-49EF-B2EF-99F5EDB7C08A}"/>
            </c:ext>
          </c:extLst>
        </c:ser>
        <c:dLbls>
          <c:showLegendKey val="0"/>
          <c:showVal val="0"/>
          <c:showCatName val="0"/>
          <c:showSerName val="0"/>
          <c:showPercent val="0"/>
          <c:showBubbleSize val="0"/>
        </c:dLbls>
        <c:gapWidth val="219"/>
        <c:overlap val="-27"/>
        <c:axId val="214304424"/>
        <c:axId val="214307376"/>
      </c:barChart>
      <c:catAx>
        <c:axId val="214304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14307376"/>
        <c:crosses val="autoZero"/>
        <c:auto val="1"/>
        <c:lblAlgn val="ctr"/>
        <c:lblOffset val="100"/>
        <c:noMultiLvlLbl val="0"/>
      </c:catAx>
      <c:valAx>
        <c:axId val="214307376"/>
        <c:scaling>
          <c:orientation val="minMax"/>
        </c:scaling>
        <c:delete val="1"/>
        <c:axPos val="l"/>
        <c:numFmt formatCode="0%" sourceLinked="1"/>
        <c:majorTickMark val="none"/>
        <c:minorTickMark val="none"/>
        <c:tickLblPos val="nextTo"/>
        <c:crossAx val="2143044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PROV1, PROV2 &amp; PROV3</a:t>
            </a:r>
          </a:p>
          <a:p>
            <a:pPr>
              <a:defRPr/>
            </a:pPr>
            <a:r>
              <a:rPr lang="en-US" sz="1200" i="1"/>
              <a:t>Negative</a:t>
            </a:r>
            <a:r>
              <a:rPr lang="en-US" sz="1200" i="1" baseline="0"/>
              <a:t> vs. Positive effects (%)</a:t>
            </a:r>
            <a:endParaRPr lang="en-US" sz="12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0"/>
          <c:order val="0"/>
          <c:tx>
            <c:strRef>
              <c:f>Provision!$L$13</c:f>
              <c:strCache>
                <c:ptCount val="1"/>
                <c:pt idx="0">
                  <c:v>School programmes</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Provision!$M$11:$W$12</c15:sqref>
                  </c15:fullRef>
                </c:ext>
              </c:extLst>
              <c:f>Provision!$M$11:$W$12</c:f>
              <c:multiLvlStrCache>
                <c:ptCount val="10"/>
                <c:lvl>
                  <c:pt idx="0">
                    <c:v>Undernutrition</c:v>
                  </c:pt>
                  <c:pt idx="1">
                    <c:v>Overnutrition</c:v>
                  </c:pt>
                  <c:pt idx="2">
                    <c:v>Environmental sustainability</c:v>
                  </c:pt>
                  <c:pt idx="3">
                    <c:v>Socio-economic inequalities</c:v>
                  </c:pt>
                  <c:pt idx="4">
                    <c:v>Women's empowerment</c:v>
                  </c:pt>
                  <c:pt idx="5">
                    <c:v>Undernutrition</c:v>
                  </c:pt>
                  <c:pt idx="6">
                    <c:v>Overnutrition</c:v>
                  </c:pt>
                  <c:pt idx="7">
                    <c:v>Environmental sustainability</c:v>
                  </c:pt>
                  <c:pt idx="8">
                    <c:v>Socio-economic inequalities</c:v>
                  </c:pt>
                  <c:pt idx="9">
                    <c:v>Women's empowerment</c:v>
                  </c:pt>
                </c:lvl>
                <c:lvl>
                  <c:pt idx="0">
                    <c:v>Positive effect</c:v>
                  </c:pt>
                  <c:pt idx="5">
                    <c:v>Negative effect</c:v>
                  </c:pt>
                </c:lvl>
              </c:multiLvlStrCache>
            </c:multiLvlStrRef>
          </c:cat>
          <c:val>
            <c:numRef>
              <c:extLst>
                <c:ext xmlns:c15="http://schemas.microsoft.com/office/drawing/2012/chart" uri="{02D57815-91ED-43cb-92C2-25804820EDAC}">
                  <c15:fullRef>
                    <c15:sqref>Provision!$M$13:$W$13</c15:sqref>
                  </c15:fullRef>
                </c:ext>
              </c:extLst>
              <c:f>(Provision!$M$13:$Q$13,Provision!$S$13:$W$13)</c:f>
              <c:numCache>
                <c:formatCode>0%</c:formatCode>
                <c:ptCount val="10"/>
                <c:pt idx="0">
                  <c:v>1</c:v>
                </c:pt>
                <c:pt idx="1">
                  <c:v>1</c:v>
                </c:pt>
                <c:pt idx="2">
                  <c:v>0.77777777777777779</c:v>
                </c:pt>
                <c:pt idx="3">
                  <c:v>1</c:v>
                </c:pt>
                <c:pt idx="4">
                  <c:v>0.77777777777777779</c:v>
                </c:pt>
                <c:pt idx="5">
                  <c:v>0</c:v>
                </c:pt>
                <c:pt idx="6">
                  <c:v>0</c:v>
                </c:pt>
                <c:pt idx="7">
                  <c:v>0.16666666666666666</c:v>
                </c:pt>
                <c:pt idx="8">
                  <c:v>0</c:v>
                </c:pt>
                <c:pt idx="9">
                  <c:v>0</c:v>
                </c:pt>
              </c:numCache>
            </c:numRef>
          </c:val>
          <c:extLst>
            <c:ext xmlns:c16="http://schemas.microsoft.com/office/drawing/2014/chart" uri="{C3380CC4-5D6E-409C-BE32-E72D297353CC}">
              <c16:uniqueId val="{00000000-6278-4FB1-9512-728709FCD36D}"/>
            </c:ext>
          </c:extLst>
        </c:ser>
        <c:ser>
          <c:idx val="1"/>
          <c:order val="1"/>
          <c:tx>
            <c:strRef>
              <c:f>Provision!$L$14</c:f>
              <c:strCache>
                <c:ptCount val="1"/>
                <c:pt idx="0">
                  <c:v>Provision of nutritious, sustainable food</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Provision!$M$11:$W$12</c15:sqref>
                  </c15:fullRef>
                </c:ext>
              </c:extLst>
              <c:f>Provision!$M$11:$W$12</c:f>
              <c:multiLvlStrCache>
                <c:ptCount val="10"/>
                <c:lvl>
                  <c:pt idx="0">
                    <c:v>Undernutrition</c:v>
                  </c:pt>
                  <c:pt idx="1">
                    <c:v>Overnutrition</c:v>
                  </c:pt>
                  <c:pt idx="2">
                    <c:v>Environmental sustainability</c:v>
                  </c:pt>
                  <c:pt idx="3">
                    <c:v>Socio-economic inequalities</c:v>
                  </c:pt>
                  <c:pt idx="4">
                    <c:v>Women's empowerment</c:v>
                  </c:pt>
                  <c:pt idx="5">
                    <c:v>Undernutrition</c:v>
                  </c:pt>
                  <c:pt idx="6">
                    <c:v>Overnutrition</c:v>
                  </c:pt>
                  <c:pt idx="7">
                    <c:v>Environmental sustainability</c:v>
                  </c:pt>
                  <c:pt idx="8">
                    <c:v>Socio-economic inequalities</c:v>
                  </c:pt>
                  <c:pt idx="9">
                    <c:v>Women's empowerment</c:v>
                  </c:pt>
                </c:lvl>
                <c:lvl>
                  <c:pt idx="0">
                    <c:v>Positive effect</c:v>
                  </c:pt>
                  <c:pt idx="5">
                    <c:v>Negative effect</c:v>
                  </c:pt>
                </c:lvl>
              </c:multiLvlStrCache>
            </c:multiLvlStrRef>
          </c:cat>
          <c:val>
            <c:numRef>
              <c:extLst>
                <c:ext xmlns:c15="http://schemas.microsoft.com/office/drawing/2012/chart" uri="{02D57815-91ED-43cb-92C2-25804820EDAC}">
                  <c15:fullRef>
                    <c15:sqref>Provision!$M$14:$W$14</c15:sqref>
                  </c15:fullRef>
                </c:ext>
              </c:extLst>
              <c:f>(Provision!$M$14:$Q$14,Provision!$S$14:$W$14)</c:f>
              <c:numCache>
                <c:formatCode>0%</c:formatCode>
                <c:ptCount val="10"/>
                <c:pt idx="0">
                  <c:v>1</c:v>
                </c:pt>
                <c:pt idx="1">
                  <c:v>1</c:v>
                </c:pt>
                <c:pt idx="2">
                  <c:v>0.83333333333333337</c:v>
                </c:pt>
                <c:pt idx="3">
                  <c:v>1</c:v>
                </c:pt>
                <c:pt idx="4">
                  <c:v>0.77777777777777779</c:v>
                </c:pt>
                <c:pt idx="5">
                  <c:v>0</c:v>
                </c:pt>
                <c:pt idx="6">
                  <c:v>0</c:v>
                </c:pt>
                <c:pt idx="7">
                  <c:v>0.1111111111111111</c:v>
                </c:pt>
                <c:pt idx="8">
                  <c:v>0</c:v>
                </c:pt>
                <c:pt idx="9">
                  <c:v>0</c:v>
                </c:pt>
              </c:numCache>
            </c:numRef>
          </c:val>
          <c:extLst>
            <c:ext xmlns:c16="http://schemas.microsoft.com/office/drawing/2014/chart" uri="{C3380CC4-5D6E-409C-BE32-E72D297353CC}">
              <c16:uniqueId val="{00000001-6278-4FB1-9512-728709FCD36D}"/>
            </c:ext>
          </c:extLst>
        </c:ser>
        <c:ser>
          <c:idx val="2"/>
          <c:order val="2"/>
          <c:tx>
            <c:strRef>
              <c:f>Provision!$L$15</c:f>
              <c:strCache>
                <c:ptCount val="1"/>
                <c:pt idx="0">
                  <c:v>Private companies</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Provision!$M$11:$W$12</c15:sqref>
                  </c15:fullRef>
                </c:ext>
              </c:extLst>
              <c:f>Provision!$M$11:$W$12</c:f>
              <c:multiLvlStrCache>
                <c:ptCount val="10"/>
                <c:lvl>
                  <c:pt idx="0">
                    <c:v>Undernutrition</c:v>
                  </c:pt>
                  <c:pt idx="1">
                    <c:v>Overnutrition</c:v>
                  </c:pt>
                  <c:pt idx="2">
                    <c:v>Environmental sustainability</c:v>
                  </c:pt>
                  <c:pt idx="3">
                    <c:v>Socio-economic inequalities</c:v>
                  </c:pt>
                  <c:pt idx="4">
                    <c:v>Women's empowerment</c:v>
                  </c:pt>
                  <c:pt idx="5">
                    <c:v>Undernutrition</c:v>
                  </c:pt>
                  <c:pt idx="6">
                    <c:v>Overnutrition</c:v>
                  </c:pt>
                  <c:pt idx="7">
                    <c:v>Environmental sustainability</c:v>
                  </c:pt>
                  <c:pt idx="8">
                    <c:v>Socio-economic inequalities</c:v>
                  </c:pt>
                  <c:pt idx="9">
                    <c:v>Women's empowerment</c:v>
                  </c:pt>
                </c:lvl>
                <c:lvl>
                  <c:pt idx="0">
                    <c:v>Positive effect</c:v>
                  </c:pt>
                  <c:pt idx="5">
                    <c:v>Negative effect</c:v>
                  </c:pt>
                </c:lvl>
              </c:multiLvlStrCache>
            </c:multiLvlStrRef>
          </c:cat>
          <c:val>
            <c:numRef>
              <c:extLst>
                <c:ext xmlns:c15="http://schemas.microsoft.com/office/drawing/2012/chart" uri="{02D57815-91ED-43cb-92C2-25804820EDAC}">
                  <c15:fullRef>
                    <c15:sqref>Provision!$M$15:$W$15</c15:sqref>
                  </c15:fullRef>
                </c:ext>
              </c:extLst>
              <c:f>(Provision!$M$15:$Q$15,Provision!$S$15:$W$15)</c:f>
              <c:numCache>
                <c:formatCode>0%</c:formatCode>
                <c:ptCount val="10"/>
                <c:pt idx="0">
                  <c:v>0.5</c:v>
                </c:pt>
                <c:pt idx="1">
                  <c:v>1</c:v>
                </c:pt>
                <c:pt idx="2">
                  <c:v>0.77777777777777779</c:v>
                </c:pt>
                <c:pt idx="3">
                  <c:v>0.83333333333333337</c:v>
                </c:pt>
                <c:pt idx="4">
                  <c:v>0.44444444444444442</c:v>
                </c:pt>
                <c:pt idx="5">
                  <c:v>0</c:v>
                </c:pt>
                <c:pt idx="6">
                  <c:v>0</c:v>
                </c:pt>
                <c:pt idx="7">
                  <c:v>0.16666666666666666</c:v>
                </c:pt>
                <c:pt idx="8">
                  <c:v>0</c:v>
                </c:pt>
                <c:pt idx="9">
                  <c:v>0</c:v>
                </c:pt>
              </c:numCache>
            </c:numRef>
          </c:val>
          <c:extLst>
            <c:ext xmlns:c16="http://schemas.microsoft.com/office/drawing/2014/chart" uri="{C3380CC4-5D6E-409C-BE32-E72D297353CC}">
              <c16:uniqueId val="{00000002-6278-4FB1-9512-728709FCD36D}"/>
            </c:ext>
          </c:extLst>
        </c:ser>
        <c:dLbls>
          <c:dLblPos val="outEnd"/>
          <c:showLegendKey val="0"/>
          <c:showVal val="1"/>
          <c:showCatName val="0"/>
          <c:showSerName val="0"/>
          <c:showPercent val="0"/>
          <c:showBubbleSize val="0"/>
        </c:dLbls>
        <c:gapWidth val="182"/>
        <c:axId val="519235208"/>
        <c:axId val="519229632"/>
      </c:barChart>
      <c:catAx>
        <c:axId val="5192352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9229632"/>
        <c:crosses val="autoZero"/>
        <c:auto val="1"/>
        <c:lblAlgn val="ctr"/>
        <c:lblOffset val="100"/>
        <c:noMultiLvlLbl val="0"/>
      </c:catAx>
      <c:valAx>
        <c:axId val="519229632"/>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92352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PRODUCT11 - </a:t>
            </a:r>
            <a:r>
              <a:rPr lang="en-US"/>
              <a:t>Farmers support and protection</a:t>
            </a:r>
          </a:p>
          <a:p>
            <a:pPr>
              <a:defRPr/>
            </a:pPr>
            <a:r>
              <a:rPr lang="en-US" sz="1200" i="1"/>
              <a:t>Effectiveness</a:t>
            </a:r>
            <a:r>
              <a:rPr lang="en-US" sz="1200" i="1" baseline="0"/>
              <a:t> levels (%)</a:t>
            </a:r>
            <a:endParaRPr lang="en-US" sz="12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0"/>
          <c:order val="0"/>
          <c:tx>
            <c:strRef>
              <c:f>Production!$Q$46</c:f>
              <c:strCache>
                <c:ptCount val="1"/>
                <c:pt idx="0">
                  <c:v>Farmers support and protection</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Production!$R$34:$AF$35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Production!$R$46:$AF$46</c:f>
              <c:numCache>
                <c:formatCode>0%</c:formatCode>
                <c:ptCount val="15"/>
                <c:pt idx="0">
                  <c:v>0.5</c:v>
                </c:pt>
                <c:pt idx="1">
                  <c:v>0.25</c:v>
                </c:pt>
                <c:pt idx="2">
                  <c:v>0.25</c:v>
                </c:pt>
                <c:pt idx="3">
                  <c:v>1</c:v>
                </c:pt>
                <c:pt idx="4">
                  <c:v>0</c:v>
                </c:pt>
                <c:pt idx="5">
                  <c:v>0</c:v>
                </c:pt>
                <c:pt idx="6">
                  <c:v>0.25</c:v>
                </c:pt>
                <c:pt idx="7">
                  <c:v>0.5</c:v>
                </c:pt>
                <c:pt idx="8">
                  <c:v>0.25</c:v>
                </c:pt>
                <c:pt idx="9">
                  <c:v>0.44444444444444442</c:v>
                </c:pt>
                <c:pt idx="10">
                  <c:v>0.44444444444444442</c:v>
                </c:pt>
                <c:pt idx="11">
                  <c:v>0.1111111111111111</c:v>
                </c:pt>
                <c:pt idx="12">
                  <c:v>0.2</c:v>
                </c:pt>
                <c:pt idx="13">
                  <c:v>0.6</c:v>
                </c:pt>
                <c:pt idx="14">
                  <c:v>0.2</c:v>
                </c:pt>
              </c:numCache>
            </c:numRef>
          </c:val>
          <c:extLst>
            <c:ext xmlns:c16="http://schemas.microsoft.com/office/drawing/2014/chart" uri="{C3380CC4-5D6E-409C-BE32-E72D297353CC}">
              <c16:uniqueId val="{0000000A-CC0C-4D04-A115-BE127C2FD2E3}"/>
            </c:ext>
          </c:extLst>
        </c:ser>
        <c:dLbls>
          <c:showLegendKey val="0"/>
          <c:showVal val="0"/>
          <c:showCatName val="0"/>
          <c:showSerName val="0"/>
          <c:showPercent val="0"/>
          <c:showBubbleSize val="0"/>
        </c:dLbls>
        <c:gapWidth val="219"/>
        <c:overlap val="-27"/>
        <c:axId val="523169816"/>
        <c:axId val="523165880"/>
      </c:barChart>
      <c:catAx>
        <c:axId val="523169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3165880"/>
        <c:crosses val="autoZero"/>
        <c:auto val="1"/>
        <c:lblAlgn val="ctr"/>
        <c:lblOffset val="100"/>
        <c:noMultiLvlLbl val="0"/>
      </c:catAx>
      <c:valAx>
        <c:axId val="523165880"/>
        <c:scaling>
          <c:orientation val="minMax"/>
        </c:scaling>
        <c:delete val="1"/>
        <c:axPos val="l"/>
        <c:numFmt formatCode="0%" sourceLinked="1"/>
        <c:majorTickMark val="none"/>
        <c:minorTickMark val="none"/>
        <c:tickLblPos val="nextTo"/>
        <c:crossAx val="5231698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PROV1</a:t>
            </a:r>
            <a:r>
              <a:rPr lang="en-US" baseline="0"/>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Provision!$A$21</c:f>
              <c:strCache>
                <c:ptCount val="1"/>
                <c:pt idx="0">
                  <c:v>School programmes</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Provision!$B$19:$P$20</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Provision!$B$21:$P$21</c:f>
              <c:numCache>
                <c:formatCode>General</c:formatCode>
                <c:ptCount val="15"/>
                <c:pt idx="0">
                  <c:v>14</c:v>
                </c:pt>
                <c:pt idx="1">
                  <c:v>3</c:v>
                </c:pt>
                <c:pt idx="2">
                  <c:v>1</c:v>
                </c:pt>
                <c:pt idx="3">
                  <c:v>10</c:v>
                </c:pt>
                <c:pt idx="4">
                  <c:v>7</c:v>
                </c:pt>
                <c:pt idx="5">
                  <c:v>1</c:v>
                </c:pt>
                <c:pt idx="6">
                  <c:v>6</c:v>
                </c:pt>
                <c:pt idx="7">
                  <c:v>6</c:v>
                </c:pt>
                <c:pt idx="8">
                  <c:v>2</c:v>
                </c:pt>
                <c:pt idx="9">
                  <c:v>12</c:v>
                </c:pt>
                <c:pt idx="10">
                  <c:v>4</c:v>
                </c:pt>
                <c:pt idx="11">
                  <c:v>2</c:v>
                </c:pt>
                <c:pt idx="12">
                  <c:v>7</c:v>
                </c:pt>
                <c:pt idx="13">
                  <c:v>5</c:v>
                </c:pt>
                <c:pt idx="14">
                  <c:v>2</c:v>
                </c:pt>
              </c:numCache>
            </c:numRef>
          </c:val>
          <c:extLst>
            <c:ext xmlns:c16="http://schemas.microsoft.com/office/drawing/2014/chart" uri="{C3380CC4-5D6E-409C-BE32-E72D297353CC}">
              <c16:uniqueId val="{00000000-2BC1-4E6C-B46F-A4669A88C777}"/>
            </c:ext>
          </c:extLst>
        </c:ser>
        <c:dLbls>
          <c:dLblPos val="outEnd"/>
          <c:showLegendKey val="0"/>
          <c:showVal val="1"/>
          <c:showCatName val="0"/>
          <c:showSerName val="0"/>
          <c:showPercent val="0"/>
          <c:showBubbleSize val="0"/>
        </c:dLbls>
        <c:gapWidth val="219"/>
        <c:overlap val="-27"/>
        <c:axId val="604564488"/>
        <c:axId val="604571376"/>
      </c:barChart>
      <c:catAx>
        <c:axId val="604564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4571376"/>
        <c:crosses val="autoZero"/>
        <c:auto val="1"/>
        <c:lblAlgn val="ctr"/>
        <c:lblOffset val="100"/>
        <c:noMultiLvlLbl val="0"/>
      </c:catAx>
      <c:valAx>
        <c:axId val="604571376"/>
        <c:scaling>
          <c:orientation val="minMax"/>
        </c:scaling>
        <c:delete val="1"/>
        <c:axPos val="l"/>
        <c:numFmt formatCode="General" sourceLinked="1"/>
        <c:majorTickMark val="none"/>
        <c:minorTickMark val="none"/>
        <c:tickLblPos val="nextTo"/>
        <c:crossAx val="6045644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PROV2 </a:t>
            </a:r>
            <a:r>
              <a:rPr lang="en-US"/>
              <a:t>-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0"/>
          <c:tx>
            <c:strRef>
              <c:f>Provision!$A$22</c:f>
              <c:strCache>
                <c:ptCount val="1"/>
                <c:pt idx="0">
                  <c:v>Provision of nutritious, sustainable food</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Provision!$B$19:$P$20</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Provision!$B$22:$P$22</c:f>
              <c:numCache>
                <c:formatCode>General</c:formatCode>
                <c:ptCount val="15"/>
                <c:pt idx="0">
                  <c:v>8</c:v>
                </c:pt>
                <c:pt idx="1">
                  <c:v>6</c:v>
                </c:pt>
                <c:pt idx="2">
                  <c:v>4</c:v>
                </c:pt>
                <c:pt idx="3">
                  <c:v>8</c:v>
                </c:pt>
                <c:pt idx="4">
                  <c:v>8</c:v>
                </c:pt>
                <c:pt idx="5">
                  <c:v>2</c:v>
                </c:pt>
                <c:pt idx="6">
                  <c:v>6</c:v>
                </c:pt>
                <c:pt idx="7">
                  <c:v>8</c:v>
                </c:pt>
                <c:pt idx="8">
                  <c:v>1</c:v>
                </c:pt>
                <c:pt idx="9">
                  <c:v>10</c:v>
                </c:pt>
                <c:pt idx="10">
                  <c:v>4</c:v>
                </c:pt>
                <c:pt idx="11">
                  <c:v>4</c:v>
                </c:pt>
                <c:pt idx="12">
                  <c:v>5</c:v>
                </c:pt>
                <c:pt idx="13">
                  <c:v>6</c:v>
                </c:pt>
                <c:pt idx="14">
                  <c:v>3</c:v>
                </c:pt>
              </c:numCache>
            </c:numRef>
          </c:val>
          <c:extLst>
            <c:ext xmlns:c16="http://schemas.microsoft.com/office/drawing/2014/chart" uri="{C3380CC4-5D6E-409C-BE32-E72D297353CC}">
              <c16:uniqueId val="{00000001-6ACA-4E7E-9501-844BA2F20051}"/>
            </c:ext>
          </c:extLst>
        </c:ser>
        <c:dLbls>
          <c:dLblPos val="outEnd"/>
          <c:showLegendKey val="0"/>
          <c:showVal val="1"/>
          <c:showCatName val="0"/>
          <c:showSerName val="0"/>
          <c:showPercent val="0"/>
          <c:showBubbleSize val="0"/>
        </c:dLbls>
        <c:gapWidth val="219"/>
        <c:overlap val="-27"/>
        <c:axId val="604692736"/>
        <c:axId val="604694376"/>
      </c:barChart>
      <c:catAx>
        <c:axId val="604692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4694376"/>
        <c:crosses val="autoZero"/>
        <c:auto val="1"/>
        <c:lblAlgn val="ctr"/>
        <c:lblOffset val="100"/>
        <c:noMultiLvlLbl val="0"/>
      </c:catAx>
      <c:valAx>
        <c:axId val="604694376"/>
        <c:scaling>
          <c:orientation val="minMax"/>
        </c:scaling>
        <c:delete val="1"/>
        <c:axPos val="l"/>
        <c:numFmt formatCode="General" sourceLinked="1"/>
        <c:majorTickMark val="none"/>
        <c:minorTickMark val="none"/>
        <c:tickLblPos val="nextTo"/>
        <c:crossAx val="6046927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PROV3</a:t>
            </a:r>
            <a:r>
              <a:rPr lang="en-US" b="1" baseline="0"/>
              <a:t> Decided to exclude</a:t>
            </a:r>
            <a:r>
              <a:rPr lang="en-US" baseline="0"/>
              <a:t>- </a:t>
            </a:r>
            <a:r>
              <a:rPr lang="en-US"/>
              <a:t>Private companies</a:t>
            </a:r>
          </a:p>
        </c:rich>
      </c:tx>
      <c:overlay val="0"/>
      <c:spPr>
        <a:solidFill>
          <a:srgbClr val="FFFF00"/>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2"/>
          <c:order val="0"/>
          <c:tx>
            <c:strRef>
              <c:f>Provision!$A$23</c:f>
              <c:strCache>
                <c:ptCount val="1"/>
                <c:pt idx="0">
                  <c:v>Private companies</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Provision!$B$19:$P$20</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Provision!$B$23:$P$23</c:f>
              <c:numCache>
                <c:formatCode>General</c:formatCode>
                <c:ptCount val="15"/>
                <c:pt idx="0">
                  <c:v>4</c:v>
                </c:pt>
                <c:pt idx="1">
                  <c:v>3</c:v>
                </c:pt>
                <c:pt idx="2">
                  <c:v>2</c:v>
                </c:pt>
                <c:pt idx="3">
                  <c:v>5</c:v>
                </c:pt>
                <c:pt idx="4">
                  <c:v>7</c:v>
                </c:pt>
                <c:pt idx="5">
                  <c:v>6</c:v>
                </c:pt>
                <c:pt idx="6">
                  <c:v>3</c:v>
                </c:pt>
                <c:pt idx="7">
                  <c:v>5</c:v>
                </c:pt>
                <c:pt idx="8">
                  <c:v>6</c:v>
                </c:pt>
                <c:pt idx="9">
                  <c:v>4</c:v>
                </c:pt>
                <c:pt idx="10">
                  <c:v>5</c:v>
                </c:pt>
                <c:pt idx="11">
                  <c:v>6</c:v>
                </c:pt>
                <c:pt idx="12">
                  <c:v>4</c:v>
                </c:pt>
                <c:pt idx="13">
                  <c:v>1</c:v>
                </c:pt>
                <c:pt idx="14">
                  <c:v>3</c:v>
                </c:pt>
              </c:numCache>
            </c:numRef>
          </c:val>
          <c:extLst>
            <c:ext xmlns:c16="http://schemas.microsoft.com/office/drawing/2014/chart" uri="{C3380CC4-5D6E-409C-BE32-E72D297353CC}">
              <c16:uniqueId val="{00000002-3CE1-47FD-9355-221081AA9366}"/>
            </c:ext>
          </c:extLst>
        </c:ser>
        <c:dLbls>
          <c:dLblPos val="outEnd"/>
          <c:showLegendKey val="0"/>
          <c:showVal val="1"/>
          <c:showCatName val="0"/>
          <c:showSerName val="0"/>
          <c:showPercent val="0"/>
          <c:showBubbleSize val="0"/>
        </c:dLbls>
        <c:gapWidth val="219"/>
        <c:overlap val="-27"/>
        <c:axId val="604811800"/>
        <c:axId val="604807536"/>
      </c:barChart>
      <c:catAx>
        <c:axId val="604811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04807536"/>
        <c:crosses val="autoZero"/>
        <c:auto val="1"/>
        <c:lblAlgn val="ctr"/>
        <c:lblOffset val="100"/>
        <c:noMultiLvlLbl val="0"/>
      </c:catAx>
      <c:valAx>
        <c:axId val="604807536"/>
        <c:scaling>
          <c:orientation val="minMax"/>
        </c:scaling>
        <c:delete val="1"/>
        <c:axPos val="l"/>
        <c:numFmt formatCode="General" sourceLinked="1"/>
        <c:majorTickMark val="none"/>
        <c:minorTickMark val="none"/>
        <c:tickLblPos val="nextTo"/>
        <c:crossAx val="6048118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PROV1 </a:t>
            </a:r>
            <a:r>
              <a:rPr lang="en-US"/>
              <a:t>- Effects</a:t>
            </a:r>
            <a:r>
              <a:rPr lang="en-US" baseline="0"/>
              <a:t>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Provision!$B$3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Provision!$A$4:$A$8</c:f>
              <c:strCache>
                <c:ptCount val="5"/>
                <c:pt idx="0">
                  <c:v>Undernutrition</c:v>
                </c:pt>
                <c:pt idx="1">
                  <c:v>Overnutrition</c:v>
                </c:pt>
                <c:pt idx="2">
                  <c:v>Environmental sustainability</c:v>
                </c:pt>
                <c:pt idx="3">
                  <c:v>Socio-economic inequalities</c:v>
                </c:pt>
                <c:pt idx="4">
                  <c:v>Women's empowerment</c:v>
                </c:pt>
              </c:strCache>
            </c:strRef>
          </c:cat>
          <c:val>
            <c:numRef>
              <c:f>Provision!$B$4:$B$8</c:f>
              <c:numCache>
                <c:formatCode>General</c:formatCode>
                <c:ptCount val="5"/>
                <c:pt idx="0">
                  <c:v>18</c:v>
                </c:pt>
                <c:pt idx="1">
                  <c:v>18</c:v>
                </c:pt>
                <c:pt idx="2">
                  <c:v>14</c:v>
                </c:pt>
                <c:pt idx="3">
                  <c:v>18</c:v>
                </c:pt>
                <c:pt idx="4">
                  <c:v>14</c:v>
                </c:pt>
              </c:numCache>
            </c:numRef>
          </c:val>
          <c:extLst>
            <c:ext xmlns:c16="http://schemas.microsoft.com/office/drawing/2014/chart" uri="{C3380CC4-5D6E-409C-BE32-E72D297353CC}">
              <c16:uniqueId val="{00000000-7C03-4560-BCB5-2619086AC345}"/>
            </c:ext>
          </c:extLst>
        </c:ser>
        <c:ser>
          <c:idx val="1"/>
          <c:order val="1"/>
          <c:tx>
            <c:strRef>
              <c:f>Provision!$C$3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Provision!$A$4:$A$8</c:f>
              <c:strCache>
                <c:ptCount val="5"/>
                <c:pt idx="0">
                  <c:v>Undernutrition</c:v>
                </c:pt>
                <c:pt idx="1">
                  <c:v>Overnutrition</c:v>
                </c:pt>
                <c:pt idx="2">
                  <c:v>Environmental sustainability</c:v>
                </c:pt>
                <c:pt idx="3">
                  <c:v>Socio-economic inequalities</c:v>
                </c:pt>
                <c:pt idx="4">
                  <c:v>Women's empowerment</c:v>
                </c:pt>
              </c:strCache>
            </c:strRef>
          </c:cat>
          <c:val>
            <c:numRef>
              <c:f>Provision!$C$4:$C$8</c:f>
              <c:numCache>
                <c:formatCode>General</c:formatCode>
                <c:ptCount val="5"/>
                <c:pt idx="0">
                  <c:v>0</c:v>
                </c:pt>
                <c:pt idx="1">
                  <c:v>0</c:v>
                </c:pt>
                <c:pt idx="2">
                  <c:v>1</c:v>
                </c:pt>
                <c:pt idx="3">
                  <c:v>0</c:v>
                </c:pt>
                <c:pt idx="4">
                  <c:v>1</c:v>
                </c:pt>
              </c:numCache>
            </c:numRef>
          </c:val>
          <c:extLst>
            <c:ext xmlns:c16="http://schemas.microsoft.com/office/drawing/2014/chart" uri="{C3380CC4-5D6E-409C-BE32-E72D297353CC}">
              <c16:uniqueId val="{00000001-7C03-4560-BCB5-2619086AC345}"/>
            </c:ext>
          </c:extLst>
        </c:ser>
        <c:ser>
          <c:idx val="2"/>
          <c:order val="2"/>
          <c:tx>
            <c:strRef>
              <c:f>Provision!$D$3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Provision!$A$4:$A$8</c:f>
              <c:strCache>
                <c:ptCount val="5"/>
                <c:pt idx="0">
                  <c:v>Undernutrition</c:v>
                </c:pt>
                <c:pt idx="1">
                  <c:v>Overnutrition</c:v>
                </c:pt>
                <c:pt idx="2">
                  <c:v>Environmental sustainability</c:v>
                </c:pt>
                <c:pt idx="3">
                  <c:v>Socio-economic inequalities</c:v>
                </c:pt>
                <c:pt idx="4">
                  <c:v>Women's empowerment</c:v>
                </c:pt>
              </c:strCache>
            </c:strRef>
          </c:cat>
          <c:val>
            <c:numRef>
              <c:f>Provision!$D$4:$D$8</c:f>
              <c:numCache>
                <c:formatCode>General</c:formatCode>
                <c:ptCount val="5"/>
                <c:pt idx="0">
                  <c:v>0</c:v>
                </c:pt>
                <c:pt idx="1">
                  <c:v>0</c:v>
                </c:pt>
                <c:pt idx="2">
                  <c:v>3</c:v>
                </c:pt>
                <c:pt idx="3">
                  <c:v>0</c:v>
                </c:pt>
                <c:pt idx="4">
                  <c:v>0</c:v>
                </c:pt>
              </c:numCache>
            </c:numRef>
          </c:val>
          <c:extLst>
            <c:ext xmlns:c16="http://schemas.microsoft.com/office/drawing/2014/chart" uri="{C3380CC4-5D6E-409C-BE32-E72D297353CC}">
              <c16:uniqueId val="{00000002-7C03-4560-BCB5-2619086AC345}"/>
            </c:ext>
          </c:extLst>
        </c:ser>
        <c:ser>
          <c:idx val="3"/>
          <c:order val="3"/>
          <c:tx>
            <c:strRef>
              <c:f>Provision!$E$3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Provision!$A$4:$A$8</c:f>
              <c:strCache>
                <c:ptCount val="5"/>
                <c:pt idx="0">
                  <c:v>Undernutrition</c:v>
                </c:pt>
                <c:pt idx="1">
                  <c:v>Overnutrition</c:v>
                </c:pt>
                <c:pt idx="2">
                  <c:v>Environmental sustainability</c:v>
                </c:pt>
                <c:pt idx="3">
                  <c:v>Socio-economic inequalities</c:v>
                </c:pt>
                <c:pt idx="4">
                  <c:v>Women's empowerment</c:v>
                </c:pt>
              </c:strCache>
            </c:strRef>
          </c:cat>
          <c:val>
            <c:numRef>
              <c:f>Provision!$E$4:$E$8</c:f>
              <c:numCache>
                <c:formatCode>General</c:formatCode>
                <c:ptCount val="5"/>
                <c:pt idx="0">
                  <c:v>0</c:v>
                </c:pt>
                <c:pt idx="1">
                  <c:v>0</c:v>
                </c:pt>
                <c:pt idx="2">
                  <c:v>0</c:v>
                </c:pt>
                <c:pt idx="3">
                  <c:v>0</c:v>
                </c:pt>
                <c:pt idx="4">
                  <c:v>1</c:v>
                </c:pt>
              </c:numCache>
            </c:numRef>
          </c:val>
          <c:extLst>
            <c:ext xmlns:c16="http://schemas.microsoft.com/office/drawing/2014/chart" uri="{C3380CC4-5D6E-409C-BE32-E72D297353CC}">
              <c16:uniqueId val="{00000003-7C03-4560-BCB5-2619086AC345}"/>
            </c:ext>
          </c:extLst>
        </c:ser>
        <c:ser>
          <c:idx val="4"/>
          <c:order val="4"/>
          <c:tx>
            <c:strRef>
              <c:f>Provision!$F$3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Provision!$A$4:$A$8</c:f>
              <c:strCache>
                <c:ptCount val="5"/>
                <c:pt idx="0">
                  <c:v>Undernutrition</c:v>
                </c:pt>
                <c:pt idx="1">
                  <c:v>Overnutrition</c:v>
                </c:pt>
                <c:pt idx="2">
                  <c:v>Environmental sustainability</c:v>
                </c:pt>
                <c:pt idx="3">
                  <c:v>Socio-economic inequalities</c:v>
                </c:pt>
                <c:pt idx="4">
                  <c:v>Women's empowerment</c:v>
                </c:pt>
              </c:strCache>
            </c:strRef>
          </c:cat>
          <c:val>
            <c:numRef>
              <c:f>Provision!$F$4:$F$8</c:f>
              <c:numCache>
                <c:formatCode>General</c:formatCode>
                <c:ptCount val="5"/>
                <c:pt idx="0">
                  <c:v>0</c:v>
                </c:pt>
                <c:pt idx="1">
                  <c:v>0</c:v>
                </c:pt>
                <c:pt idx="2">
                  <c:v>0</c:v>
                </c:pt>
                <c:pt idx="3">
                  <c:v>0</c:v>
                </c:pt>
                <c:pt idx="4">
                  <c:v>2</c:v>
                </c:pt>
              </c:numCache>
            </c:numRef>
          </c:val>
          <c:extLst>
            <c:ext xmlns:c16="http://schemas.microsoft.com/office/drawing/2014/chart" uri="{C3380CC4-5D6E-409C-BE32-E72D297353CC}">
              <c16:uniqueId val="{00000004-7C03-4560-BCB5-2619086AC345}"/>
            </c:ext>
          </c:extLst>
        </c:ser>
        <c:dLbls>
          <c:dLblPos val="outEnd"/>
          <c:showLegendKey val="0"/>
          <c:showVal val="1"/>
          <c:showCatName val="0"/>
          <c:showSerName val="0"/>
          <c:showPercent val="0"/>
          <c:showBubbleSize val="0"/>
        </c:dLbls>
        <c:gapWidth val="219"/>
        <c:overlap val="-27"/>
        <c:axId val="402714896"/>
        <c:axId val="402708664"/>
      </c:barChart>
      <c:catAx>
        <c:axId val="402714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02708664"/>
        <c:crosses val="autoZero"/>
        <c:auto val="1"/>
        <c:lblAlgn val="ctr"/>
        <c:lblOffset val="100"/>
        <c:noMultiLvlLbl val="0"/>
      </c:catAx>
      <c:valAx>
        <c:axId val="402708664"/>
        <c:scaling>
          <c:orientation val="minMax"/>
        </c:scaling>
        <c:delete val="1"/>
        <c:axPos val="l"/>
        <c:numFmt formatCode="General" sourceLinked="1"/>
        <c:majorTickMark val="none"/>
        <c:minorTickMark val="none"/>
        <c:tickLblPos val="nextTo"/>
        <c:crossAx val="40271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PROV2</a:t>
            </a:r>
            <a:r>
              <a:rPr lang="en-US"/>
              <a:t> - Effects per</a:t>
            </a:r>
            <a:r>
              <a:rPr lang="en-US" baseline="0"/>
              <a:t>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Provision!$J$3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Provision!$A$4:$A$8</c:f>
              <c:strCache>
                <c:ptCount val="5"/>
                <c:pt idx="0">
                  <c:v>Undernutrition</c:v>
                </c:pt>
                <c:pt idx="1">
                  <c:v>Overnutrition</c:v>
                </c:pt>
                <c:pt idx="2">
                  <c:v>Environmental sustainability</c:v>
                </c:pt>
                <c:pt idx="3">
                  <c:v>Socio-economic inequalities</c:v>
                </c:pt>
                <c:pt idx="4">
                  <c:v>Women's empowerment</c:v>
                </c:pt>
              </c:strCache>
            </c:strRef>
          </c:cat>
          <c:val>
            <c:numRef>
              <c:f>Provision!$J$4:$J$8</c:f>
              <c:numCache>
                <c:formatCode>General</c:formatCode>
                <c:ptCount val="5"/>
                <c:pt idx="0">
                  <c:v>18</c:v>
                </c:pt>
                <c:pt idx="1">
                  <c:v>18</c:v>
                </c:pt>
                <c:pt idx="2">
                  <c:v>15</c:v>
                </c:pt>
                <c:pt idx="3">
                  <c:v>18</c:v>
                </c:pt>
                <c:pt idx="4">
                  <c:v>14</c:v>
                </c:pt>
              </c:numCache>
            </c:numRef>
          </c:val>
          <c:extLst>
            <c:ext xmlns:c16="http://schemas.microsoft.com/office/drawing/2014/chart" uri="{C3380CC4-5D6E-409C-BE32-E72D297353CC}">
              <c16:uniqueId val="{00000000-0424-4C64-A3FB-8F3420A228A6}"/>
            </c:ext>
          </c:extLst>
        </c:ser>
        <c:ser>
          <c:idx val="1"/>
          <c:order val="1"/>
          <c:tx>
            <c:strRef>
              <c:f>Provision!$K$3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Provision!$A$4:$A$8</c:f>
              <c:strCache>
                <c:ptCount val="5"/>
                <c:pt idx="0">
                  <c:v>Undernutrition</c:v>
                </c:pt>
                <c:pt idx="1">
                  <c:v>Overnutrition</c:v>
                </c:pt>
                <c:pt idx="2">
                  <c:v>Environmental sustainability</c:v>
                </c:pt>
                <c:pt idx="3">
                  <c:v>Socio-economic inequalities</c:v>
                </c:pt>
                <c:pt idx="4">
                  <c:v>Women's empowerment</c:v>
                </c:pt>
              </c:strCache>
            </c:strRef>
          </c:cat>
          <c:val>
            <c:numRef>
              <c:f>Provision!$K$4:$K$8</c:f>
              <c:numCache>
                <c:formatCode>General</c:formatCode>
                <c:ptCount val="5"/>
                <c:pt idx="0">
                  <c:v>0</c:v>
                </c:pt>
                <c:pt idx="1">
                  <c:v>0</c:v>
                </c:pt>
                <c:pt idx="2">
                  <c:v>1</c:v>
                </c:pt>
                <c:pt idx="3">
                  <c:v>0</c:v>
                </c:pt>
                <c:pt idx="4">
                  <c:v>3</c:v>
                </c:pt>
              </c:numCache>
            </c:numRef>
          </c:val>
          <c:extLst>
            <c:ext xmlns:c16="http://schemas.microsoft.com/office/drawing/2014/chart" uri="{C3380CC4-5D6E-409C-BE32-E72D297353CC}">
              <c16:uniqueId val="{00000001-0424-4C64-A3FB-8F3420A228A6}"/>
            </c:ext>
          </c:extLst>
        </c:ser>
        <c:ser>
          <c:idx val="2"/>
          <c:order val="2"/>
          <c:tx>
            <c:strRef>
              <c:f>Provision!$L$3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Provision!$A$4:$A$8</c:f>
              <c:strCache>
                <c:ptCount val="5"/>
                <c:pt idx="0">
                  <c:v>Undernutrition</c:v>
                </c:pt>
                <c:pt idx="1">
                  <c:v>Overnutrition</c:v>
                </c:pt>
                <c:pt idx="2">
                  <c:v>Environmental sustainability</c:v>
                </c:pt>
                <c:pt idx="3">
                  <c:v>Socio-economic inequalities</c:v>
                </c:pt>
                <c:pt idx="4">
                  <c:v>Women's empowerment</c:v>
                </c:pt>
              </c:strCache>
            </c:strRef>
          </c:cat>
          <c:val>
            <c:numRef>
              <c:f>Provision!$L$4:$L$8</c:f>
              <c:numCache>
                <c:formatCode>General</c:formatCode>
                <c:ptCount val="5"/>
                <c:pt idx="0">
                  <c:v>0</c:v>
                </c:pt>
                <c:pt idx="1">
                  <c:v>0</c:v>
                </c:pt>
                <c:pt idx="2">
                  <c:v>2</c:v>
                </c:pt>
                <c:pt idx="3">
                  <c:v>0</c:v>
                </c:pt>
                <c:pt idx="4">
                  <c:v>0</c:v>
                </c:pt>
              </c:numCache>
            </c:numRef>
          </c:val>
          <c:extLst>
            <c:ext xmlns:c16="http://schemas.microsoft.com/office/drawing/2014/chart" uri="{C3380CC4-5D6E-409C-BE32-E72D297353CC}">
              <c16:uniqueId val="{00000002-0424-4C64-A3FB-8F3420A228A6}"/>
            </c:ext>
          </c:extLst>
        </c:ser>
        <c:ser>
          <c:idx val="3"/>
          <c:order val="3"/>
          <c:tx>
            <c:strRef>
              <c:f>Provision!$M$3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Provision!$A$4:$A$8</c:f>
              <c:strCache>
                <c:ptCount val="5"/>
                <c:pt idx="0">
                  <c:v>Undernutrition</c:v>
                </c:pt>
                <c:pt idx="1">
                  <c:v>Overnutrition</c:v>
                </c:pt>
                <c:pt idx="2">
                  <c:v>Environmental sustainability</c:v>
                </c:pt>
                <c:pt idx="3">
                  <c:v>Socio-economic inequalities</c:v>
                </c:pt>
                <c:pt idx="4">
                  <c:v>Women's empowerment</c:v>
                </c:pt>
              </c:strCache>
            </c:strRef>
          </c:cat>
          <c:val>
            <c:numRef>
              <c:f>Provision!$M$4:$M$8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3-0424-4C64-A3FB-8F3420A228A6}"/>
            </c:ext>
          </c:extLst>
        </c:ser>
        <c:ser>
          <c:idx val="4"/>
          <c:order val="4"/>
          <c:tx>
            <c:strRef>
              <c:f>Provision!$N$3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Provision!$A$4:$A$8</c:f>
              <c:strCache>
                <c:ptCount val="5"/>
                <c:pt idx="0">
                  <c:v>Undernutrition</c:v>
                </c:pt>
                <c:pt idx="1">
                  <c:v>Overnutrition</c:v>
                </c:pt>
                <c:pt idx="2">
                  <c:v>Environmental sustainability</c:v>
                </c:pt>
                <c:pt idx="3">
                  <c:v>Socio-economic inequalities</c:v>
                </c:pt>
                <c:pt idx="4">
                  <c:v>Women's empowerment</c:v>
                </c:pt>
              </c:strCache>
            </c:strRef>
          </c:cat>
          <c:val>
            <c:numRef>
              <c:f>Provision!$N$4:$N$8</c:f>
              <c:numCache>
                <c:formatCode>General</c:formatCode>
                <c:ptCount val="5"/>
                <c:pt idx="0">
                  <c:v>0</c:v>
                </c:pt>
                <c:pt idx="1">
                  <c:v>0</c:v>
                </c:pt>
                <c:pt idx="2">
                  <c:v>0</c:v>
                </c:pt>
                <c:pt idx="3">
                  <c:v>0</c:v>
                </c:pt>
                <c:pt idx="4">
                  <c:v>1</c:v>
                </c:pt>
              </c:numCache>
            </c:numRef>
          </c:val>
          <c:extLst>
            <c:ext xmlns:c16="http://schemas.microsoft.com/office/drawing/2014/chart" uri="{C3380CC4-5D6E-409C-BE32-E72D297353CC}">
              <c16:uniqueId val="{00000004-0424-4C64-A3FB-8F3420A228A6}"/>
            </c:ext>
          </c:extLst>
        </c:ser>
        <c:dLbls>
          <c:dLblPos val="outEnd"/>
          <c:showLegendKey val="0"/>
          <c:showVal val="1"/>
          <c:showCatName val="0"/>
          <c:showSerName val="0"/>
          <c:showPercent val="0"/>
          <c:showBubbleSize val="0"/>
        </c:dLbls>
        <c:gapWidth val="219"/>
        <c:overlap val="-27"/>
        <c:axId val="409833296"/>
        <c:axId val="409829688"/>
      </c:barChart>
      <c:catAx>
        <c:axId val="409833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09829688"/>
        <c:crosses val="autoZero"/>
        <c:auto val="1"/>
        <c:lblAlgn val="ctr"/>
        <c:lblOffset val="100"/>
        <c:noMultiLvlLbl val="0"/>
      </c:catAx>
      <c:valAx>
        <c:axId val="409829688"/>
        <c:scaling>
          <c:orientation val="minMax"/>
        </c:scaling>
        <c:delete val="1"/>
        <c:axPos val="l"/>
        <c:numFmt formatCode="General" sourceLinked="1"/>
        <c:majorTickMark val="none"/>
        <c:minorTickMark val="none"/>
        <c:tickLblPos val="nextTo"/>
        <c:crossAx val="409833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Food retail indicators</a:t>
            </a:r>
          </a:p>
          <a:p>
            <a:pPr>
              <a:defRPr/>
            </a:pPr>
            <a:r>
              <a:rPr lang="en-US" sz="1200"/>
              <a:t>Positive effects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stacked"/>
        <c:varyColors val="0"/>
        <c:ser>
          <c:idx val="0"/>
          <c:order val="0"/>
          <c:tx>
            <c:strRef>
              <c:f>Retail!$M$12</c:f>
              <c:strCache>
                <c:ptCount val="1"/>
                <c:pt idx="0">
                  <c:v>Undernutrition</c:v>
                </c:pt>
              </c:strCache>
            </c:strRef>
          </c:tx>
          <c:spPr>
            <a:solidFill>
              <a:schemeClr val="accent5">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Retail!$L$13:$L$16</c:f>
              <c:strCache>
                <c:ptCount val="4"/>
                <c:pt idx="0">
                  <c:v>Zoning laws</c:v>
                </c:pt>
                <c:pt idx="1">
                  <c:v>Healthy, sustainable food in food tracks, street vendors</c:v>
                </c:pt>
                <c:pt idx="2">
                  <c:v>Healthy, sustainable food in stores</c:v>
                </c:pt>
                <c:pt idx="3">
                  <c:v>Environmental impact measures</c:v>
                </c:pt>
              </c:strCache>
            </c:strRef>
          </c:cat>
          <c:val>
            <c:numRef>
              <c:f>Retail!$M$13:$M$16</c:f>
              <c:numCache>
                <c:formatCode>0%</c:formatCode>
                <c:ptCount val="4"/>
                <c:pt idx="0">
                  <c:v>0.72222222222222221</c:v>
                </c:pt>
                <c:pt idx="1">
                  <c:v>0.61111111111111116</c:v>
                </c:pt>
                <c:pt idx="2">
                  <c:v>0.77777777777777779</c:v>
                </c:pt>
                <c:pt idx="3">
                  <c:v>0.5</c:v>
                </c:pt>
              </c:numCache>
            </c:numRef>
          </c:val>
          <c:extLst>
            <c:ext xmlns:c16="http://schemas.microsoft.com/office/drawing/2014/chart" uri="{C3380CC4-5D6E-409C-BE32-E72D297353CC}">
              <c16:uniqueId val="{00000000-7752-4E9F-870A-C1C1C5780CCF}"/>
            </c:ext>
          </c:extLst>
        </c:ser>
        <c:ser>
          <c:idx val="1"/>
          <c:order val="1"/>
          <c:tx>
            <c:strRef>
              <c:f>Retail!$N$12</c:f>
              <c:strCache>
                <c:ptCount val="1"/>
                <c:pt idx="0">
                  <c:v>Overnutrition</c:v>
                </c:pt>
              </c:strCache>
            </c:strRef>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Retail!$L$13:$L$16</c:f>
              <c:strCache>
                <c:ptCount val="4"/>
                <c:pt idx="0">
                  <c:v>Zoning laws</c:v>
                </c:pt>
                <c:pt idx="1">
                  <c:v>Healthy, sustainable food in food tracks, street vendors</c:v>
                </c:pt>
                <c:pt idx="2">
                  <c:v>Healthy, sustainable food in stores</c:v>
                </c:pt>
                <c:pt idx="3">
                  <c:v>Environmental impact measures</c:v>
                </c:pt>
              </c:strCache>
            </c:strRef>
          </c:cat>
          <c:val>
            <c:numRef>
              <c:f>Retail!$N$13:$N$16</c:f>
              <c:numCache>
                <c:formatCode>0%</c:formatCode>
                <c:ptCount val="4"/>
                <c:pt idx="0">
                  <c:v>0.94444444444444442</c:v>
                </c:pt>
                <c:pt idx="1">
                  <c:v>1</c:v>
                </c:pt>
                <c:pt idx="2">
                  <c:v>0.94444444444444442</c:v>
                </c:pt>
                <c:pt idx="3">
                  <c:v>0.61111111111111116</c:v>
                </c:pt>
              </c:numCache>
            </c:numRef>
          </c:val>
          <c:extLst>
            <c:ext xmlns:c16="http://schemas.microsoft.com/office/drawing/2014/chart" uri="{C3380CC4-5D6E-409C-BE32-E72D297353CC}">
              <c16:uniqueId val="{00000001-7752-4E9F-870A-C1C1C5780CCF}"/>
            </c:ext>
          </c:extLst>
        </c:ser>
        <c:ser>
          <c:idx val="2"/>
          <c:order val="2"/>
          <c:tx>
            <c:strRef>
              <c:f>Retail!$O$12</c:f>
              <c:strCache>
                <c:ptCount val="1"/>
                <c:pt idx="0">
                  <c:v>Environmental sustainability</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Retail!$L$13:$L$16</c:f>
              <c:strCache>
                <c:ptCount val="4"/>
                <c:pt idx="0">
                  <c:v>Zoning laws</c:v>
                </c:pt>
                <c:pt idx="1">
                  <c:v>Healthy, sustainable food in food tracks, street vendors</c:v>
                </c:pt>
                <c:pt idx="2">
                  <c:v>Healthy, sustainable food in stores</c:v>
                </c:pt>
                <c:pt idx="3">
                  <c:v>Environmental impact measures</c:v>
                </c:pt>
              </c:strCache>
            </c:strRef>
          </c:cat>
          <c:val>
            <c:numRef>
              <c:f>Retail!$O$13:$O$16</c:f>
              <c:numCache>
                <c:formatCode>0%</c:formatCode>
                <c:ptCount val="4"/>
                <c:pt idx="0">
                  <c:v>0.5</c:v>
                </c:pt>
                <c:pt idx="1">
                  <c:v>0.83333333333333337</c:v>
                </c:pt>
                <c:pt idx="2">
                  <c:v>0.94444444444444442</c:v>
                </c:pt>
                <c:pt idx="3">
                  <c:v>0.77777777777777779</c:v>
                </c:pt>
              </c:numCache>
            </c:numRef>
          </c:val>
          <c:extLst>
            <c:ext xmlns:c16="http://schemas.microsoft.com/office/drawing/2014/chart" uri="{C3380CC4-5D6E-409C-BE32-E72D297353CC}">
              <c16:uniqueId val="{00000002-7752-4E9F-870A-C1C1C5780CCF}"/>
            </c:ext>
          </c:extLst>
        </c:ser>
        <c:ser>
          <c:idx val="3"/>
          <c:order val="3"/>
          <c:tx>
            <c:strRef>
              <c:f>Retail!$P$12</c:f>
              <c:strCache>
                <c:ptCount val="1"/>
                <c:pt idx="0">
                  <c:v>Socio-economic inequalities</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Retail!$L$13:$L$16</c:f>
              <c:strCache>
                <c:ptCount val="4"/>
                <c:pt idx="0">
                  <c:v>Zoning laws</c:v>
                </c:pt>
                <c:pt idx="1">
                  <c:v>Healthy, sustainable food in food tracks, street vendors</c:v>
                </c:pt>
                <c:pt idx="2">
                  <c:v>Healthy, sustainable food in stores</c:v>
                </c:pt>
                <c:pt idx="3">
                  <c:v>Environmental impact measures</c:v>
                </c:pt>
              </c:strCache>
            </c:strRef>
          </c:cat>
          <c:val>
            <c:numRef>
              <c:f>Retail!$P$13:$P$16</c:f>
              <c:numCache>
                <c:formatCode>0%</c:formatCode>
                <c:ptCount val="4"/>
                <c:pt idx="0">
                  <c:v>0.88888888888888884</c:v>
                </c:pt>
                <c:pt idx="1">
                  <c:v>0.72222222222222221</c:v>
                </c:pt>
                <c:pt idx="2">
                  <c:v>0.66666666666666663</c:v>
                </c:pt>
                <c:pt idx="3">
                  <c:v>0.72222222222222221</c:v>
                </c:pt>
              </c:numCache>
            </c:numRef>
          </c:val>
          <c:extLst>
            <c:ext xmlns:c16="http://schemas.microsoft.com/office/drawing/2014/chart" uri="{C3380CC4-5D6E-409C-BE32-E72D297353CC}">
              <c16:uniqueId val="{00000003-7752-4E9F-870A-C1C1C5780CCF}"/>
            </c:ext>
          </c:extLst>
        </c:ser>
        <c:ser>
          <c:idx val="4"/>
          <c:order val="4"/>
          <c:tx>
            <c:strRef>
              <c:f>Retail!$Q$12</c:f>
              <c:strCache>
                <c:ptCount val="1"/>
                <c:pt idx="0">
                  <c:v>Women's empowerment</c:v>
                </c:pt>
              </c:strCache>
            </c:strRef>
          </c:tx>
          <c:spPr>
            <a:solidFill>
              <a:srgbClr val="ECE3E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Retail!$L$13:$L$16</c:f>
              <c:strCache>
                <c:ptCount val="4"/>
                <c:pt idx="0">
                  <c:v>Zoning laws</c:v>
                </c:pt>
                <c:pt idx="1">
                  <c:v>Healthy, sustainable food in food tracks, street vendors</c:v>
                </c:pt>
                <c:pt idx="2">
                  <c:v>Healthy, sustainable food in stores</c:v>
                </c:pt>
                <c:pt idx="3">
                  <c:v>Environmental impact measures</c:v>
                </c:pt>
              </c:strCache>
            </c:strRef>
          </c:cat>
          <c:val>
            <c:numRef>
              <c:f>Retail!$Q$13:$Q$16</c:f>
              <c:numCache>
                <c:formatCode>0%</c:formatCode>
                <c:ptCount val="4"/>
                <c:pt idx="0">
                  <c:v>0.66666666666666663</c:v>
                </c:pt>
                <c:pt idx="1">
                  <c:v>0.5</c:v>
                </c:pt>
                <c:pt idx="2">
                  <c:v>0.27777777777777779</c:v>
                </c:pt>
                <c:pt idx="3">
                  <c:v>0.61111111111111116</c:v>
                </c:pt>
              </c:numCache>
            </c:numRef>
          </c:val>
          <c:extLst>
            <c:ext xmlns:c16="http://schemas.microsoft.com/office/drawing/2014/chart" uri="{C3380CC4-5D6E-409C-BE32-E72D297353CC}">
              <c16:uniqueId val="{00000004-7752-4E9F-870A-C1C1C5780CCF}"/>
            </c:ext>
          </c:extLst>
        </c:ser>
        <c:dLbls>
          <c:dLblPos val="ctr"/>
          <c:showLegendKey val="0"/>
          <c:showVal val="1"/>
          <c:showCatName val="0"/>
          <c:showSerName val="0"/>
          <c:showPercent val="0"/>
          <c:showBubbleSize val="0"/>
        </c:dLbls>
        <c:gapWidth val="150"/>
        <c:overlap val="100"/>
        <c:axId val="610516064"/>
        <c:axId val="610535416"/>
      </c:barChart>
      <c:catAx>
        <c:axId val="6105160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0535416"/>
        <c:crosses val="autoZero"/>
        <c:auto val="1"/>
        <c:lblAlgn val="ctr"/>
        <c:lblOffset val="100"/>
        <c:noMultiLvlLbl val="0"/>
      </c:catAx>
      <c:valAx>
        <c:axId val="610535416"/>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051606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RETAIL1 - Zoning laws</a:t>
            </a:r>
          </a:p>
          <a:p>
            <a:pPr>
              <a:defRPr/>
            </a:pPr>
            <a:r>
              <a:rPr lang="en-US" sz="1200" i="1"/>
              <a:t>Effectiveness levels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Retail!$Q$22</c:f>
              <c:strCache>
                <c:ptCount val="1"/>
                <c:pt idx="0">
                  <c:v>Zoning laws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Retail!$R$20:$AF$21</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Retail!$R$22:$AF$22</c:f>
              <c:numCache>
                <c:formatCode>0%</c:formatCode>
                <c:ptCount val="15"/>
                <c:pt idx="0">
                  <c:v>0.30769230769230771</c:v>
                </c:pt>
                <c:pt idx="1">
                  <c:v>0.30769230769230771</c:v>
                </c:pt>
                <c:pt idx="2">
                  <c:v>0.38461538461538464</c:v>
                </c:pt>
                <c:pt idx="3">
                  <c:v>0.47058823529411764</c:v>
                </c:pt>
                <c:pt idx="4">
                  <c:v>0.35294117647058826</c:v>
                </c:pt>
                <c:pt idx="5">
                  <c:v>0.17647058823529413</c:v>
                </c:pt>
                <c:pt idx="6">
                  <c:v>0.1111111111111111</c:v>
                </c:pt>
                <c:pt idx="7">
                  <c:v>0.66666666666666663</c:v>
                </c:pt>
                <c:pt idx="8">
                  <c:v>0.22222222222222221</c:v>
                </c:pt>
                <c:pt idx="9">
                  <c:v>0.3125</c:v>
                </c:pt>
                <c:pt idx="10">
                  <c:v>0.3125</c:v>
                </c:pt>
                <c:pt idx="11">
                  <c:v>0.375</c:v>
                </c:pt>
                <c:pt idx="12">
                  <c:v>0.16666666666666666</c:v>
                </c:pt>
                <c:pt idx="13">
                  <c:v>0.5</c:v>
                </c:pt>
                <c:pt idx="14">
                  <c:v>0.33333333333333331</c:v>
                </c:pt>
              </c:numCache>
            </c:numRef>
          </c:val>
          <c:extLst>
            <c:ext xmlns:c16="http://schemas.microsoft.com/office/drawing/2014/chart" uri="{C3380CC4-5D6E-409C-BE32-E72D297353CC}">
              <c16:uniqueId val="{00000000-A96E-450B-9A58-EBBB8799FCCA}"/>
            </c:ext>
          </c:extLst>
        </c:ser>
        <c:dLbls>
          <c:dLblPos val="outEnd"/>
          <c:showLegendKey val="0"/>
          <c:showVal val="1"/>
          <c:showCatName val="0"/>
          <c:showSerName val="0"/>
          <c:showPercent val="0"/>
          <c:showBubbleSize val="0"/>
        </c:dLbls>
        <c:gapWidth val="219"/>
        <c:overlap val="-27"/>
        <c:axId val="519183056"/>
        <c:axId val="519180760"/>
      </c:barChart>
      <c:catAx>
        <c:axId val="519183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9180760"/>
        <c:crosses val="autoZero"/>
        <c:auto val="1"/>
        <c:lblAlgn val="ctr"/>
        <c:lblOffset val="100"/>
        <c:noMultiLvlLbl val="0"/>
      </c:catAx>
      <c:valAx>
        <c:axId val="519180760"/>
        <c:scaling>
          <c:orientation val="minMax"/>
        </c:scaling>
        <c:delete val="1"/>
        <c:axPos val="l"/>
        <c:numFmt formatCode="0%" sourceLinked="1"/>
        <c:majorTickMark val="none"/>
        <c:minorTickMark val="none"/>
        <c:tickLblPos val="nextTo"/>
        <c:crossAx val="5191830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RETAIL2 - Healthy, sustainable food in food tracks, street vendors</a:t>
            </a:r>
          </a:p>
          <a:p>
            <a:pPr>
              <a:defRPr/>
            </a:pPr>
            <a:r>
              <a:rPr lang="en-US" sz="1200" i="1"/>
              <a:t>Effectiveness levels</a:t>
            </a:r>
            <a:r>
              <a:rPr lang="en-US" sz="1200" i="1" baseline="0"/>
              <a:t> (%)</a:t>
            </a:r>
            <a:endParaRPr lang="en-US" sz="12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0"/>
          <c:tx>
            <c:strRef>
              <c:f>Retail!$Q$23</c:f>
              <c:strCache>
                <c:ptCount val="1"/>
                <c:pt idx="0">
                  <c:v>Healthy, sustainable food in food tracks, street vendors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Retail!$R$20:$AF$21</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Retail!$R$23:$AF$23</c:f>
              <c:numCache>
                <c:formatCode>0%</c:formatCode>
                <c:ptCount val="15"/>
                <c:pt idx="0">
                  <c:v>0.18181818181818182</c:v>
                </c:pt>
                <c:pt idx="1">
                  <c:v>0.45454545454545453</c:v>
                </c:pt>
                <c:pt idx="2">
                  <c:v>0.36363636363636365</c:v>
                </c:pt>
                <c:pt idx="3">
                  <c:v>0.27777777777777779</c:v>
                </c:pt>
                <c:pt idx="4">
                  <c:v>0.3888888888888889</c:v>
                </c:pt>
                <c:pt idx="5">
                  <c:v>0.33333333333333331</c:v>
                </c:pt>
                <c:pt idx="6">
                  <c:v>0.13333333333333333</c:v>
                </c:pt>
                <c:pt idx="7">
                  <c:v>0.4</c:v>
                </c:pt>
                <c:pt idx="8">
                  <c:v>0.46666666666666667</c:v>
                </c:pt>
                <c:pt idx="9">
                  <c:v>0.38461538461538464</c:v>
                </c:pt>
                <c:pt idx="10">
                  <c:v>0.15384615384615385</c:v>
                </c:pt>
                <c:pt idx="11">
                  <c:v>0.46153846153846156</c:v>
                </c:pt>
                <c:pt idx="12">
                  <c:v>0.55555555555555558</c:v>
                </c:pt>
                <c:pt idx="13">
                  <c:v>0.33333333333333331</c:v>
                </c:pt>
                <c:pt idx="14">
                  <c:v>0.1111111111111111</c:v>
                </c:pt>
              </c:numCache>
            </c:numRef>
          </c:val>
          <c:extLst>
            <c:ext xmlns:c16="http://schemas.microsoft.com/office/drawing/2014/chart" uri="{C3380CC4-5D6E-409C-BE32-E72D297353CC}">
              <c16:uniqueId val="{00000001-C62D-41A0-B088-4E05C8987B3A}"/>
            </c:ext>
          </c:extLst>
        </c:ser>
        <c:dLbls>
          <c:dLblPos val="outEnd"/>
          <c:showLegendKey val="0"/>
          <c:showVal val="1"/>
          <c:showCatName val="0"/>
          <c:showSerName val="0"/>
          <c:showPercent val="0"/>
          <c:showBubbleSize val="0"/>
        </c:dLbls>
        <c:gapWidth val="219"/>
        <c:overlap val="-27"/>
        <c:axId val="519161736"/>
        <c:axId val="519164360"/>
      </c:barChart>
      <c:catAx>
        <c:axId val="519161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9164360"/>
        <c:crosses val="autoZero"/>
        <c:auto val="1"/>
        <c:lblAlgn val="ctr"/>
        <c:lblOffset val="100"/>
        <c:noMultiLvlLbl val="0"/>
      </c:catAx>
      <c:valAx>
        <c:axId val="519164360"/>
        <c:scaling>
          <c:orientation val="minMax"/>
        </c:scaling>
        <c:delete val="1"/>
        <c:axPos val="l"/>
        <c:numFmt formatCode="0%" sourceLinked="1"/>
        <c:majorTickMark val="none"/>
        <c:minorTickMark val="none"/>
        <c:tickLblPos val="nextTo"/>
        <c:crossAx val="5191617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RETAIL3 - Healthy, sustainable food in stores</a:t>
            </a:r>
          </a:p>
          <a:p>
            <a:pPr>
              <a:defRPr/>
            </a:pPr>
            <a:r>
              <a:rPr lang="en-US" sz="1200" i="1"/>
              <a:t>Effectiveness levels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2"/>
          <c:order val="0"/>
          <c:tx>
            <c:strRef>
              <c:f>Retail!$Q$24</c:f>
              <c:strCache>
                <c:ptCount val="1"/>
                <c:pt idx="0">
                  <c:v>Healthy, sustainable food in stores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Retail!$R$20:$AF$21</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Retail!$R$24:$AF$24</c:f>
              <c:numCache>
                <c:formatCode>0%</c:formatCode>
                <c:ptCount val="15"/>
                <c:pt idx="0">
                  <c:v>0.2857142857142857</c:v>
                </c:pt>
                <c:pt idx="1">
                  <c:v>0.2857142857142857</c:v>
                </c:pt>
                <c:pt idx="2">
                  <c:v>0.42857142857142855</c:v>
                </c:pt>
                <c:pt idx="3">
                  <c:v>0.23529411764705882</c:v>
                </c:pt>
                <c:pt idx="4">
                  <c:v>0.47058823529411764</c:v>
                </c:pt>
                <c:pt idx="5">
                  <c:v>0.29411764705882354</c:v>
                </c:pt>
                <c:pt idx="6">
                  <c:v>0</c:v>
                </c:pt>
                <c:pt idx="7">
                  <c:v>0.52941176470588236</c:v>
                </c:pt>
                <c:pt idx="8">
                  <c:v>0.47058823529411764</c:v>
                </c:pt>
                <c:pt idx="9">
                  <c:v>0</c:v>
                </c:pt>
                <c:pt idx="10">
                  <c:v>0.5</c:v>
                </c:pt>
                <c:pt idx="11">
                  <c:v>0.5</c:v>
                </c:pt>
                <c:pt idx="12">
                  <c:v>0</c:v>
                </c:pt>
                <c:pt idx="13">
                  <c:v>0.6</c:v>
                </c:pt>
                <c:pt idx="14">
                  <c:v>0.4</c:v>
                </c:pt>
              </c:numCache>
            </c:numRef>
          </c:val>
          <c:extLst>
            <c:ext xmlns:c16="http://schemas.microsoft.com/office/drawing/2014/chart" uri="{C3380CC4-5D6E-409C-BE32-E72D297353CC}">
              <c16:uniqueId val="{00000002-31F1-4C83-AB5D-337ED6FF0B96}"/>
            </c:ext>
          </c:extLst>
        </c:ser>
        <c:dLbls>
          <c:dLblPos val="outEnd"/>
          <c:showLegendKey val="0"/>
          <c:showVal val="1"/>
          <c:showCatName val="0"/>
          <c:showSerName val="0"/>
          <c:showPercent val="0"/>
          <c:showBubbleSize val="0"/>
        </c:dLbls>
        <c:gapWidth val="219"/>
        <c:overlap val="-27"/>
        <c:axId val="509751072"/>
        <c:axId val="509757304"/>
      </c:barChart>
      <c:catAx>
        <c:axId val="509751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9757304"/>
        <c:crosses val="autoZero"/>
        <c:auto val="1"/>
        <c:lblAlgn val="ctr"/>
        <c:lblOffset val="100"/>
        <c:noMultiLvlLbl val="0"/>
      </c:catAx>
      <c:valAx>
        <c:axId val="509757304"/>
        <c:scaling>
          <c:orientation val="minMax"/>
        </c:scaling>
        <c:delete val="1"/>
        <c:axPos val="l"/>
        <c:numFmt formatCode="0%" sourceLinked="1"/>
        <c:majorTickMark val="none"/>
        <c:minorTickMark val="none"/>
        <c:tickLblPos val="nextTo"/>
        <c:crossAx val="5097510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RETAIL4 - Environmental impact measures</a:t>
            </a:r>
          </a:p>
          <a:p>
            <a:pPr>
              <a:defRPr/>
            </a:pPr>
            <a:r>
              <a:rPr lang="en-US" sz="1200" i="1"/>
              <a:t>Effectiveness levels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3"/>
          <c:order val="0"/>
          <c:tx>
            <c:strRef>
              <c:f>Retail!$Q$25</c:f>
              <c:strCache>
                <c:ptCount val="1"/>
                <c:pt idx="0">
                  <c:v>Environmental impact measures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Retail!$R$20:$AF$21</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Retail!$R$25:$AF$25</c:f>
              <c:numCache>
                <c:formatCode>0%</c:formatCode>
                <c:ptCount val="15"/>
                <c:pt idx="0">
                  <c:v>0.1111111111111111</c:v>
                </c:pt>
                <c:pt idx="1">
                  <c:v>0.33333333333333331</c:v>
                </c:pt>
                <c:pt idx="2">
                  <c:v>0.55555555555555558</c:v>
                </c:pt>
                <c:pt idx="3">
                  <c:v>9.0909090909090912E-2</c:v>
                </c:pt>
                <c:pt idx="4">
                  <c:v>0.36363636363636365</c:v>
                </c:pt>
                <c:pt idx="5">
                  <c:v>0.54545454545454541</c:v>
                </c:pt>
                <c:pt idx="6">
                  <c:v>0.35714285714285715</c:v>
                </c:pt>
                <c:pt idx="7">
                  <c:v>0.35714285714285715</c:v>
                </c:pt>
                <c:pt idx="8">
                  <c:v>0.2857142857142857</c:v>
                </c:pt>
                <c:pt idx="9">
                  <c:v>0.38461538461538464</c:v>
                </c:pt>
                <c:pt idx="10">
                  <c:v>0.30769230769230771</c:v>
                </c:pt>
                <c:pt idx="11">
                  <c:v>0.30769230769230771</c:v>
                </c:pt>
                <c:pt idx="12">
                  <c:v>0.18181818181818182</c:v>
                </c:pt>
                <c:pt idx="13">
                  <c:v>0.63636363636363635</c:v>
                </c:pt>
                <c:pt idx="14">
                  <c:v>0.18181818181818182</c:v>
                </c:pt>
              </c:numCache>
            </c:numRef>
          </c:val>
          <c:extLst>
            <c:ext xmlns:c16="http://schemas.microsoft.com/office/drawing/2014/chart" uri="{C3380CC4-5D6E-409C-BE32-E72D297353CC}">
              <c16:uniqueId val="{00000003-C2D4-49C5-B7C9-5A4201B9A4C5}"/>
            </c:ext>
          </c:extLst>
        </c:ser>
        <c:dLbls>
          <c:showLegendKey val="0"/>
          <c:showVal val="0"/>
          <c:showCatName val="0"/>
          <c:showSerName val="0"/>
          <c:showPercent val="0"/>
          <c:showBubbleSize val="0"/>
        </c:dLbls>
        <c:gapWidth val="219"/>
        <c:overlap val="-27"/>
        <c:axId val="509817656"/>
        <c:axId val="509817984"/>
      </c:barChart>
      <c:catAx>
        <c:axId val="509817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9817984"/>
        <c:crosses val="autoZero"/>
        <c:auto val="1"/>
        <c:lblAlgn val="ctr"/>
        <c:lblOffset val="100"/>
        <c:noMultiLvlLbl val="0"/>
      </c:catAx>
      <c:valAx>
        <c:axId val="509817984"/>
        <c:scaling>
          <c:orientation val="minMax"/>
        </c:scaling>
        <c:delete val="1"/>
        <c:axPos val="l"/>
        <c:numFmt formatCode="0%" sourceLinked="1"/>
        <c:majorTickMark val="none"/>
        <c:minorTickMark val="none"/>
        <c:tickLblPos val="nextTo"/>
        <c:crossAx val="5098176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PRODUCT12 - </a:t>
            </a:r>
            <a:r>
              <a:rPr lang="en-US"/>
              <a:t>Women’s empowerment in agriculture</a:t>
            </a:r>
          </a:p>
          <a:p>
            <a:pPr>
              <a:defRPr/>
            </a:pPr>
            <a:r>
              <a:rPr lang="en-US" sz="1200" i="1"/>
              <a:t>Effectiveness levels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1"/>
          <c:order val="0"/>
          <c:tx>
            <c:strRef>
              <c:f>Production!$Q$47</c:f>
              <c:strCache>
                <c:ptCount val="1"/>
                <c:pt idx="0">
                  <c:v>Women’s empowerment in agriculture</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Production!$R$34:$AF$35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Production!$R$47:$AF$47</c:f>
              <c:numCache>
                <c:formatCode>0%</c:formatCode>
                <c:ptCount val="15"/>
                <c:pt idx="0">
                  <c:v>0</c:v>
                </c:pt>
                <c:pt idx="1">
                  <c:v>0.6</c:v>
                </c:pt>
                <c:pt idx="2">
                  <c:v>0.4</c:v>
                </c:pt>
                <c:pt idx="3">
                  <c:v>0</c:v>
                </c:pt>
                <c:pt idx="4">
                  <c:v>0.66666666666666663</c:v>
                </c:pt>
                <c:pt idx="5">
                  <c:v>0.33333333333333331</c:v>
                </c:pt>
                <c:pt idx="6">
                  <c:v>0</c:v>
                </c:pt>
                <c:pt idx="7">
                  <c:v>0</c:v>
                </c:pt>
                <c:pt idx="8">
                  <c:v>1</c:v>
                </c:pt>
                <c:pt idx="9">
                  <c:v>0</c:v>
                </c:pt>
                <c:pt idx="10">
                  <c:v>0.88888888888888884</c:v>
                </c:pt>
                <c:pt idx="11">
                  <c:v>0.1111111111111111</c:v>
                </c:pt>
                <c:pt idx="12">
                  <c:v>0.77777777777777779</c:v>
                </c:pt>
                <c:pt idx="13">
                  <c:v>0.22222222222222221</c:v>
                </c:pt>
                <c:pt idx="14">
                  <c:v>0</c:v>
                </c:pt>
              </c:numCache>
            </c:numRef>
          </c:val>
          <c:extLst>
            <c:ext xmlns:c16="http://schemas.microsoft.com/office/drawing/2014/chart" uri="{C3380CC4-5D6E-409C-BE32-E72D297353CC}">
              <c16:uniqueId val="{0000000B-C1FF-4F74-A97E-9B2E0D155946}"/>
            </c:ext>
          </c:extLst>
        </c:ser>
        <c:dLbls>
          <c:showLegendKey val="0"/>
          <c:showVal val="0"/>
          <c:showCatName val="0"/>
          <c:showSerName val="0"/>
          <c:showPercent val="0"/>
          <c:showBubbleSize val="0"/>
        </c:dLbls>
        <c:gapWidth val="219"/>
        <c:overlap val="-27"/>
        <c:axId val="473806536"/>
        <c:axId val="473805880"/>
      </c:barChart>
      <c:catAx>
        <c:axId val="473806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73805880"/>
        <c:crosses val="autoZero"/>
        <c:auto val="1"/>
        <c:lblAlgn val="ctr"/>
        <c:lblOffset val="100"/>
        <c:noMultiLvlLbl val="0"/>
      </c:catAx>
      <c:valAx>
        <c:axId val="473805880"/>
        <c:scaling>
          <c:orientation val="minMax"/>
        </c:scaling>
        <c:delete val="1"/>
        <c:axPos val="l"/>
        <c:numFmt formatCode="0%" sourceLinked="1"/>
        <c:majorTickMark val="none"/>
        <c:minorTickMark val="none"/>
        <c:tickLblPos val="nextTo"/>
        <c:crossAx val="4738065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RETAIL1 - Zoning laws</a:t>
            </a:r>
          </a:p>
          <a:p>
            <a:pPr>
              <a:defRPr/>
            </a:pPr>
            <a:r>
              <a:rPr lang="en-US" sz="1200" i="1"/>
              <a:t>Negative vs. Positive effects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0"/>
          <c:order val="0"/>
          <c:tx>
            <c:strRef>
              <c:f>Retail!$L$13</c:f>
              <c:strCache>
                <c:ptCount val="1"/>
                <c:pt idx="0">
                  <c:v>Zoning laws</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Retail!$M$11:$W$12</c15:sqref>
                  </c15:fullRef>
                </c:ext>
              </c:extLst>
              <c:f>Retail!$M$11:$W$12</c:f>
              <c:multiLvlStrCache>
                <c:ptCount val="10"/>
                <c:lvl>
                  <c:pt idx="0">
                    <c:v>Undernutrition</c:v>
                  </c:pt>
                  <c:pt idx="1">
                    <c:v>Overnutrition</c:v>
                  </c:pt>
                  <c:pt idx="2">
                    <c:v>Environmental sustainability</c:v>
                  </c:pt>
                  <c:pt idx="3">
                    <c:v>Socio-economic inequalities</c:v>
                  </c:pt>
                  <c:pt idx="4">
                    <c:v>Women's empowerment</c:v>
                  </c:pt>
                  <c:pt idx="5">
                    <c:v>Undernutrition</c:v>
                  </c:pt>
                  <c:pt idx="6">
                    <c:v>Overnutrition</c:v>
                  </c:pt>
                  <c:pt idx="7">
                    <c:v>Environmental sustainability</c:v>
                  </c:pt>
                  <c:pt idx="8">
                    <c:v>Socio-economic inequalities</c:v>
                  </c:pt>
                  <c:pt idx="9">
                    <c:v>Women's empowerment</c:v>
                  </c:pt>
                </c:lvl>
                <c:lvl>
                  <c:pt idx="0">
                    <c:v>Positive effect</c:v>
                  </c:pt>
                  <c:pt idx="5">
                    <c:v>Negative effect</c:v>
                  </c:pt>
                </c:lvl>
              </c:multiLvlStrCache>
            </c:multiLvlStrRef>
          </c:cat>
          <c:val>
            <c:numRef>
              <c:extLst>
                <c:ext xmlns:c15="http://schemas.microsoft.com/office/drawing/2012/chart" uri="{02D57815-91ED-43cb-92C2-25804820EDAC}">
                  <c15:fullRef>
                    <c15:sqref>Retail!$M$13:$W$13</c15:sqref>
                  </c15:fullRef>
                </c:ext>
              </c:extLst>
              <c:f>(Retail!$M$13:$Q$13,Retail!$S$13:$W$13)</c:f>
              <c:numCache>
                <c:formatCode>0%</c:formatCode>
                <c:ptCount val="10"/>
                <c:pt idx="0">
                  <c:v>0.72222222222222221</c:v>
                </c:pt>
                <c:pt idx="1">
                  <c:v>0.94444444444444442</c:v>
                </c:pt>
                <c:pt idx="2">
                  <c:v>0.5</c:v>
                </c:pt>
                <c:pt idx="3">
                  <c:v>0.88888888888888884</c:v>
                </c:pt>
                <c:pt idx="4">
                  <c:v>0.66666666666666663</c:v>
                </c:pt>
                <c:pt idx="5">
                  <c:v>0</c:v>
                </c:pt>
                <c:pt idx="6">
                  <c:v>0</c:v>
                </c:pt>
                <c:pt idx="7">
                  <c:v>5.5555555555555552E-2</c:v>
                </c:pt>
                <c:pt idx="8">
                  <c:v>0</c:v>
                </c:pt>
                <c:pt idx="9">
                  <c:v>5.5555555555555552E-2</c:v>
                </c:pt>
              </c:numCache>
            </c:numRef>
          </c:val>
          <c:extLst>
            <c:ext xmlns:c16="http://schemas.microsoft.com/office/drawing/2014/chart" uri="{C3380CC4-5D6E-409C-BE32-E72D297353CC}">
              <c16:uniqueId val="{00000000-DB25-4D4B-A500-2CA85C553D55}"/>
            </c:ext>
          </c:extLst>
        </c:ser>
        <c:dLbls>
          <c:dLblPos val="outEnd"/>
          <c:showLegendKey val="0"/>
          <c:showVal val="1"/>
          <c:showCatName val="0"/>
          <c:showSerName val="0"/>
          <c:showPercent val="0"/>
          <c:showBubbleSize val="0"/>
        </c:dLbls>
        <c:gapWidth val="182"/>
        <c:axId val="509796992"/>
        <c:axId val="509800928"/>
      </c:barChart>
      <c:catAx>
        <c:axId val="5097969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9800928"/>
        <c:crosses val="autoZero"/>
        <c:auto val="1"/>
        <c:lblAlgn val="ctr"/>
        <c:lblOffset val="100"/>
        <c:noMultiLvlLbl val="0"/>
      </c:catAx>
      <c:valAx>
        <c:axId val="50980092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9796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RETAIL1</a:t>
            </a:r>
            <a:r>
              <a:rPr lang="en-US"/>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Retail!$A$22</c:f>
              <c:strCache>
                <c:ptCount val="1"/>
                <c:pt idx="0">
                  <c:v>Zoning laws</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Retail!$B$20:$P$21</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Retail!$B$22:$P$22</c:f>
              <c:numCache>
                <c:formatCode>General</c:formatCode>
                <c:ptCount val="15"/>
                <c:pt idx="0">
                  <c:v>4</c:v>
                </c:pt>
                <c:pt idx="1">
                  <c:v>4</c:v>
                </c:pt>
                <c:pt idx="2">
                  <c:v>5</c:v>
                </c:pt>
                <c:pt idx="3">
                  <c:v>8</c:v>
                </c:pt>
                <c:pt idx="4">
                  <c:v>6</c:v>
                </c:pt>
                <c:pt idx="5">
                  <c:v>3</c:v>
                </c:pt>
                <c:pt idx="6">
                  <c:v>1</c:v>
                </c:pt>
                <c:pt idx="7">
                  <c:v>6</c:v>
                </c:pt>
                <c:pt idx="8">
                  <c:v>2</c:v>
                </c:pt>
                <c:pt idx="9">
                  <c:v>5</c:v>
                </c:pt>
                <c:pt idx="10">
                  <c:v>5</c:v>
                </c:pt>
                <c:pt idx="11">
                  <c:v>6</c:v>
                </c:pt>
                <c:pt idx="12">
                  <c:v>2</c:v>
                </c:pt>
                <c:pt idx="13">
                  <c:v>6</c:v>
                </c:pt>
                <c:pt idx="14">
                  <c:v>4</c:v>
                </c:pt>
              </c:numCache>
            </c:numRef>
          </c:val>
          <c:extLst>
            <c:ext xmlns:c16="http://schemas.microsoft.com/office/drawing/2014/chart" uri="{C3380CC4-5D6E-409C-BE32-E72D297353CC}">
              <c16:uniqueId val="{00000000-9F97-49C8-98F4-5D394AAF1A2A}"/>
            </c:ext>
          </c:extLst>
        </c:ser>
        <c:dLbls>
          <c:dLblPos val="outEnd"/>
          <c:showLegendKey val="0"/>
          <c:showVal val="1"/>
          <c:showCatName val="0"/>
          <c:showSerName val="0"/>
          <c:showPercent val="0"/>
          <c:showBubbleSize val="0"/>
        </c:dLbls>
        <c:gapWidth val="219"/>
        <c:overlap val="-27"/>
        <c:axId val="612436168"/>
        <c:axId val="612437152"/>
      </c:barChart>
      <c:catAx>
        <c:axId val="612436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2437152"/>
        <c:crosses val="autoZero"/>
        <c:auto val="1"/>
        <c:lblAlgn val="ctr"/>
        <c:lblOffset val="100"/>
        <c:noMultiLvlLbl val="0"/>
      </c:catAx>
      <c:valAx>
        <c:axId val="612437152"/>
        <c:scaling>
          <c:orientation val="minMax"/>
        </c:scaling>
        <c:delete val="1"/>
        <c:axPos val="l"/>
        <c:numFmt formatCode="General" sourceLinked="1"/>
        <c:majorTickMark val="none"/>
        <c:minorTickMark val="none"/>
        <c:tickLblPos val="nextTo"/>
        <c:crossAx val="6124361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RETAIL2</a:t>
            </a:r>
            <a:r>
              <a:rPr lang="en-US"/>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0"/>
          <c:tx>
            <c:strRef>
              <c:f>Retail!$A$23</c:f>
              <c:strCache>
                <c:ptCount val="1"/>
                <c:pt idx="0">
                  <c:v>Healthy, sustainable food in food tracks, street vendors</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Retail!$B$20:$P$21</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Retail!$B$23:$P$23</c:f>
              <c:numCache>
                <c:formatCode>General</c:formatCode>
                <c:ptCount val="15"/>
                <c:pt idx="0">
                  <c:v>2</c:v>
                </c:pt>
                <c:pt idx="1">
                  <c:v>5</c:v>
                </c:pt>
                <c:pt idx="2">
                  <c:v>4</c:v>
                </c:pt>
                <c:pt idx="3">
                  <c:v>5</c:v>
                </c:pt>
                <c:pt idx="4">
                  <c:v>7</c:v>
                </c:pt>
                <c:pt idx="5">
                  <c:v>6</c:v>
                </c:pt>
                <c:pt idx="6">
                  <c:v>2</c:v>
                </c:pt>
                <c:pt idx="7">
                  <c:v>6</c:v>
                </c:pt>
                <c:pt idx="8">
                  <c:v>7</c:v>
                </c:pt>
                <c:pt idx="9">
                  <c:v>5</c:v>
                </c:pt>
                <c:pt idx="10">
                  <c:v>2</c:v>
                </c:pt>
                <c:pt idx="11">
                  <c:v>6</c:v>
                </c:pt>
                <c:pt idx="12">
                  <c:v>5</c:v>
                </c:pt>
                <c:pt idx="13">
                  <c:v>3</c:v>
                </c:pt>
                <c:pt idx="14">
                  <c:v>1</c:v>
                </c:pt>
              </c:numCache>
            </c:numRef>
          </c:val>
          <c:extLst>
            <c:ext xmlns:c16="http://schemas.microsoft.com/office/drawing/2014/chart" uri="{C3380CC4-5D6E-409C-BE32-E72D297353CC}">
              <c16:uniqueId val="{00000001-46F1-4E2F-8C15-DEE179CA513E}"/>
            </c:ext>
          </c:extLst>
        </c:ser>
        <c:dLbls>
          <c:dLblPos val="outEnd"/>
          <c:showLegendKey val="0"/>
          <c:showVal val="1"/>
          <c:showCatName val="0"/>
          <c:showSerName val="0"/>
          <c:showPercent val="0"/>
          <c:showBubbleSize val="0"/>
        </c:dLbls>
        <c:gapWidth val="219"/>
        <c:overlap val="-27"/>
        <c:axId val="612563432"/>
        <c:axId val="612564088"/>
      </c:barChart>
      <c:catAx>
        <c:axId val="612563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2564088"/>
        <c:crosses val="autoZero"/>
        <c:auto val="1"/>
        <c:lblAlgn val="ctr"/>
        <c:lblOffset val="100"/>
        <c:noMultiLvlLbl val="0"/>
      </c:catAx>
      <c:valAx>
        <c:axId val="612564088"/>
        <c:scaling>
          <c:orientation val="minMax"/>
        </c:scaling>
        <c:delete val="1"/>
        <c:axPos val="l"/>
        <c:numFmt formatCode="General" sourceLinked="1"/>
        <c:majorTickMark val="none"/>
        <c:minorTickMark val="none"/>
        <c:tickLblPos val="nextTo"/>
        <c:crossAx val="6125634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RETAIL3 Decided to exclude</a:t>
            </a:r>
            <a:r>
              <a:rPr lang="en-US"/>
              <a:t> - Healthy, sustainable food in stores</a:t>
            </a:r>
          </a:p>
        </c:rich>
      </c:tx>
      <c:overlay val="0"/>
      <c:spPr>
        <a:solidFill>
          <a:srgbClr val="FFFF00"/>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2"/>
          <c:order val="0"/>
          <c:tx>
            <c:strRef>
              <c:f>Retail!$A$24</c:f>
              <c:strCache>
                <c:ptCount val="1"/>
                <c:pt idx="0">
                  <c:v>Healthy, sustainable food in stores</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Retail!$B$20:$P$21</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Retail!$B$24:$P$24</c:f>
              <c:numCache>
                <c:formatCode>General</c:formatCode>
                <c:ptCount val="15"/>
                <c:pt idx="0">
                  <c:v>4</c:v>
                </c:pt>
                <c:pt idx="1">
                  <c:v>4</c:v>
                </c:pt>
                <c:pt idx="2">
                  <c:v>6</c:v>
                </c:pt>
                <c:pt idx="3">
                  <c:v>4</c:v>
                </c:pt>
                <c:pt idx="4">
                  <c:v>8</c:v>
                </c:pt>
                <c:pt idx="5">
                  <c:v>5</c:v>
                </c:pt>
                <c:pt idx="6">
                  <c:v>0</c:v>
                </c:pt>
                <c:pt idx="7">
                  <c:v>9</c:v>
                </c:pt>
                <c:pt idx="8">
                  <c:v>8</c:v>
                </c:pt>
                <c:pt idx="9">
                  <c:v>0</c:v>
                </c:pt>
                <c:pt idx="10">
                  <c:v>6</c:v>
                </c:pt>
                <c:pt idx="11">
                  <c:v>6</c:v>
                </c:pt>
                <c:pt idx="12">
                  <c:v>0</c:v>
                </c:pt>
                <c:pt idx="13">
                  <c:v>3</c:v>
                </c:pt>
                <c:pt idx="14">
                  <c:v>2</c:v>
                </c:pt>
              </c:numCache>
            </c:numRef>
          </c:val>
          <c:extLst>
            <c:ext xmlns:c16="http://schemas.microsoft.com/office/drawing/2014/chart" uri="{C3380CC4-5D6E-409C-BE32-E72D297353CC}">
              <c16:uniqueId val="{00000002-8D42-4301-9BFC-87F7A3D5D659}"/>
            </c:ext>
          </c:extLst>
        </c:ser>
        <c:dLbls>
          <c:dLblPos val="outEnd"/>
          <c:showLegendKey val="0"/>
          <c:showVal val="1"/>
          <c:showCatName val="0"/>
          <c:showSerName val="0"/>
          <c:showPercent val="0"/>
          <c:showBubbleSize val="0"/>
        </c:dLbls>
        <c:gapWidth val="219"/>
        <c:overlap val="-27"/>
        <c:axId val="612557856"/>
        <c:axId val="612559496"/>
      </c:barChart>
      <c:catAx>
        <c:axId val="6125578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2559496"/>
        <c:crosses val="autoZero"/>
        <c:auto val="1"/>
        <c:lblAlgn val="ctr"/>
        <c:lblOffset val="100"/>
        <c:noMultiLvlLbl val="0"/>
      </c:catAx>
      <c:valAx>
        <c:axId val="612559496"/>
        <c:scaling>
          <c:orientation val="minMax"/>
        </c:scaling>
        <c:delete val="1"/>
        <c:axPos val="l"/>
        <c:numFmt formatCode="General" sourceLinked="1"/>
        <c:majorTickMark val="none"/>
        <c:minorTickMark val="none"/>
        <c:tickLblPos val="nextTo"/>
        <c:crossAx val="6125578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PROCESS7</a:t>
            </a:r>
            <a:r>
              <a:rPr lang="en-US"/>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3"/>
          <c:order val="0"/>
          <c:tx>
            <c:strRef>
              <c:f>Retail!$A$25</c:f>
              <c:strCache>
                <c:ptCount val="1"/>
                <c:pt idx="0">
                  <c:v>Environmental impact measures</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Retail!$B$20:$P$21</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Retail!$B$25:$P$25</c:f>
              <c:numCache>
                <c:formatCode>General</c:formatCode>
                <c:ptCount val="15"/>
                <c:pt idx="0">
                  <c:v>1</c:v>
                </c:pt>
                <c:pt idx="1">
                  <c:v>3</c:v>
                </c:pt>
                <c:pt idx="2">
                  <c:v>5</c:v>
                </c:pt>
                <c:pt idx="3">
                  <c:v>1</c:v>
                </c:pt>
                <c:pt idx="4">
                  <c:v>4</c:v>
                </c:pt>
                <c:pt idx="5">
                  <c:v>6</c:v>
                </c:pt>
                <c:pt idx="6">
                  <c:v>5</c:v>
                </c:pt>
                <c:pt idx="7">
                  <c:v>5</c:v>
                </c:pt>
                <c:pt idx="8">
                  <c:v>4</c:v>
                </c:pt>
                <c:pt idx="9">
                  <c:v>5</c:v>
                </c:pt>
                <c:pt idx="10">
                  <c:v>4</c:v>
                </c:pt>
                <c:pt idx="11">
                  <c:v>4</c:v>
                </c:pt>
                <c:pt idx="12">
                  <c:v>2</c:v>
                </c:pt>
                <c:pt idx="13">
                  <c:v>7</c:v>
                </c:pt>
                <c:pt idx="14">
                  <c:v>2</c:v>
                </c:pt>
              </c:numCache>
            </c:numRef>
          </c:val>
          <c:extLst>
            <c:ext xmlns:c16="http://schemas.microsoft.com/office/drawing/2014/chart" uri="{C3380CC4-5D6E-409C-BE32-E72D297353CC}">
              <c16:uniqueId val="{00000003-7501-4416-A818-7C3EE64B5A91}"/>
            </c:ext>
          </c:extLst>
        </c:ser>
        <c:dLbls>
          <c:dLblPos val="outEnd"/>
          <c:showLegendKey val="0"/>
          <c:showVal val="1"/>
          <c:showCatName val="0"/>
          <c:showSerName val="0"/>
          <c:showPercent val="0"/>
          <c:showBubbleSize val="0"/>
        </c:dLbls>
        <c:gapWidth val="219"/>
        <c:overlap val="-27"/>
        <c:axId val="612374176"/>
        <c:axId val="612378112"/>
      </c:barChart>
      <c:catAx>
        <c:axId val="612374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12378112"/>
        <c:crosses val="autoZero"/>
        <c:auto val="1"/>
        <c:lblAlgn val="ctr"/>
        <c:lblOffset val="100"/>
        <c:noMultiLvlLbl val="0"/>
      </c:catAx>
      <c:valAx>
        <c:axId val="612378112"/>
        <c:scaling>
          <c:orientation val="minMax"/>
        </c:scaling>
        <c:delete val="1"/>
        <c:axPos val="l"/>
        <c:numFmt formatCode="General" sourceLinked="1"/>
        <c:majorTickMark val="none"/>
        <c:minorTickMark val="none"/>
        <c:tickLblPos val="nextTo"/>
        <c:crossAx val="6123741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RETAIL1</a:t>
            </a:r>
            <a:r>
              <a:rPr lang="en-US" b="1" baseline="0"/>
              <a:t> </a:t>
            </a:r>
            <a:r>
              <a:rPr lang="en-US" baseline="0"/>
              <a:t>- Effect per outcome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Retail!$B$3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Retail!$A$4:$A$8</c:f>
              <c:strCache>
                <c:ptCount val="5"/>
                <c:pt idx="0">
                  <c:v>Undernutrition</c:v>
                </c:pt>
                <c:pt idx="1">
                  <c:v>Overnutrition</c:v>
                </c:pt>
                <c:pt idx="2">
                  <c:v>Environmental sustainability</c:v>
                </c:pt>
                <c:pt idx="3">
                  <c:v>Socio-economic inequalities</c:v>
                </c:pt>
                <c:pt idx="4">
                  <c:v>Women's empowerment</c:v>
                </c:pt>
              </c:strCache>
            </c:strRef>
          </c:cat>
          <c:val>
            <c:numRef>
              <c:f>Retail!$B$4:$B$8</c:f>
              <c:numCache>
                <c:formatCode>General</c:formatCode>
                <c:ptCount val="5"/>
                <c:pt idx="0">
                  <c:v>13</c:v>
                </c:pt>
                <c:pt idx="1">
                  <c:v>17</c:v>
                </c:pt>
                <c:pt idx="2">
                  <c:v>9</c:v>
                </c:pt>
                <c:pt idx="3">
                  <c:v>16</c:v>
                </c:pt>
                <c:pt idx="4">
                  <c:v>12</c:v>
                </c:pt>
              </c:numCache>
            </c:numRef>
          </c:val>
          <c:extLst>
            <c:ext xmlns:c16="http://schemas.microsoft.com/office/drawing/2014/chart" uri="{C3380CC4-5D6E-409C-BE32-E72D297353CC}">
              <c16:uniqueId val="{00000000-2776-48E4-BC5A-206E2BA21C40}"/>
            </c:ext>
          </c:extLst>
        </c:ser>
        <c:ser>
          <c:idx val="1"/>
          <c:order val="1"/>
          <c:tx>
            <c:strRef>
              <c:f>Retail!$C$3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Retail!$A$4:$A$8</c:f>
              <c:strCache>
                <c:ptCount val="5"/>
                <c:pt idx="0">
                  <c:v>Undernutrition</c:v>
                </c:pt>
                <c:pt idx="1">
                  <c:v>Overnutrition</c:v>
                </c:pt>
                <c:pt idx="2">
                  <c:v>Environmental sustainability</c:v>
                </c:pt>
                <c:pt idx="3">
                  <c:v>Socio-economic inequalities</c:v>
                </c:pt>
                <c:pt idx="4">
                  <c:v>Women's empowerment</c:v>
                </c:pt>
              </c:strCache>
            </c:strRef>
          </c:cat>
          <c:val>
            <c:numRef>
              <c:f>Retail!$C$4:$C$8</c:f>
              <c:numCache>
                <c:formatCode>General</c:formatCode>
                <c:ptCount val="5"/>
                <c:pt idx="0">
                  <c:v>3</c:v>
                </c:pt>
                <c:pt idx="1">
                  <c:v>0</c:v>
                </c:pt>
                <c:pt idx="2">
                  <c:v>6</c:v>
                </c:pt>
                <c:pt idx="3">
                  <c:v>1</c:v>
                </c:pt>
                <c:pt idx="4">
                  <c:v>0</c:v>
                </c:pt>
              </c:numCache>
            </c:numRef>
          </c:val>
          <c:extLst>
            <c:ext xmlns:c16="http://schemas.microsoft.com/office/drawing/2014/chart" uri="{C3380CC4-5D6E-409C-BE32-E72D297353CC}">
              <c16:uniqueId val="{00000001-2776-48E4-BC5A-206E2BA21C40}"/>
            </c:ext>
          </c:extLst>
        </c:ser>
        <c:ser>
          <c:idx val="2"/>
          <c:order val="2"/>
          <c:tx>
            <c:strRef>
              <c:f>Retail!$D$3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Retail!$A$4:$A$8</c:f>
              <c:strCache>
                <c:ptCount val="5"/>
                <c:pt idx="0">
                  <c:v>Undernutrition</c:v>
                </c:pt>
                <c:pt idx="1">
                  <c:v>Overnutrition</c:v>
                </c:pt>
                <c:pt idx="2">
                  <c:v>Environmental sustainability</c:v>
                </c:pt>
                <c:pt idx="3">
                  <c:v>Socio-economic inequalities</c:v>
                </c:pt>
                <c:pt idx="4">
                  <c:v>Women's empowerment</c:v>
                </c:pt>
              </c:strCache>
            </c:strRef>
          </c:cat>
          <c:val>
            <c:numRef>
              <c:f>Retail!$D$4:$D$8</c:f>
              <c:numCache>
                <c:formatCode>General</c:formatCode>
                <c:ptCount val="5"/>
                <c:pt idx="0">
                  <c:v>0</c:v>
                </c:pt>
                <c:pt idx="1">
                  <c:v>0</c:v>
                </c:pt>
                <c:pt idx="2">
                  <c:v>1</c:v>
                </c:pt>
                <c:pt idx="3">
                  <c:v>0</c:v>
                </c:pt>
                <c:pt idx="4">
                  <c:v>1</c:v>
                </c:pt>
              </c:numCache>
            </c:numRef>
          </c:val>
          <c:extLst>
            <c:ext xmlns:c16="http://schemas.microsoft.com/office/drawing/2014/chart" uri="{C3380CC4-5D6E-409C-BE32-E72D297353CC}">
              <c16:uniqueId val="{00000002-2776-48E4-BC5A-206E2BA21C40}"/>
            </c:ext>
          </c:extLst>
        </c:ser>
        <c:ser>
          <c:idx val="3"/>
          <c:order val="3"/>
          <c:tx>
            <c:strRef>
              <c:f>Retail!$E$3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Retail!$A$4:$A$8</c:f>
              <c:strCache>
                <c:ptCount val="5"/>
                <c:pt idx="0">
                  <c:v>Undernutrition</c:v>
                </c:pt>
                <c:pt idx="1">
                  <c:v>Overnutrition</c:v>
                </c:pt>
                <c:pt idx="2">
                  <c:v>Environmental sustainability</c:v>
                </c:pt>
                <c:pt idx="3">
                  <c:v>Socio-economic inequalities</c:v>
                </c:pt>
                <c:pt idx="4">
                  <c:v>Women's empowerment</c:v>
                </c:pt>
              </c:strCache>
            </c:strRef>
          </c:cat>
          <c:val>
            <c:numRef>
              <c:f>Retail!$E$4:$E$8</c:f>
              <c:numCache>
                <c:formatCode>General</c:formatCode>
                <c:ptCount val="5"/>
                <c:pt idx="0">
                  <c:v>2</c:v>
                </c:pt>
                <c:pt idx="1">
                  <c:v>1</c:v>
                </c:pt>
                <c:pt idx="2">
                  <c:v>1</c:v>
                </c:pt>
                <c:pt idx="3">
                  <c:v>1</c:v>
                </c:pt>
                <c:pt idx="4">
                  <c:v>3</c:v>
                </c:pt>
              </c:numCache>
            </c:numRef>
          </c:val>
          <c:extLst>
            <c:ext xmlns:c16="http://schemas.microsoft.com/office/drawing/2014/chart" uri="{C3380CC4-5D6E-409C-BE32-E72D297353CC}">
              <c16:uniqueId val="{00000003-2776-48E4-BC5A-206E2BA21C40}"/>
            </c:ext>
          </c:extLst>
        </c:ser>
        <c:ser>
          <c:idx val="4"/>
          <c:order val="4"/>
          <c:tx>
            <c:strRef>
              <c:f>Retail!$F$3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Retail!$A$4:$A$8</c:f>
              <c:strCache>
                <c:ptCount val="5"/>
                <c:pt idx="0">
                  <c:v>Undernutrition</c:v>
                </c:pt>
                <c:pt idx="1">
                  <c:v>Overnutrition</c:v>
                </c:pt>
                <c:pt idx="2">
                  <c:v>Environmental sustainability</c:v>
                </c:pt>
                <c:pt idx="3">
                  <c:v>Socio-economic inequalities</c:v>
                </c:pt>
                <c:pt idx="4">
                  <c:v>Women's empowerment</c:v>
                </c:pt>
              </c:strCache>
            </c:strRef>
          </c:cat>
          <c:val>
            <c:numRef>
              <c:f>Retail!$F$4:$F$8</c:f>
              <c:numCache>
                <c:formatCode>General</c:formatCode>
                <c:ptCount val="5"/>
                <c:pt idx="0">
                  <c:v>0</c:v>
                </c:pt>
                <c:pt idx="1">
                  <c:v>0</c:v>
                </c:pt>
                <c:pt idx="2">
                  <c:v>1</c:v>
                </c:pt>
                <c:pt idx="3">
                  <c:v>0</c:v>
                </c:pt>
                <c:pt idx="4">
                  <c:v>2</c:v>
                </c:pt>
              </c:numCache>
            </c:numRef>
          </c:val>
          <c:extLst>
            <c:ext xmlns:c16="http://schemas.microsoft.com/office/drawing/2014/chart" uri="{C3380CC4-5D6E-409C-BE32-E72D297353CC}">
              <c16:uniqueId val="{00000004-2776-48E4-BC5A-206E2BA21C40}"/>
            </c:ext>
          </c:extLst>
        </c:ser>
        <c:dLbls>
          <c:dLblPos val="outEnd"/>
          <c:showLegendKey val="0"/>
          <c:showVal val="1"/>
          <c:showCatName val="0"/>
          <c:showSerName val="0"/>
          <c:showPercent val="0"/>
          <c:showBubbleSize val="0"/>
        </c:dLbls>
        <c:gapWidth val="219"/>
        <c:overlap val="-27"/>
        <c:axId val="458714904"/>
        <c:axId val="458715232"/>
      </c:barChart>
      <c:catAx>
        <c:axId val="458714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58715232"/>
        <c:crosses val="autoZero"/>
        <c:auto val="1"/>
        <c:lblAlgn val="ctr"/>
        <c:lblOffset val="100"/>
        <c:noMultiLvlLbl val="0"/>
      </c:catAx>
      <c:valAx>
        <c:axId val="458715232"/>
        <c:scaling>
          <c:orientation val="minMax"/>
        </c:scaling>
        <c:delete val="1"/>
        <c:axPos val="l"/>
        <c:numFmt formatCode="General" sourceLinked="1"/>
        <c:majorTickMark val="none"/>
        <c:minorTickMark val="none"/>
        <c:tickLblPos val="nextTo"/>
        <c:crossAx val="458714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RETAIL2</a:t>
            </a:r>
            <a:r>
              <a:rPr lang="en-US"/>
              <a:t> - Effects</a:t>
            </a:r>
            <a:r>
              <a:rPr lang="en-US" baseline="0"/>
              <a:t>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Retail!$J$3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Retail!$A$4:$A$8</c:f>
              <c:strCache>
                <c:ptCount val="5"/>
                <c:pt idx="0">
                  <c:v>Undernutrition</c:v>
                </c:pt>
                <c:pt idx="1">
                  <c:v>Overnutrition</c:v>
                </c:pt>
                <c:pt idx="2">
                  <c:v>Environmental sustainability</c:v>
                </c:pt>
                <c:pt idx="3">
                  <c:v>Socio-economic inequalities</c:v>
                </c:pt>
                <c:pt idx="4">
                  <c:v>Women's empowerment</c:v>
                </c:pt>
              </c:strCache>
            </c:strRef>
          </c:cat>
          <c:val>
            <c:numRef>
              <c:f>Retail!$J$4:$J$8</c:f>
              <c:numCache>
                <c:formatCode>General</c:formatCode>
                <c:ptCount val="5"/>
                <c:pt idx="0">
                  <c:v>11</c:v>
                </c:pt>
                <c:pt idx="1">
                  <c:v>18</c:v>
                </c:pt>
                <c:pt idx="2">
                  <c:v>15</c:v>
                </c:pt>
                <c:pt idx="3">
                  <c:v>13</c:v>
                </c:pt>
                <c:pt idx="4">
                  <c:v>9</c:v>
                </c:pt>
              </c:numCache>
            </c:numRef>
          </c:val>
          <c:extLst>
            <c:ext xmlns:c16="http://schemas.microsoft.com/office/drawing/2014/chart" uri="{C3380CC4-5D6E-409C-BE32-E72D297353CC}">
              <c16:uniqueId val="{00000000-6DE3-4F3A-A81A-E59501A11349}"/>
            </c:ext>
          </c:extLst>
        </c:ser>
        <c:ser>
          <c:idx val="1"/>
          <c:order val="1"/>
          <c:tx>
            <c:strRef>
              <c:f>Retail!$K$3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Retail!$A$4:$A$8</c:f>
              <c:strCache>
                <c:ptCount val="5"/>
                <c:pt idx="0">
                  <c:v>Undernutrition</c:v>
                </c:pt>
                <c:pt idx="1">
                  <c:v>Overnutrition</c:v>
                </c:pt>
                <c:pt idx="2">
                  <c:v>Environmental sustainability</c:v>
                </c:pt>
                <c:pt idx="3">
                  <c:v>Socio-economic inequalities</c:v>
                </c:pt>
                <c:pt idx="4">
                  <c:v>Women's empowerment</c:v>
                </c:pt>
              </c:strCache>
            </c:strRef>
          </c:cat>
          <c:val>
            <c:numRef>
              <c:f>Retail!$K$4:$K$8</c:f>
              <c:numCache>
                <c:formatCode>General</c:formatCode>
                <c:ptCount val="5"/>
                <c:pt idx="0">
                  <c:v>6</c:v>
                </c:pt>
                <c:pt idx="1">
                  <c:v>0</c:v>
                </c:pt>
                <c:pt idx="2">
                  <c:v>3</c:v>
                </c:pt>
                <c:pt idx="3">
                  <c:v>5</c:v>
                </c:pt>
                <c:pt idx="4">
                  <c:v>4</c:v>
                </c:pt>
              </c:numCache>
            </c:numRef>
          </c:val>
          <c:extLst>
            <c:ext xmlns:c16="http://schemas.microsoft.com/office/drawing/2014/chart" uri="{C3380CC4-5D6E-409C-BE32-E72D297353CC}">
              <c16:uniqueId val="{00000001-6DE3-4F3A-A81A-E59501A11349}"/>
            </c:ext>
          </c:extLst>
        </c:ser>
        <c:ser>
          <c:idx val="2"/>
          <c:order val="2"/>
          <c:tx>
            <c:strRef>
              <c:f>Retail!$L$3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Retail!$A$4:$A$8</c:f>
              <c:strCache>
                <c:ptCount val="5"/>
                <c:pt idx="0">
                  <c:v>Undernutrition</c:v>
                </c:pt>
                <c:pt idx="1">
                  <c:v>Overnutrition</c:v>
                </c:pt>
                <c:pt idx="2">
                  <c:v>Environmental sustainability</c:v>
                </c:pt>
                <c:pt idx="3">
                  <c:v>Socio-economic inequalities</c:v>
                </c:pt>
                <c:pt idx="4">
                  <c:v>Women's empowerment</c:v>
                </c:pt>
              </c:strCache>
            </c:strRef>
          </c:cat>
          <c:val>
            <c:numRef>
              <c:f>Retail!$L$4:$L$8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6DE3-4F3A-A81A-E59501A11349}"/>
            </c:ext>
          </c:extLst>
        </c:ser>
        <c:ser>
          <c:idx val="3"/>
          <c:order val="3"/>
          <c:tx>
            <c:strRef>
              <c:f>Retail!$M$3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Retail!$A$4:$A$8</c:f>
              <c:strCache>
                <c:ptCount val="5"/>
                <c:pt idx="0">
                  <c:v>Undernutrition</c:v>
                </c:pt>
                <c:pt idx="1">
                  <c:v>Overnutrition</c:v>
                </c:pt>
                <c:pt idx="2">
                  <c:v>Environmental sustainability</c:v>
                </c:pt>
                <c:pt idx="3">
                  <c:v>Socio-economic inequalities</c:v>
                </c:pt>
                <c:pt idx="4">
                  <c:v>Women's empowerment</c:v>
                </c:pt>
              </c:strCache>
            </c:strRef>
          </c:cat>
          <c:val>
            <c:numRef>
              <c:f>Retail!$M$4:$M$8</c:f>
              <c:numCache>
                <c:formatCode>General</c:formatCode>
                <c:ptCount val="5"/>
                <c:pt idx="0">
                  <c:v>0</c:v>
                </c:pt>
                <c:pt idx="1">
                  <c:v>0</c:v>
                </c:pt>
                <c:pt idx="2">
                  <c:v>0</c:v>
                </c:pt>
                <c:pt idx="3">
                  <c:v>0</c:v>
                </c:pt>
                <c:pt idx="4">
                  <c:v>2</c:v>
                </c:pt>
              </c:numCache>
            </c:numRef>
          </c:val>
          <c:extLst>
            <c:ext xmlns:c16="http://schemas.microsoft.com/office/drawing/2014/chart" uri="{C3380CC4-5D6E-409C-BE32-E72D297353CC}">
              <c16:uniqueId val="{00000003-6DE3-4F3A-A81A-E59501A11349}"/>
            </c:ext>
          </c:extLst>
        </c:ser>
        <c:ser>
          <c:idx val="4"/>
          <c:order val="4"/>
          <c:tx>
            <c:strRef>
              <c:f>Retail!$N$3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Retail!$A$4:$A$8</c:f>
              <c:strCache>
                <c:ptCount val="5"/>
                <c:pt idx="0">
                  <c:v>Undernutrition</c:v>
                </c:pt>
                <c:pt idx="1">
                  <c:v>Overnutrition</c:v>
                </c:pt>
                <c:pt idx="2">
                  <c:v>Environmental sustainability</c:v>
                </c:pt>
                <c:pt idx="3">
                  <c:v>Socio-economic inequalities</c:v>
                </c:pt>
                <c:pt idx="4">
                  <c:v>Women's empowerment</c:v>
                </c:pt>
              </c:strCache>
            </c:strRef>
          </c:cat>
          <c:val>
            <c:numRef>
              <c:f>Retail!$N$4:$N$8</c:f>
              <c:numCache>
                <c:formatCode>General</c:formatCode>
                <c:ptCount val="5"/>
                <c:pt idx="0">
                  <c:v>1</c:v>
                </c:pt>
                <c:pt idx="1">
                  <c:v>0</c:v>
                </c:pt>
                <c:pt idx="2">
                  <c:v>0</c:v>
                </c:pt>
                <c:pt idx="3">
                  <c:v>0</c:v>
                </c:pt>
                <c:pt idx="4">
                  <c:v>3</c:v>
                </c:pt>
              </c:numCache>
            </c:numRef>
          </c:val>
          <c:extLst>
            <c:ext xmlns:c16="http://schemas.microsoft.com/office/drawing/2014/chart" uri="{C3380CC4-5D6E-409C-BE32-E72D297353CC}">
              <c16:uniqueId val="{00000004-6DE3-4F3A-A81A-E59501A11349}"/>
            </c:ext>
          </c:extLst>
        </c:ser>
        <c:dLbls>
          <c:dLblPos val="outEnd"/>
          <c:showLegendKey val="0"/>
          <c:showVal val="1"/>
          <c:showCatName val="0"/>
          <c:showSerName val="0"/>
          <c:showPercent val="0"/>
          <c:showBubbleSize val="0"/>
        </c:dLbls>
        <c:gapWidth val="219"/>
        <c:overlap val="-27"/>
        <c:axId val="474002464"/>
        <c:axId val="474002792"/>
      </c:barChart>
      <c:catAx>
        <c:axId val="474002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74002792"/>
        <c:crosses val="autoZero"/>
        <c:auto val="1"/>
        <c:lblAlgn val="ctr"/>
        <c:lblOffset val="100"/>
        <c:noMultiLvlLbl val="0"/>
      </c:catAx>
      <c:valAx>
        <c:axId val="474002792"/>
        <c:scaling>
          <c:orientation val="minMax"/>
        </c:scaling>
        <c:delete val="1"/>
        <c:axPos val="l"/>
        <c:numFmt formatCode="General" sourceLinked="1"/>
        <c:majorTickMark val="none"/>
        <c:minorTickMark val="none"/>
        <c:tickLblPos val="nextTo"/>
        <c:crossAx val="4740024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PROCESS7</a:t>
            </a:r>
            <a:r>
              <a:rPr lang="en-US"/>
              <a:t> - Effects per outcome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Retail!$Z$3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Retail!$A$4:$A$8</c:f>
              <c:strCache>
                <c:ptCount val="5"/>
                <c:pt idx="0">
                  <c:v>Undernutrition</c:v>
                </c:pt>
                <c:pt idx="1">
                  <c:v>Overnutrition</c:v>
                </c:pt>
                <c:pt idx="2">
                  <c:v>Environmental sustainability</c:v>
                </c:pt>
                <c:pt idx="3">
                  <c:v>Socio-economic inequalities</c:v>
                </c:pt>
                <c:pt idx="4">
                  <c:v>Women's empowerment</c:v>
                </c:pt>
              </c:strCache>
            </c:strRef>
          </c:cat>
          <c:val>
            <c:numRef>
              <c:f>Retail!$Z$4:$Z$8</c:f>
              <c:numCache>
                <c:formatCode>General</c:formatCode>
                <c:ptCount val="5"/>
                <c:pt idx="0">
                  <c:v>9</c:v>
                </c:pt>
                <c:pt idx="1">
                  <c:v>11</c:v>
                </c:pt>
                <c:pt idx="2">
                  <c:v>14</c:v>
                </c:pt>
                <c:pt idx="3">
                  <c:v>13</c:v>
                </c:pt>
                <c:pt idx="4">
                  <c:v>11</c:v>
                </c:pt>
              </c:numCache>
            </c:numRef>
          </c:val>
          <c:extLst>
            <c:ext xmlns:c16="http://schemas.microsoft.com/office/drawing/2014/chart" uri="{C3380CC4-5D6E-409C-BE32-E72D297353CC}">
              <c16:uniqueId val="{00000000-CBA0-49D9-80B1-CF209B2803AF}"/>
            </c:ext>
          </c:extLst>
        </c:ser>
        <c:ser>
          <c:idx val="1"/>
          <c:order val="1"/>
          <c:tx>
            <c:strRef>
              <c:f>Retail!$AA$3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Retail!$A$4:$A$8</c:f>
              <c:strCache>
                <c:ptCount val="5"/>
                <c:pt idx="0">
                  <c:v>Undernutrition</c:v>
                </c:pt>
                <c:pt idx="1">
                  <c:v>Overnutrition</c:v>
                </c:pt>
                <c:pt idx="2">
                  <c:v>Environmental sustainability</c:v>
                </c:pt>
                <c:pt idx="3">
                  <c:v>Socio-economic inequalities</c:v>
                </c:pt>
                <c:pt idx="4">
                  <c:v>Women's empowerment</c:v>
                </c:pt>
              </c:strCache>
            </c:strRef>
          </c:cat>
          <c:val>
            <c:numRef>
              <c:f>Retail!$AA$4:$AA$8</c:f>
              <c:numCache>
                <c:formatCode>General</c:formatCode>
                <c:ptCount val="5"/>
                <c:pt idx="0">
                  <c:v>6</c:v>
                </c:pt>
                <c:pt idx="1">
                  <c:v>5</c:v>
                </c:pt>
                <c:pt idx="2">
                  <c:v>1</c:v>
                </c:pt>
                <c:pt idx="3">
                  <c:v>2</c:v>
                </c:pt>
                <c:pt idx="4">
                  <c:v>3</c:v>
                </c:pt>
              </c:numCache>
            </c:numRef>
          </c:val>
          <c:extLst>
            <c:ext xmlns:c16="http://schemas.microsoft.com/office/drawing/2014/chart" uri="{C3380CC4-5D6E-409C-BE32-E72D297353CC}">
              <c16:uniqueId val="{00000001-CBA0-49D9-80B1-CF209B2803AF}"/>
            </c:ext>
          </c:extLst>
        </c:ser>
        <c:ser>
          <c:idx val="2"/>
          <c:order val="2"/>
          <c:tx>
            <c:strRef>
              <c:f>Retail!$AB$3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Retail!$A$4:$A$8</c:f>
              <c:strCache>
                <c:ptCount val="5"/>
                <c:pt idx="0">
                  <c:v>Undernutrition</c:v>
                </c:pt>
                <c:pt idx="1">
                  <c:v>Overnutrition</c:v>
                </c:pt>
                <c:pt idx="2">
                  <c:v>Environmental sustainability</c:v>
                </c:pt>
                <c:pt idx="3">
                  <c:v>Socio-economic inequalities</c:v>
                </c:pt>
                <c:pt idx="4">
                  <c:v>Women's empowerment</c:v>
                </c:pt>
              </c:strCache>
            </c:strRef>
          </c:cat>
          <c:val>
            <c:numRef>
              <c:f>Retail!$AB$4:$AB$8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CBA0-49D9-80B1-CF209B2803AF}"/>
            </c:ext>
          </c:extLst>
        </c:ser>
        <c:ser>
          <c:idx val="3"/>
          <c:order val="3"/>
          <c:tx>
            <c:strRef>
              <c:f>Retail!$AC$3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Retail!$A$4:$A$8</c:f>
              <c:strCache>
                <c:ptCount val="5"/>
                <c:pt idx="0">
                  <c:v>Undernutrition</c:v>
                </c:pt>
                <c:pt idx="1">
                  <c:v>Overnutrition</c:v>
                </c:pt>
                <c:pt idx="2">
                  <c:v>Environmental sustainability</c:v>
                </c:pt>
                <c:pt idx="3">
                  <c:v>Socio-economic inequalities</c:v>
                </c:pt>
                <c:pt idx="4">
                  <c:v>Women's empowerment</c:v>
                </c:pt>
              </c:strCache>
            </c:strRef>
          </c:cat>
          <c:val>
            <c:numRef>
              <c:f>Retail!$AC$4:$AC$8</c:f>
              <c:numCache>
                <c:formatCode>General</c:formatCode>
                <c:ptCount val="5"/>
                <c:pt idx="0">
                  <c:v>3</c:v>
                </c:pt>
                <c:pt idx="1">
                  <c:v>2</c:v>
                </c:pt>
                <c:pt idx="2">
                  <c:v>3</c:v>
                </c:pt>
                <c:pt idx="3">
                  <c:v>3</c:v>
                </c:pt>
                <c:pt idx="4">
                  <c:v>3</c:v>
                </c:pt>
              </c:numCache>
            </c:numRef>
          </c:val>
          <c:extLst>
            <c:ext xmlns:c16="http://schemas.microsoft.com/office/drawing/2014/chart" uri="{C3380CC4-5D6E-409C-BE32-E72D297353CC}">
              <c16:uniqueId val="{00000003-CBA0-49D9-80B1-CF209B2803AF}"/>
            </c:ext>
          </c:extLst>
        </c:ser>
        <c:ser>
          <c:idx val="4"/>
          <c:order val="4"/>
          <c:tx>
            <c:strRef>
              <c:f>Retail!$AD$3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Retail!$A$4:$A$8</c:f>
              <c:strCache>
                <c:ptCount val="5"/>
                <c:pt idx="0">
                  <c:v>Undernutrition</c:v>
                </c:pt>
                <c:pt idx="1">
                  <c:v>Overnutrition</c:v>
                </c:pt>
                <c:pt idx="2">
                  <c:v>Environmental sustainability</c:v>
                </c:pt>
                <c:pt idx="3">
                  <c:v>Socio-economic inequalities</c:v>
                </c:pt>
                <c:pt idx="4">
                  <c:v>Women's empowerment</c:v>
                </c:pt>
              </c:strCache>
            </c:strRef>
          </c:cat>
          <c:val>
            <c:numRef>
              <c:f>Retail!$AD$4:$AD$8</c:f>
              <c:numCache>
                <c:formatCode>General</c:formatCode>
                <c:ptCount val="5"/>
                <c:pt idx="0">
                  <c:v>0</c:v>
                </c:pt>
                <c:pt idx="1">
                  <c:v>0</c:v>
                </c:pt>
                <c:pt idx="2">
                  <c:v>0</c:v>
                </c:pt>
                <c:pt idx="3">
                  <c:v>0</c:v>
                </c:pt>
                <c:pt idx="4">
                  <c:v>1</c:v>
                </c:pt>
              </c:numCache>
            </c:numRef>
          </c:val>
          <c:extLst>
            <c:ext xmlns:c16="http://schemas.microsoft.com/office/drawing/2014/chart" uri="{C3380CC4-5D6E-409C-BE32-E72D297353CC}">
              <c16:uniqueId val="{00000004-CBA0-49D9-80B1-CF209B2803AF}"/>
            </c:ext>
          </c:extLst>
        </c:ser>
        <c:dLbls>
          <c:dLblPos val="outEnd"/>
          <c:showLegendKey val="0"/>
          <c:showVal val="1"/>
          <c:showCatName val="0"/>
          <c:showSerName val="0"/>
          <c:showPercent val="0"/>
          <c:showBubbleSize val="0"/>
        </c:dLbls>
        <c:gapWidth val="219"/>
        <c:overlap val="-27"/>
        <c:axId val="447966368"/>
        <c:axId val="447960792"/>
      </c:barChart>
      <c:catAx>
        <c:axId val="447966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47960792"/>
        <c:crosses val="autoZero"/>
        <c:auto val="1"/>
        <c:lblAlgn val="ctr"/>
        <c:lblOffset val="100"/>
        <c:noMultiLvlLbl val="0"/>
      </c:catAx>
      <c:valAx>
        <c:axId val="447960792"/>
        <c:scaling>
          <c:orientation val="minMax"/>
        </c:scaling>
        <c:delete val="1"/>
        <c:axPos val="l"/>
        <c:numFmt formatCode="General" sourceLinked="1"/>
        <c:majorTickMark val="none"/>
        <c:minorTickMark val="none"/>
        <c:tickLblPos val="nextTo"/>
        <c:crossAx val="447966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Food prices indicators</a:t>
            </a:r>
          </a:p>
          <a:p>
            <a:pPr>
              <a:defRPr/>
            </a:pPr>
            <a:r>
              <a:rPr lang="en-US" sz="1200"/>
              <a:t>Positive effects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stacked"/>
        <c:varyColors val="0"/>
        <c:ser>
          <c:idx val="0"/>
          <c:order val="0"/>
          <c:tx>
            <c:strRef>
              <c:f>Prices!$M$12</c:f>
              <c:strCache>
                <c:ptCount val="1"/>
                <c:pt idx="0">
                  <c:v>Undernutrition</c:v>
                </c:pt>
              </c:strCache>
            </c:strRef>
          </c:tx>
          <c:spPr>
            <a:solidFill>
              <a:schemeClr val="accent5">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Prices!$L$13:$L$16</c:f>
              <c:strCache>
                <c:ptCount val="4"/>
                <c:pt idx="0">
                  <c:v>Fiscal measures – taxes and levies</c:v>
                </c:pt>
                <c:pt idx="1">
                  <c:v>Fiscal measures – subsidies</c:v>
                </c:pt>
                <c:pt idx="2">
                  <c:v>Affordability of healthy diets</c:v>
                </c:pt>
                <c:pt idx="3">
                  <c:v>Price volatility reduction</c:v>
                </c:pt>
              </c:strCache>
            </c:strRef>
          </c:cat>
          <c:val>
            <c:numRef>
              <c:f>Prices!$M$13:$M$16</c:f>
              <c:numCache>
                <c:formatCode>0%</c:formatCode>
                <c:ptCount val="4"/>
                <c:pt idx="0">
                  <c:v>0.77777777777777779</c:v>
                </c:pt>
                <c:pt idx="1">
                  <c:v>1</c:v>
                </c:pt>
                <c:pt idx="2">
                  <c:v>1</c:v>
                </c:pt>
                <c:pt idx="3">
                  <c:v>0.72222222222222221</c:v>
                </c:pt>
              </c:numCache>
            </c:numRef>
          </c:val>
          <c:extLst>
            <c:ext xmlns:c16="http://schemas.microsoft.com/office/drawing/2014/chart" uri="{C3380CC4-5D6E-409C-BE32-E72D297353CC}">
              <c16:uniqueId val="{00000000-3E24-46CA-AC26-B9E57AB092FF}"/>
            </c:ext>
          </c:extLst>
        </c:ser>
        <c:ser>
          <c:idx val="1"/>
          <c:order val="1"/>
          <c:tx>
            <c:strRef>
              <c:f>Prices!$N$12</c:f>
              <c:strCache>
                <c:ptCount val="1"/>
                <c:pt idx="0">
                  <c:v>Overnutrition</c:v>
                </c:pt>
              </c:strCache>
            </c:strRef>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Prices!$L$13:$L$16</c:f>
              <c:strCache>
                <c:ptCount val="4"/>
                <c:pt idx="0">
                  <c:v>Fiscal measures – taxes and levies</c:v>
                </c:pt>
                <c:pt idx="1">
                  <c:v>Fiscal measures – subsidies</c:v>
                </c:pt>
                <c:pt idx="2">
                  <c:v>Affordability of healthy diets</c:v>
                </c:pt>
                <c:pt idx="3">
                  <c:v>Price volatility reduction</c:v>
                </c:pt>
              </c:strCache>
            </c:strRef>
          </c:cat>
          <c:val>
            <c:numRef>
              <c:f>Prices!$N$13:$N$16</c:f>
              <c:numCache>
                <c:formatCode>0%</c:formatCode>
                <c:ptCount val="4"/>
                <c:pt idx="0">
                  <c:v>1</c:v>
                </c:pt>
                <c:pt idx="1">
                  <c:v>1</c:v>
                </c:pt>
                <c:pt idx="2">
                  <c:v>0.94444444444444442</c:v>
                </c:pt>
                <c:pt idx="3">
                  <c:v>0.44444444444444442</c:v>
                </c:pt>
              </c:numCache>
            </c:numRef>
          </c:val>
          <c:extLst>
            <c:ext xmlns:c16="http://schemas.microsoft.com/office/drawing/2014/chart" uri="{C3380CC4-5D6E-409C-BE32-E72D297353CC}">
              <c16:uniqueId val="{00000001-3E24-46CA-AC26-B9E57AB092FF}"/>
            </c:ext>
          </c:extLst>
        </c:ser>
        <c:ser>
          <c:idx val="2"/>
          <c:order val="2"/>
          <c:tx>
            <c:strRef>
              <c:f>Prices!$O$12</c:f>
              <c:strCache>
                <c:ptCount val="1"/>
                <c:pt idx="0">
                  <c:v>Environmental sustainability</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Prices!$L$13:$L$16</c:f>
              <c:strCache>
                <c:ptCount val="4"/>
                <c:pt idx="0">
                  <c:v>Fiscal measures – taxes and levies</c:v>
                </c:pt>
                <c:pt idx="1">
                  <c:v>Fiscal measures – subsidies</c:v>
                </c:pt>
                <c:pt idx="2">
                  <c:v>Affordability of healthy diets</c:v>
                </c:pt>
                <c:pt idx="3">
                  <c:v>Price volatility reduction</c:v>
                </c:pt>
              </c:strCache>
            </c:strRef>
          </c:cat>
          <c:val>
            <c:numRef>
              <c:f>Prices!$O$13:$O$16</c:f>
              <c:numCache>
                <c:formatCode>0%</c:formatCode>
                <c:ptCount val="4"/>
                <c:pt idx="0">
                  <c:v>0.88888888888888884</c:v>
                </c:pt>
                <c:pt idx="1">
                  <c:v>0.88888888888888884</c:v>
                </c:pt>
                <c:pt idx="2">
                  <c:v>0.66666666666666663</c:v>
                </c:pt>
                <c:pt idx="3">
                  <c:v>0.1111111111111111</c:v>
                </c:pt>
              </c:numCache>
            </c:numRef>
          </c:val>
          <c:extLst>
            <c:ext xmlns:c16="http://schemas.microsoft.com/office/drawing/2014/chart" uri="{C3380CC4-5D6E-409C-BE32-E72D297353CC}">
              <c16:uniqueId val="{00000002-3E24-46CA-AC26-B9E57AB092FF}"/>
            </c:ext>
          </c:extLst>
        </c:ser>
        <c:ser>
          <c:idx val="3"/>
          <c:order val="3"/>
          <c:tx>
            <c:strRef>
              <c:f>Prices!$P$12</c:f>
              <c:strCache>
                <c:ptCount val="1"/>
                <c:pt idx="0">
                  <c:v>Socio-economic inequalities</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Prices!$L$13:$L$16</c:f>
              <c:strCache>
                <c:ptCount val="4"/>
                <c:pt idx="0">
                  <c:v>Fiscal measures – taxes and levies</c:v>
                </c:pt>
                <c:pt idx="1">
                  <c:v>Fiscal measures – subsidies</c:v>
                </c:pt>
                <c:pt idx="2">
                  <c:v>Affordability of healthy diets</c:v>
                </c:pt>
                <c:pt idx="3">
                  <c:v>Price volatility reduction</c:v>
                </c:pt>
              </c:strCache>
            </c:strRef>
          </c:cat>
          <c:val>
            <c:numRef>
              <c:f>Prices!$P$13:$P$16</c:f>
              <c:numCache>
                <c:formatCode>0%</c:formatCode>
                <c:ptCount val="4"/>
                <c:pt idx="0">
                  <c:v>0.77777777777777779</c:v>
                </c:pt>
                <c:pt idx="1">
                  <c:v>1</c:v>
                </c:pt>
                <c:pt idx="2">
                  <c:v>1</c:v>
                </c:pt>
                <c:pt idx="3">
                  <c:v>0.83333333333333337</c:v>
                </c:pt>
              </c:numCache>
            </c:numRef>
          </c:val>
          <c:extLst>
            <c:ext xmlns:c16="http://schemas.microsoft.com/office/drawing/2014/chart" uri="{C3380CC4-5D6E-409C-BE32-E72D297353CC}">
              <c16:uniqueId val="{00000003-3E24-46CA-AC26-B9E57AB092FF}"/>
            </c:ext>
          </c:extLst>
        </c:ser>
        <c:ser>
          <c:idx val="4"/>
          <c:order val="4"/>
          <c:tx>
            <c:strRef>
              <c:f>Prices!$Q$12</c:f>
              <c:strCache>
                <c:ptCount val="1"/>
                <c:pt idx="0">
                  <c:v>Women's empowerment</c:v>
                </c:pt>
              </c:strCache>
            </c:strRef>
          </c:tx>
          <c:spPr>
            <a:solidFill>
              <a:srgbClr val="ECE3E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Prices!$L$13:$L$16</c:f>
              <c:strCache>
                <c:ptCount val="4"/>
                <c:pt idx="0">
                  <c:v>Fiscal measures – taxes and levies</c:v>
                </c:pt>
                <c:pt idx="1">
                  <c:v>Fiscal measures – subsidies</c:v>
                </c:pt>
                <c:pt idx="2">
                  <c:v>Affordability of healthy diets</c:v>
                </c:pt>
                <c:pt idx="3">
                  <c:v>Price volatility reduction</c:v>
                </c:pt>
              </c:strCache>
            </c:strRef>
          </c:cat>
          <c:val>
            <c:numRef>
              <c:f>Prices!$Q$13:$Q$16</c:f>
              <c:numCache>
                <c:formatCode>0%</c:formatCode>
                <c:ptCount val="4"/>
                <c:pt idx="0">
                  <c:v>0.33333333333333331</c:v>
                </c:pt>
                <c:pt idx="1">
                  <c:v>0.61111111111111116</c:v>
                </c:pt>
                <c:pt idx="2">
                  <c:v>0.77777777777777779</c:v>
                </c:pt>
                <c:pt idx="3">
                  <c:v>0.3888888888888889</c:v>
                </c:pt>
              </c:numCache>
            </c:numRef>
          </c:val>
          <c:extLst>
            <c:ext xmlns:c16="http://schemas.microsoft.com/office/drawing/2014/chart" uri="{C3380CC4-5D6E-409C-BE32-E72D297353CC}">
              <c16:uniqueId val="{00000004-3E24-46CA-AC26-B9E57AB092FF}"/>
            </c:ext>
          </c:extLst>
        </c:ser>
        <c:dLbls>
          <c:dLblPos val="ctr"/>
          <c:showLegendKey val="0"/>
          <c:showVal val="1"/>
          <c:showCatName val="0"/>
          <c:showSerName val="0"/>
          <c:showPercent val="0"/>
          <c:showBubbleSize val="0"/>
        </c:dLbls>
        <c:gapWidth val="150"/>
        <c:overlap val="100"/>
        <c:axId val="428904848"/>
        <c:axId val="428905176"/>
      </c:barChart>
      <c:catAx>
        <c:axId val="4289048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28905176"/>
        <c:crosses val="autoZero"/>
        <c:auto val="1"/>
        <c:lblAlgn val="ctr"/>
        <c:lblOffset val="100"/>
        <c:noMultiLvlLbl val="0"/>
      </c:catAx>
      <c:valAx>
        <c:axId val="428905176"/>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289048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PRICES1 - Fiscal measures – taxes and levies</a:t>
            </a:r>
          </a:p>
          <a:p>
            <a:pPr>
              <a:defRPr/>
            </a:pPr>
            <a:r>
              <a:rPr lang="en-US" sz="1200" i="1"/>
              <a:t>Effectiveness levels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Prices!$Q$22</c:f>
              <c:strCache>
                <c:ptCount val="1"/>
                <c:pt idx="0">
                  <c:v>Fiscal measures – taxes and levies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Prices!$R$20:$AF$21</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Prices!$R$22:$AF$22</c:f>
              <c:numCache>
                <c:formatCode>0%</c:formatCode>
                <c:ptCount val="15"/>
                <c:pt idx="0">
                  <c:v>0.35714285714285715</c:v>
                </c:pt>
                <c:pt idx="1">
                  <c:v>0.2857142857142857</c:v>
                </c:pt>
                <c:pt idx="2">
                  <c:v>0.35714285714285715</c:v>
                </c:pt>
                <c:pt idx="3">
                  <c:v>0.77777777777777779</c:v>
                </c:pt>
                <c:pt idx="4">
                  <c:v>0.1111111111111111</c:v>
                </c:pt>
                <c:pt idx="5">
                  <c:v>0.1111111111111111</c:v>
                </c:pt>
                <c:pt idx="6">
                  <c:v>0.5625</c:v>
                </c:pt>
                <c:pt idx="7">
                  <c:v>0.375</c:v>
                </c:pt>
                <c:pt idx="8">
                  <c:v>6.25E-2</c:v>
                </c:pt>
                <c:pt idx="9">
                  <c:v>0.5714285714285714</c:v>
                </c:pt>
                <c:pt idx="10">
                  <c:v>0.2857142857142857</c:v>
                </c:pt>
                <c:pt idx="11">
                  <c:v>0.14285714285714285</c:v>
                </c:pt>
                <c:pt idx="12">
                  <c:v>0.33333333333333331</c:v>
                </c:pt>
                <c:pt idx="13">
                  <c:v>0.5</c:v>
                </c:pt>
                <c:pt idx="14">
                  <c:v>0.16666666666666666</c:v>
                </c:pt>
              </c:numCache>
            </c:numRef>
          </c:val>
          <c:extLst>
            <c:ext xmlns:c16="http://schemas.microsoft.com/office/drawing/2014/chart" uri="{C3380CC4-5D6E-409C-BE32-E72D297353CC}">
              <c16:uniqueId val="{00000000-BE42-4917-BE0F-7F2D22EFA761}"/>
            </c:ext>
          </c:extLst>
        </c:ser>
        <c:dLbls>
          <c:dLblPos val="outEnd"/>
          <c:showLegendKey val="0"/>
          <c:showVal val="1"/>
          <c:showCatName val="0"/>
          <c:showSerName val="0"/>
          <c:showPercent val="0"/>
          <c:showBubbleSize val="0"/>
        </c:dLbls>
        <c:gapWidth val="219"/>
        <c:overlap val="-27"/>
        <c:axId val="507741376"/>
        <c:axId val="507745640"/>
      </c:barChart>
      <c:catAx>
        <c:axId val="50774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7745640"/>
        <c:crosses val="autoZero"/>
        <c:auto val="1"/>
        <c:lblAlgn val="ctr"/>
        <c:lblOffset val="100"/>
        <c:noMultiLvlLbl val="0"/>
      </c:catAx>
      <c:valAx>
        <c:axId val="507745640"/>
        <c:scaling>
          <c:orientation val="minMax"/>
        </c:scaling>
        <c:delete val="1"/>
        <c:axPos val="l"/>
        <c:numFmt formatCode="0%" sourceLinked="1"/>
        <c:majorTickMark val="none"/>
        <c:minorTickMark val="none"/>
        <c:tickLblPos val="nextTo"/>
        <c:crossAx val="5077413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PRODUCT13 - </a:t>
            </a:r>
            <a:r>
              <a:rPr lang="en-US"/>
              <a:t>Tailored support to rural and urban areas</a:t>
            </a:r>
          </a:p>
          <a:p>
            <a:pPr>
              <a:defRPr/>
            </a:pPr>
            <a:r>
              <a:rPr lang="en-US" sz="1200" i="1"/>
              <a:t>Effectiveness levels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2"/>
          <c:order val="0"/>
          <c:tx>
            <c:strRef>
              <c:f>Production!$Q$48</c:f>
              <c:strCache>
                <c:ptCount val="1"/>
                <c:pt idx="0">
                  <c:v>Tailored support to rural and urban areas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Production!$R$34:$AF$35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Production!$R$48:$AF$48</c:f>
              <c:numCache>
                <c:formatCode>0%</c:formatCode>
                <c:ptCount val="15"/>
                <c:pt idx="0">
                  <c:v>0.5714285714285714</c:v>
                </c:pt>
                <c:pt idx="1">
                  <c:v>0.42857142857142855</c:v>
                </c:pt>
                <c:pt idx="2">
                  <c:v>0</c:v>
                </c:pt>
                <c:pt idx="3">
                  <c:v>0.5</c:v>
                </c:pt>
                <c:pt idx="4">
                  <c:v>0</c:v>
                </c:pt>
                <c:pt idx="5">
                  <c:v>0.5</c:v>
                </c:pt>
                <c:pt idx="6">
                  <c:v>0</c:v>
                </c:pt>
                <c:pt idx="7">
                  <c:v>0.75</c:v>
                </c:pt>
                <c:pt idx="8">
                  <c:v>0.25</c:v>
                </c:pt>
                <c:pt idx="9">
                  <c:v>0.33333333333333331</c:v>
                </c:pt>
                <c:pt idx="10">
                  <c:v>0.55555555555555558</c:v>
                </c:pt>
                <c:pt idx="11">
                  <c:v>0.1111111111111111</c:v>
                </c:pt>
                <c:pt idx="12">
                  <c:v>0</c:v>
                </c:pt>
                <c:pt idx="13">
                  <c:v>0.33333333333333331</c:v>
                </c:pt>
                <c:pt idx="14">
                  <c:v>0.66666666666666663</c:v>
                </c:pt>
              </c:numCache>
            </c:numRef>
          </c:val>
          <c:extLst>
            <c:ext xmlns:c16="http://schemas.microsoft.com/office/drawing/2014/chart" uri="{C3380CC4-5D6E-409C-BE32-E72D297353CC}">
              <c16:uniqueId val="{0000000C-E515-473F-A528-A4C6884CB4BF}"/>
            </c:ext>
          </c:extLst>
        </c:ser>
        <c:dLbls>
          <c:showLegendKey val="0"/>
          <c:showVal val="0"/>
          <c:showCatName val="0"/>
          <c:showSerName val="0"/>
          <c:showPercent val="0"/>
          <c:showBubbleSize val="0"/>
        </c:dLbls>
        <c:gapWidth val="219"/>
        <c:overlap val="-27"/>
        <c:axId val="560282096"/>
        <c:axId val="560275864"/>
      </c:barChart>
      <c:catAx>
        <c:axId val="560282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60275864"/>
        <c:crosses val="autoZero"/>
        <c:auto val="1"/>
        <c:lblAlgn val="ctr"/>
        <c:lblOffset val="100"/>
        <c:noMultiLvlLbl val="0"/>
      </c:catAx>
      <c:valAx>
        <c:axId val="560275864"/>
        <c:scaling>
          <c:orientation val="minMax"/>
        </c:scaling>
        <c:delete val="1"/>
        <c:axPos val="l"/>
        <c:numFmt formatCode="0%" sourceLinked="1"/>
        <c:majorTickMark val="none"/>
        <c:minorTickMark val="none"/>
        <c:tickLblPos val="nextTo"/>
        <c:crossAx val="5602820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PRICES2 - Fiscal measures – subsidies</a:t>
            </a:r>
          </a:p>
          <a:p>
            <a:pPr>
              <a:defRPr/>
            </a:pPr>
            <a:r>
              <a:rPr lang="en-US" sz="1200" i="1"/>
              <a:t>Effectiveness levels</a:t>
            </a:r>
            <a:r>
              <a:rPr lang="en-US" sz="1200" i="1" baseline="0"/>
              <a:t> (%)</a:t>
            </a:r>
            <a:endParaRPr lang="en-US" sz="12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0"/>
          <c:tx>
            <c:strRef>
              <c:f>Prices!$Q$23</c:f>
              <c:strCache>
                <c:ptCount val="1"/>
                <c:pt idx="0">
                  <c:v>Fiscal measures – subsidies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Prices!$R$20:$AF$21</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Prices!$R$23:$AF$23</c:f>
              <c:numCache>
                <c:formatCode>0%</c:formatCode>
                <c:ptCount val="15"/>
                <c:pt idx="0">
                  <c:v>0.55555555555555558</c:v>
                </c:pt>
                <c:pt idx="1">
                  <c:v>0.3888888888888889</c:v>
                </c:pt>
                <c:pt idx="2">
                  <c:v>5.5555555555555552E-2</c:v>
                </c:pt>
                <c:pt idx="3">
                  <c:v>0.3888888888888889</c:v>
                </c:pt>
                <c:pt idx="4">
                  <c:v>0.5</c:v>
                </c:pt>
                <c:pt idx="5">
                  <c:v>0.1111111111111111</c:v>
                </c:pt>
                <c:pt idx="6">
                  <c:v>0.3125</c:v>
                </c:pt>
                <c:pt idx="7">
                  <c:v>0.5</c:v>
                </c:pt>
                <c:pt idx="8">
                  <c:v>0.1875</c:v>
                </c:pt>
                <c:pt idx="9">
                  <c:v>0.55555555555555558</c:v>
                </c:pt>
                <c:pt idx="10">
                  <c:v>0.44444444444444442</c:v>
                </c:pt>
                <c:pt idx="11">
                  <c:v>0</c:v>
                </c:pt>
                <c:pt idx="12">
                  <c:v>0.27272727272727271</c:v>
                </c:pt>
                <c:pt idx="13">
                  <c:v>0.54545454545454541</c:v>
                </c:pt>
                <c:pt idx="14">
                  <c:v>0.18181818181818182</c:v>
                </c:pt>
              </c:numCache>
            </c:numRef>
          </c:val>
          <c:extLst>
            <c:ext xmlns:c16="http://schemas.microsoft.com/office/drawing/2014/chart" uri="{C3380CC4-5D6E-409C-BE32-E72D297353CC}">
              <c16:uniqueId val="{00000001-9CEA-4A88-BE2A-7FBD6CE1069B}"/>
            </c:ext>
          </c:extLst>
        </c:ser>
        <c:dLbls>
          <c:showLegendKey val="0"/>
          <c:showVal val="0"/>
          <c:showCatName val="0"/>
          <c:showSerName val="0"/>
          <c:showPercent val="0"/>
          <c:showBubbleSize val="0"/>
        </c:dLbls>
        <c:gapWidth val="219"/>
        <c:overlap val="-27"/>
        <c:axId val="213876600"/>
        <c:axId val="213872008"/>
      </c:barChart>
      <c:catAx>
        <c:axId val="213876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13872008"/>
        <c:crosses val="autoZero"/>
        <c:auto val="1"/>
        <c:lblAlgn val="ctr"/>
        <c:lblOffset val="100"/>
        <c:noMultiLvlLbl val="0"/>
      </c:catAx>
      <c:valAx>
        <c:axId val="213872008"/>
        <c:scaling>
          <c:orientation val="minMax"/>
        </c:scaling>
        <c:delete val="1"/>
        <c:axPos val="l"/>
        <c:numFmt formatCode="0%" sourceLinked="1"/>
        <c:majorTickMark val="none"/>
        <c:minorTickMark val="none"/>
        <c:tickLblPos val="nextTo"/>
        <c:crossAx val="213876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PRICES3 - Affordability of healthy diets</a:t>
            </a:r>
          </a:p>
          <a:p>
            <a:pPr>
              <a:defRPr/>
            </a:pPr>
            <a:r>
              <a:rPr lang="en-US" sz="1200" i="1"/>
              <a:t>Effectiveness levels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2"/>
          <c:order val="0"/>
          <c:tx>
            <c:strRef>
              <c:f>Prices!$Q$24</c:f>
              <c:strCache>
                <c:ptCount val="1"/>
                <c:pt idx="0">
                  <c:v>Affordability of healthy diets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Prices!$R$20:$AF$21</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Prices!$R$24:$AF$24</c:f>
              <c:numCache>
                <c:formatCode>0%</c:formatCode>
                <c:ptCount val="15"/>
                <c:pt idx="0">
                  <c:v>0.72222222222222221</c:v>
                </c:pt>
                <c:pt idx="1">
                  <c:v>0.22222222222222221</c:v>
                </c:pt>
                <c:pt idx="2">
                  <c:v>5.5555555555555552E-2</c:v>
                </c:pt>
                <c:pt idx="3">
                  <c:v>0.41176470588235292</c:v>
                </c:pt>
                <c:pt idx="4">
                  <c:v>0.52941176470588236</c:v>
                </c:pt>
                <c:pt idx="5">
                  <c:v>5.8823529411764705E-2</c:v>
                </c:pt>
                <c:pt idx="6">
                  <c:v>0.41666666666666669</c:v>
                </c:pt>
                <c:pt idx="7">
                  <c:v>0.5</c:v>
                </c:pt>
                <c:pt idx="8">
                  <c:v>8.3333333333333329E-2</c:v>
                </c:pt>
                <c:pt idx="9">
                  <c:v>0.72222222222222221</c:v>
                </c:pt>
                <c:pt idx="10">
                  <c:v>0.22222222222222221</c:v>
                </c:pt>
                <c:pt idx="11">
                  <c:v>5.5555555555555552E-2</c:v>
                </c:pt>
                <c:pt idx="12">
                  <c:v>0.35714285714285715</c:v>
                </c:pt>
                <c:pt idx="13">
                  <c:v>0.42857142857142855</c:v>
                </c:pt>
                <c:pt idx="14">
                  <c:v>0.21428571428571427</c:v>
                </c:pt>
              </c:numCache>
            </c:numRef>
          </c:val>
          <c:extLst>
            <c:ext xmlns:c16="http://schemas.microsoft.com/office/drawing/2014/chart" uri="{C3380CC4-5D6E-409C-BE32-E72D297353CC}">
              <c16:uniqueId val="{00000002-C890-480E-A4B8-47AA0229F6F7}"/>
            </c:ext>
          </c:extLst>
        </c:ser>
        <c:dLbls>
          <c:showLegendKey val="0"/>
          <c:showVal val="0"/>
          <c:showCatName val="0"/>
          <c:showSerName val="0"/>
          <c:showPercent val="0"/>
          <c:showBubbleSize val="0"/>
        </c:dLbls>
        <c:gapWidth val="219"/>
        <c:overlap val="-27"/>
        <c:axId val="523204256"/>
        <c:axId val="523198352"/>
      </c:barChart>
      <c:catAx>
        <c:axId val="523204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3198352"/>
        <c:crosses val="autoZero"/>
        <c:auto val="1"/>
        <c:lblAlgn val="ctr"/>
        <c:lblOffset val="100"/>
        <c:noMultiLvlLbl val="0"/>
      </c:catAx>
      <c:valAx>
        <c:axId val="523198352"/>
        <c:scaling>
          <c:orientation val="minMax"/>
        </c:scaling>
        <c:delete val="1"/>
        <c:axPos val="l"/>
        <c:numFmt formatCode="0%" sourceLinked="1"/>
        <c:majorTickMark val="none"/>
        <c:minorTickMark val="none"/>
        <c:tickLblPos val="nextTo"/>
        <c:crossAx val="5232042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PRICES4 - Price volatility reduction</a:t>
            </a:r>
          </a:p>
          <a:p>
            <a:pPr>
              <a:defRPr/>
            </a:pPr>
            <a:r>
              <a:rPr lang="en-US" sz="1200" i="1"/>
              <a:t>Effectiveness</a:t>
            </a:r>
            <a:r>
              <a:rPr lang="en-US" sz="1200" i="1" baseline="0"/>
              <a:t> levels (%)</a:t>
            </a:r>
            <a:endParaRPr lang="en-US" sz="12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3"/>
          <c:order val="0"/>
          <c:tx>
            <c:strRef>
              <c:f>Prices!$Q$25</c:f>
              <c:strCache>
                <c:ptCount val="1"/>
                <c:pt idx="0">
                  <c:v>Price volatility reduction</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Prices!$R$20:$AF$21</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Prices!$R$25:$AF$25</c:f>
              <c:numCache>
                <c:formatCode>0%</c:formatCode>
                <c:ptCount val="15"/>
                <c:pt idx="0">
                  <c:v>0.23076923076923078</c:v>
                </c:pt>
                <c:pt idx="1">
                  <c:v>0.46153846153846156</c:v>
                </c:pt>
                <c:pt idx="2">
                  <c:v>0.30769230769230771</c:v>
                </c:pt>
                <c:pt idx="3">
                  <c:v>0.375</c:v>
                </c:pt>
                <c:pt idx="4">
                  <c:v>0.375</c:v>
                </c:pt>
                <c:pt idx="5">
                  <c:v>0.25</c:v>
                </c:pt>
                <c:pt idx="6">
                  <c:v>0.5</c:v>
                </c:pt>
                <c:pt idx="7">
                  <c:v>0</c:v>
                </c:pt>
                <c:pt idx="8">
                  <c:v>0.5</c:v>
                </c:pt>
                <c:pt idx="9">
                  <c:v>0.33333333333333331</c:v>
                </c:pt>
                <c:pt idx="10">
                  <c:v>0.53333333333333333</c:v>
                </c:pt>
                <c:pt idx="11">
                  <c:v>0.13333333333333333</c:v>
                </c:pt>
                <c:pt idx="12">
                  <c:v>0.14285714285714285</c:v>
                </c:pt>
                <c:pt idx="13">
                  <c:v>0.5714285714285714</c:v>
                </c:pt>
                <c:pt idx="14">
                  <c:v>0.2857142857142857</c:v>
                </c:pt>
              </c:numCache>
            </c:numRef>
          </c:val>
          <c:extLst>
            <c:ext xmlns:c16="http://schemas.microsoft.com/office/drawing/2014/chart" uri="{C3380CC4-5D6E-409C-BE32-E72D297353CC}">
              <c16:uniqueId val="{00000003-273E-4400-9B59-1EEB57E61741}"/>
            </c:ext>
          </c:extLst>
        </c:ser>
        <c:dLbls>
          <c:dLblPos val="outEnd"/>
          <c:showLegendKey val="0"/>
          <c:showVal val="1"/>
          <c:showCatName val="0"/>
          <c:showSerName val="0"/>
          <c:showPercent val="0"/>
          <c:showBubbleSize val="0"/>
        </c:dLbls>
        <c:gapWidth val="219"/>
        <c:overlap val="-27"/>
        <c:axId val="523205568"/>
        <c:axId val="523208192"/>
      </c:barChart>
      <c:catAx>
        <c:axId val="523205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3208192"/>
        <c:crosses val="autoZero"/>
        <c:auto val="1"/>
        <c:lblAlgn val="ctr"/>
        <c:lblOffset val="100"/>
        <c:noMultiLvlLbl val="0"/>
      </c:catAx>
      <c:valAx>
        <c:axId val="523208192"/>
        <c:scaling>
          <c:orientation val="minMax"/>
        </c:scaling>
        <c:delete val="1"/>
        <c:axPos val="l"/>
        <c:numFmt formatCode="0%" sourceLinked="1"/>
        <c:majorTickMark val="none"/>
        <c:minorTickMark val="none"/>
        <c:tickLblPos val="nextTo"/>
        <c:crossAx val="5232055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PRICES1 - Fiscal measures – taxes and levies</a:t>
            </a:r>
          </a:p>
          <a:p>
            <a:pPr>
              <a:defRPr/>
            </a:pPr>
            <a:r>
              <a:rPr lang="en-US" sz="1200" i="1"/>
              <a:t>Negative vs. Positive effects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0"/>
          <c:order val="0"/>
          <c:tx>
            <c:strRef>
              <c:f>Prices!$L$13</c:f>
              <c:strCache>
                <c:ptCount val="1"/>
                <c:pt idx="0">
                  <c:v>Fiscal measures – taxes and levies</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Prices!$M$11:$W$12</c15:sqref>
                  </c15:fullRef>
                </c:ext>
              </c:extLst>
              <c:f>Prices!$M$11:$W$12</c:f>
              <c:multiLvlStrCache>
                <c:ptCount val="10"/>
                <c:lvl>
                  <c:pt idx="0">
                    <c:v>Undernutrition</c:v>
                  </c:pt>
                  <c:pt idx="1">
                    <c:v>Overnutrition</c:v>
                  </c:pt>
                  <c:pt idx="2">
                    <c:v>Environmental sustainability</c:v>
                  </c:pt>
                  <c:pt idx="3">
                    <c:v>Socio-economic inequalities</c:v>
                  </c:pt>
                  <c:pt idx="4">
                    <c:v>Women's empowerment</c:v>
                  </c:pt>
                  <c:pt idx="5">
                    <c:v>Undernutrition</c:v>
                  </c:pt>
                  <c:pt idx="6">
                    <c:v>Overnutrition</c:v>
                  </c:pt>
                  <c:pt idx="7">
                    <c:v>Environmental sustainability</c:v>
                  </c:pt>
                  <c:pt idx="8">
                    <c:v>Socio-economic inequalities</c:v>
                  </c:pt>
                  <c:pt idx="9">
                    <c:v>Women's empowerment</c:v>
                  </c:pt>
                </c:lvl>
                <c:lvl>
                  <c:pt idx="0">
                    <c:v>Positive effect</c:v>
                  </c:pt>
                  <c:pt idx="5">
                    <c:v>Negative effect</c:v>
                  </c:pt>
                </c:lvl>
              </c:multiLvlStrCache>
            </c:multiLvlStrRef>
          </c:cat>
          <c:val>
            <c:numRef>
              <c:extLst>
                <c:ext xmlns:c15="http://schemas.microsoft.com/office/drawing/2012/chart" uri="{02D57815-91ED-43cb-92C2-25804820EDAC}">
                  <c15:fullRef>
                    <c15:sqref>Prices!$M$13:$W$13</c15:sqref>
                  </c15:fullRef>
                </c:ext>
              </c:extLst>
              <c:f>(Prices!$M$13:$Q$13,Prices!$S$13:$W$13)</c:f>
              <c:numCache>
                <c:formatCode>0%</c:formatCode>
                <c:ptCount val="10"/>
                <c:pt idx="0">
                  <c:v>0.77777777777777779</c:v>
                </c:pt>
                <c:pt idx="1">
                  <c:v>1</c:v>
                </c:pt>
                <c:pt idx="2">
                  <c:v>0.88888888888888884</c:v>
                </c:pt>
                <c:pt idx="3">
                  <c:v>0.77777777777777779</c:v>
                </c:pt>
                <c:pt idx="4">
                  <c:v>0.33333333333333331</c:v>
                </c:pt>
                <c:pt idx="5">
                  <c:v>0.16666666666666666</c:v>
                </c:pt>
                <c:pt idx="6">
                  <c:v>0</c:v>
                </c:pt>
                <c:pt idx="7">
                  <c:v>0</c:v>
                </c:pt>
                <c:pt idx="8">
                  <c:v>0.16666666666666666</c:v>
                </c:pt>
                <c:pt idx="9">
                  <c:v>0</c:v>
                </c:pt>
              </c:numCache>
            </c:numRef>
          </c:val>
          <c:extLst>
            <c:ext xmlns:c16="http://schemas.microsoft.com/office/drawing/2014/chart" uri="{C3380CC4-5D6E-409C-BE32-E72D297353CC}">
              <c16:uniqueId val="{00000000-E694-4DB5-9E09-9D002B1CB8B2}"/>
            </c:ext>
          </c:extLst>
        </c:ser>
        <c:dLbls>
          <c:showLegendKey val="0"/>
          <c:showVal val="0"/>
          <c:showCatName val="0"/>
          <c:showSerName val="0"/>
          <c:showPercent val="0"/>
          <c:showBubbleSize val="0"/>
        </c:dLbls>
        <c:gapWidth val="182"/>
        <c:axId val="523307248"/>
        <c:axId val="523302984"/>
      </c:barChart>
      <c:catAx>
        <c:axId val="5233072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3302984"/>
        <c:crosses val="autoZero"/>
        <c:auto val="1"/>
        <c:lblAlgn val="ctr"/>
        <c:lblOffset val="100"/>
        <c:noMultiLvlLbl val="0"/>
      </c:catAx>
      <c:valAx>
        <c:axId val="523302984"/>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33072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PRICES1</a:t>
            </a:r>
            <a:r>
              <a:rPr lang="en-US" baseline="0"/>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Prices!$A$22</c:f>
              <c:strCache>
                <c:ptCount val="1"/>
                <c:pt idx="0">
                  <c:v>Fiscal measures – taxes and levies</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Prices!$B$20:$P$21</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Prices!$B$22:$P$22</c:f>
              <c:numCache>
                <c:formatCode>General</c:formatCode>
                <c:ptCount val="15"/>
                <c:pt idx="0">
                  <c:v>5</c:v>
                </c:pt>
                <c:pt idx="1">
                  <c:v>4</c:v>
                </c:pt>
                <c:pt idx="2">
                  <c:v>5</c:v>
                </c:pt>
                <c:pt idx="3">
                  <c:v>14</c:v>
                </c:pt>
                <c:pt idx="4">
                  <c:v>2</c:v>
                </c:pt>
                <c:pt idx="5">
                  <c:v>2</c:v>
                </c:pt>
                <c:pt idx="6">
                  <c:v>9</c:v>
                </c:pt>
                <c:pt idx="7">
                  <c:v>6</c:v>
                </c:pt>
                <c:pt idx="8">
                  <c:v>1</c:v>
                </c:pt>
                <c:pt idx="9">
                  <c:v>8</c:v>
                </c:pt>
                <c:pt idx="10">
                  <c:v>4</c:v>
                </c:pt>
                <c:pt idx="11">
                  <c:v>2</c:v>
                </c:pt>
                <c:pt idx="12">
                  <c:v>2</c:v>
                </c:pt>
                <c:pt idx="13">
                  <c:v>3</c:v>
                </c:pt>
                <c:pt idx="14">
                  <c:v>1</c:v>
                </c:pt>
              </c:numCache>
            </c:numRef>
          </c:val>
          <c:extLst>
            <c:ext xmlns:c16="http://schemas.microsoft.com/office/drawing/2014/chart" uri="{C3380CC4-5D6E-409C-BE32-E72D297353CC}">
              <c16:uniqueId val="{00000000-27DB-4994-ACDF-8468AC65F9A8}"/>
            </c:ext>
          </c:extLst>
        </c:ser>
        <c:dLbls>
          <c:dLblPos val="outEnd"/>
          <c:showLegendKey val="0"/>
          <c:showVal val="1"/>
          <c:showCatName val="0"/>
          <c:showSerName val="0"/>
          <c:showPercent val="0"/>
          <c:showBubbleSize val="0"/>
        </c:dLbls>
        <c:gapWidth val="219"/>
        <c:overlap val="-27"/>
        <c:axId val="633272792"/>
        <c:axId val="633276400"/>
      </c:barChart>
      <c:catAx>
        <c:axId val="633272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33276400"/>
        <c:crosses val="autoZero"/>
        <c:auto val="1"/>
        <c:lblAlgn val="ctr"/>
        <c:lblOffset val="100"/>
        <c:noMultiLvlLbl val="0"/>
      </c:catAx>
      <c:valAx>
        <c:axId val="633276400"/>
        <c:scaling>
          <c:orientation val="minMax"/>
        </c:scaling>
        <c:delete val="1"/>
        <c:axPos val="l"/>
        <c:numFmt formatCode="General" sourceLinked="1"/>
        <c:majorTickMark val="none"/>
        <c:minorTickMark val="none"/>
        <c:tickLblPos val="nextTo"/>
        <c:crossAx val="6332727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PRICES2</a:t>
            </a:r>
            <a:r>
              <a:rPr lang="en-US" b="1" baseline="0"/>
              <a:t> </a:t>
            </a:r>
            <a:r>
              <a:rPr lang="en-US" baseline="0"/>
              <a:t>-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0"/>
          <c:tx>
            <c:strRef>
              <c:f>Prices!$A$23</c:f>
              <c:strCache>
                <c:ptCount val="1"/>
                <c:pt idx="0">
                  <c:v>Fiscal measures – subsidies</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Prices!$B$20:$P$21</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Prices!$B$23:$P$23</c:f>
              <c:numCache>
                <c:formatCode>General</c:formatCode>
                <c:ptCount val="15"/>
                <c:pt idx="0">
                  <c:v>10</c:v>
                </c:pt>
                <c:pt idx="1">
                  <c:v>7</c:v>
                </c:pt>
                <c:pt idx="2">
                  <c:v>1</c:v>
                </c:pt>
                <c:pt idx="3">
                  <c:v>7</c:v>
                </c:pt>
                <c:pt idx="4">
                  <c:v>9</c:v>
                </c:pt>
                <c:pt idx="5">
                  <c:v>2</c:v>
                </c:pt>
                <c:pt idx="6">
                  <c:v>5</c:v>
                </c:pt>
                <c:pt idx="7">
                  <c:v>8</c:v>
                </c:pt>
                <c:pt idx="8">
                  <c:v>3</c:v>
                </c:pt>
                <c:pt idx="9">
                  <c:v>10</c:v>
                </c:pt>
                <c:pt idx="10">
                  <c:v>8</c:v>
                </c:pt>
                <c:pt idx="11">
                  <c:v>0</c:v>
                </c:pt>
                <c:pt idx="12">
                  <c:v>3</c:v>
                </c:pt>
                <c:pt idx="13">
                  <c:v>6</c:v>
                </c:pt>
                <c:pt idx="14">
                  <c:v>2</c:v>
                </c:pt>
              </c:numCache>
            </c:numRef>
          </c:val>
          <c:extLst>
            <c:ext xmlns:c16="http://schemas.microsoft.com/office/drawing/2014/chart" uri="{C3380CC4-5D6E-409C-BE32-E72D297353CC}">
              <c16:uniqueId val="{00000001-9C17-48D4-B86D-78950030C86C}"/>
            </c:ext>
          </c:extLst>
        </c:ser>
        <c:dLbls>
          <c:dLblPos val="outEnd"/>
          <c:showLegendKey val="0"/>
          <c:showVal val="1"/>
          <c:showCatName val="0"/>
          <c:showSerName val="0"/>
          <c:showPercent val="0"/>
          <c:showBubbleSize val="0"/>
        </c:dLbls>
        <c:gapWidth val="219"/>
        <c:overlap val="-27"/>
        <c:axId val="633454176"/>
        <c:axId val="633454504"/>
      </c:barChart>
      <c:catAx>
        <c:axId val="633454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33454504"/>
        <c:crosses val="autoZero"/>
        <c:auto val="1"/>
        <c:lblAlgn val="ctr"/>
        <c:lblOffset val="100"/>
        <c:noMultiLvlLbl val="0"/>
      </c:catAx>
      <c:valAx>
        <c:axId val="633454504"/>
        <c:scaling>
          <c:orientation val="minMax"/>
        </c:scaling>
        <c:delete val="1"/>
        <c:axPos val="l"/>
        <c:numFmt formatCode="General" sourceLinked="1"/>
        <c:majorTickMark val="none"/>
        <c:minorTickMark val="none"/>
        <c:tickLblPos val="nextTo"/>
        <c:crossAx val="6334541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PRICES3</a:t>
            </a:r>
            <a:r>
              <a:rPr lang="en-US"/>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2"/>
          <c:order val="0"/>
          <c:tx>
            <c:strRef>
              <c:f>Prices!$A$24</c:f>
              <c:strCache>
                <c:ptCount val="1"/>
                <c:pt idx="0">
                  <c:v>Affordability of healthy diets</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Prices!$B$20:$P$21</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Prices!$B$24:$P$24</c:f>
              <c:numCache>
                <c:formatCode>General</c:formatCode>
                <c:ptCount val="15"/>
                <c:pt idx="0">
                  <c:v>13</c:v>
                </c:pt>
                <c:pt idx="1">
                  <c:v>4</c:v>
                </c:pt>
                <c:pt idx="2">
                  <c:v>1</c:v>
                </c:pt>
                <c:pt idx="3">
                  <c:v>7</c:v>
                </c:pt>
                <c:pt idx="4">
                  <c:v>9</c:v>
                </c:pt>
                <c:pt idx="5">
                  <c:v>1</c:v>
                </c:pt>
                <c:pt idx="6">
                  <c:v>5</c:v>
                </c:pt>
                <c:pt idx="7">
                  <c:v>6</c:v>
                </c:pt>
                <c:pt idx="8">
                  <c:v>1</c:v>
                </c:pt>
                <c:pt idx="9">
                  <c:v>13</c:v>
                </c:pt>
                <c:pt idx="10">
                  <c:v>4</c:v>
                </c:pt>
                <c:pt idx="11">
                  <c:v>1</c:v>
                </c:pt>
                <c:pt idx="12">
                  <c:v>5</c:v>
                </c:pt>
                <c:pt idx="13">
                  <c:v>6</c:v>
                </c:pt>
                <c:pt idx="14">
                  <c:v>3</c:v>
                </c:pt>
              </c:numCache>
            </c:numRef>
          </c:val>
          <c:extLst>
            <c:ext xmlns:c16="http://schemas.microsoft.com/office/drawing/2014/chart" uri="{C3380CC4-5D6E-409C-BE32-E72D297353CC}">
              <c16:uniqueId val="{00000002-3039-4D6B-9F26-E223E8285821}"/>
            </c:ext>
          </c:extLst>
        </c:ser>
        <c:dLbls>
          <c:dLblPos val="outEnd"/>
          <c:showLegendKey val="0"/>
          <c:showVal val="1"/>
          <c:showCatName val="0"/>
          <c:showSerName val="0"/>
          <c:showPercent val="0"/>
          <c:showBubbleSize val="0"/>
        </c:dLbls>
        <c:gapWidth val="219"/>
        <c:overlap val="-27"/>
        <c:axId val="633240648"/>
        <c:axId val="633242616"/>
      </c:barChart>
      <c:catAx>
        <c:axId val="633240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33242616"/>
        <c:crosses val="autoZero"/>
        <c:auto val="1"/>
        <c:lblAlgn val="ctr"/>
        <c:lblOffset val="100"/>
        <c:noMultiLvlLbl val="0"/>
      </c:catAx>
      <c:valAx>
        <c:axId val="633242616"/>
        <c:scaling>
          <c:orientation val="minMax"/>
        </c:scaling>
        <c:delete val="1"/>
        <c:axPos val="l"/>
        <c:numFmt formatCode="General" sourceLinked="1"/>
        <c:majorTickMark val="none"/>
        <c:minorTickMark val="none"/>
        <c:tickLblPos val="nextTo"/>
        <c:crossAx val="6332406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PRICES4 Decided to exclude</a:t>
            </a:r>
            <a:r>
              <a:rPr lang="en-US" b="1" baseline="0"/>
              <a:t> </a:t>
            </a:r>
            <a:r>
              <a:rPr lang="en-US"/>
              <a:t>- Price volatility reduction</a:t>
            </a:r>
          </a:p>
        </c:rich>
      </c:tx>
      <c:overlay val="0"/>
      <c:spPr>
        <a:solidFill>
          <a:srgbClr val="FFFF00"/>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3"/>
          <c:order val="0"/>
          <c:tx>
            <c:strRef>
              <c:f>Prices!$A$25</c:f>
              <c:strCache>
                <c:ptCount val="1"/>
                <c:pt idx="0">
                  <c:v>Price volatility reduction</c:v>
                </c:pt>
              </c:strCache>
            </c:strRef>
          </c:tx>
          <c:spPr>
            <a:solidFill>
              <a:srgbClr val="C0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Prices!$B$20:$P$21</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Prices!$B$25:$P$25</c:f>
              <c:numCache>
                <c:formatCode>General</c:formatCode>
                <c:ptCount val="15"/>
                <c:pt idx="0">
                  <c:v>3</c:v>
                </c:pt>
                <c:pt idx="1">
                  <c:v>6</c:v>
                </c:pt>
                <c:pt idx="2">
                  <c:v>4</c:v>
                </c:pt>
                <c:pt idx="3">
                  <c:v>3</c:v>
                </c:pt>
                <c:pt idx="4">
                  <c:v>3</c:v>
                </c:pt>
                <c:pt idx="5">
                  <c:v>2</c:v>
                </c:pt>
                <c:pt idx="6">
                  <c:v>1</c:v>
                </c:pt>
                <c:pt idx="7">
                  <c:v>0</c:v>
                </c:pt>
                <c:pt idx="8">
                  <c:v>1</c:v>
                </c:pt>
                <c:pt idx="9">
                  <c:v>5</c:v>
                </c:pt>
                <c:pt idx="10">
                  <c:v>8</c:v>
                </c:pt>
                <c:pt idx="11">
                  <c:v>2</c:v>
                </c:pt>
                <c:pt idx="12">
                  <c:v>1</c:v>
                </c:pt>
                <c:pt idx="13">
                  <c:v>4</c:v>
                </c:pt>
                <c:pt idx="14">
                  <c:v>2</c:v>
                </c:pt>
              </c:numCache>
            </c:numRef>
          </c:val>
          <c:extLst>
            <c:ext xmlns:c16="http://schemas.microsoft.com/office/drawing/2014/chart" uri="{C3380CC4-5D6E-409C-BE32-E72D297353CC}">
              <c16:uniqueId val="{00000003-53D1-439E-ACE6-E5C106A4AB68}"/>
            </c:ext>
          </c:extLst>
        </c:ser>
        <c:dLbls>
          <c:dLblPos val="outEnd"/>
          <c:showLegendKey val="0"/>
          <c:showVal val="1"/>
          <c:showCatName val="0"/>
          <c:showSerName val="0"/>
          <c:showPercent val="0"/>
          <c:showBubbleSize val="0"/>
        </c:dLbls>
        <c:gapWidth val="219"/>
        <c:overlap val="-27"/>
        <c:axId val="633251800"/>
        <c:axId val="633253112"/>
      </c:barChart>
      <c:catAx>
        <c:axId val="633251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33253112"/>
        <c:crosses val="autoZero"/>
        <c:auto val="1"/>
        <c:lblAlgn val="ctr"/>
        <c:lblOffset val="100"/>
        <c:noMultiLvlLbl val="0"/>
      </c:catAx>
      <c:valAx>
        <c:axId val="633253112"/>
        <c:scaling>
          <c:orientation val="minMax"/>
        </c:scaling>
        <c:delete val="1"/>
        <c:axPos val="l"/>
        <c:numFmt formatCode="General" sourceLinked="1"/>
        <c:majorTickMark val="none"/>
        <c:minorTickMark val="none"/>
        <c:tickLblPos val="nextTo"/>
        <c:crossAx val="6332518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PRICES1</a:t>
            </a:r>
            <a:r>
              <a:rPr lang="en-US" baseline="0"/>
              <a:t> - Effects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Prices!$B$3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Prices!$A$4:$A$8</c:f>
              <c:strCache>
                <c:ptCount val="5"/>
                <c:pt idx="0">
                  <c:v>Undernutrition</c:v>
                </c:pt>
                <c:pt idx="1">
                  <c:v>Overnutrition</c:v>
                </c:pt>
                <c:pt idx="2">
                  <c:v>Environmental sustainability</c:v>
                </c:pt>
                <c:pt idx="3">
                  <c:v>Socio-economic inequalities</c:v>
                </c:pt>
                <c:pt idx="4">
                  <c:v>Women's empowerment</c:v>
                </c:pt>
              </c:strCache>
            </c:strRef>
          </c:cat>
          <c:val>
            <c:numRef>
              <c:f>Prices!$B$4:$B$8</c:f>
              <c:numCache>
                <c:formatCode>General</c:formatCode>
                <c:ptCount val="5"/>
                <c:pt idx="0">
                  <c:v>14</c:v>
                </c:pt>
                <c:pt idx="1">
                  <c:v>18</c:v>
                </c:pt>
                <c:pt idx="2">
                  <c:v>16</c:v>
                </c:pt>
                <c:pt idx="3">
                  <c:v>14</c:v>
                </c:pt>
                <c:pt idx="4">
                  <c:v>6</c:v>
                </c:pt>
              </c:numCache>
            </c:numRef>
          </c:val>
          <c:extLst>
            <c:ext xmlns:c16="http://schemas.microsoft.com/office/drawing/2014/chart" uri="{C3380CC4-5D6E-409C-BE32-E72D297353CC}">
              <c16:uniqueId val="{00000000-AF12-4D88-88D8-4365E6A42887}"/>
            </c:ext>
          </c:extLst>
        </c:ser>
        <c:ser>
          <c:idx val="1"/>
          <c:order val="1"/>
          <c:tx>
            <c:strRef>
              <c:f>Prices!$C$3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Prices!$A$4:$A$8</c:f>
              <c:strCache>
                <c:ptCount val="5"/>
                <c:pt idx="0">
                  <c:v>Undernutrition</c:v>
                </c:pt>
                <c:pt idx="1">
                  <c:v>Overnutrition</c:v>
                </c:pt>
                <c:pt idx="2">
                  <c:v>Environmental sustainability</c:v>
                </c:pt>
                <c:pt idx="3">
                  <c:v>Socio-economic inequalities</c:v>
                </c:pt>
                <c:pt idx="4">
                  <c:v>Women's empowerment</c:v>
                </c:pt>
              </c:strCache>
            </c:strRef>
          </c:cat>
          <c:val>
            <c:numRef>
              <c:f>Prices!$C$4:$C$8</c:f>
              <c:numCache>
                <c:formatCode>General</c:formatCode>
                <c:ptCount val="5"/>
                <c:pt idx="0">
                  <c:v>0</c:v>
                </c:pt>
                <c:pt idx="1">
                  <c:v>0</c:v>
                </c:pt>
                <c:pt idx="2">
                  <c:v>2</c:v>
                </c:pt>
                <c:pt idx="3">
                  <c:v>0</c:v>
                </c:pt>
                <c:pt idx="4">
                  <c:v>7</c:v>
                </c:pt>
              </c:numCache>
            </c:numRef>
          </c:val>
          <c:extLst>
            <c:ext xmlns:c16="http://schemas.microsoft.com/office/drawing/2014/chart" uri="{C3380CC4-5D6E-409C-BE32-E72D297353CC}">
              <c16:uniqueId val="{00000001-AF12-4D88-88D8-4365E6A42887}"/>
            </c:ext>
          </c:extLst>
        </c:ser>
        <c:ser>
          <c:idx val="2"/>
          <c:order val="2"/>
          <c:tx>
            <c:strRef>
              <c:f>Prices!$D$3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Prices!$A$4:$A$8</c:f>
              <c:strCache>
                <c:ptCount val="5"/>
                <c:pt idx="0">
                  <c:v>Undernutrition</c:v>
                </c:pt>
                <c:pt idx="1">
                  <c:v>Overnutrition</c:v>
                </c:pt>
                <c:pt idx="2">
                  <c:v>Environmental sustainability</c:v>
                </c:pt>
                <c:pt idx="3">
                  <c:v>Socio-economic inequalities</c:v>
                </c:pt>
                <c:pt idx="4">
                  <c:v>Women's empowerment</c:v>
                </c:pt>
              </c:strCache>
            </c:strRef>
          </c:cat>
          <c:val>
            <c:numRef>
              <c:f>Prices!$D$4:$D$8</c:f>
              <c:numCache>
                <c:formatCode>General</c:formatCode>
                <c:ptCount val="5"/>
                <c:pt idx="0">
                  <c:v>3</c:v>
                </c:pt>
                <c:pt idx="1">
                  <c:v>0</c:v>
                </c:pt>
                <c:pt idx="2">
                  <c:v>0</c:v>
                </c:pt>
                <c:pt idx="3">
                  <c:v>3</c:v>
                </c:pt>
                <c:pt idx="4">
                  <c:v>0</c:v>
                </c:pt>
              </c:numCache>
            </c:numRef>
          </c:val>
          <c:extLst>
            <c:ext xmlns:c16="http://schemas.microsoft.com/office/drawing/2014/chart" uri="{C3380CC4-5D6E-409C-BE32-E72D297353CC}">
              <c16:uniqueId val="{00000002-AF12-4D88-88D8-4365E6A42887}"/>
            </c:ext>
          </c:extLst>
        </c:ser>
        <c:ser>
          <c:idx val="3"/>
          <c:order val="3"/>
          <c:tx>
            <c:strRef>
              <c:f>Prices!$E$3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Prices!$A$4:$A$8</c:f>
              <c:strCache>
                <c:ptCount val="5"/>
                <c:pt idx="0">
                  <c:v>Undernutrition</c:v>
                </c:pt>
                <c:pt idx="1">
                  <c:v>Overnutrition</c:v>
                </c:pt>
                <c:pt idx="2">
                  <c:v>Environmental sustainability</c:v>
                </c:pt>
                <c:pt idx="3">
                  <c:v>Socio-economic inequalities</c:v>
                </c:pt>
                <c:pt idx="4">
                  <c:v>Women's empowerment</c:v>
                </c:pt>
              </c:strCache>
            </c:strRef>
          </c:cat>
          <c:val>
            <c:numRef>
              <c:f>Prices!$E$4:$E$8</c:f>
              <c:numCache>
                <c:formatCode>General</c:formatCode>
                <c:ptCount val="5"/>
                <c:pt idx="0">
                  <c:v>0</c:v>
                </c:pt>
                <c:pt idx="1">
                  <c:v>0</c:v>
                </c:pt>
                <c:pt idx="2">
                  <c:v>0</c:v>
                </c:pt>
                <c:pt idx="3">
                  <c:v>1</c:v>
                </c:pt>
                <c:pt idx="4">
                  <c:v>2</c:v>
                </c:pt>
              </c:numCache>
            </c:numRef>
          </c:val>
          <c:extLst>
            <c:ext xmlns:c16="http://schemas.microsoft.com/office/drawing/2014/chart" uri="{C3380CC4-5D6E-409C-BE32-E72D297353CC}">
              <c16:uniqueId val="{00000003-AF12-4D88-88D8-4365E6A42887}"/>
            </c:ext>
          </c:extLst>
        </c:ser>
        <c:ser>
          <c:idx val="4"/>
          <c:order val="4"/>
          <c:tx>
            <c:strRef>
              <c:f>Prices!$F$3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Prices!$A$4:$A$8</c:f>
              <c:strCache>
                <c:ptCount val="5"/>
                <c:pt idx="0">
                  <c:v>Undernutrition</c:v>
                </c:pt>
                <c:pt idx="1">
                  <c:v>Overnutrition</c:v>
                </c:pt>
                <c:pt idx="2">
                  <c:v>Environmental sustainability</c:v>
                </c:pt>
                <c:pt idx="3">
                  <c:v>Socio-economic inequalities</c:v>
                </c:pt>
                <c:pt idx="4">
                  <c:v>Women's empowerment</c:v>
                </c:pt>
              </c:strCache>
            </c:strRef>
          </c:cat>
          <c:val>
            <c:numRef>
              <c:f>Prices!$F$4:$F$8</c:f>
              <c:numCache>
                <c:formatCode>General</c:formatCode>
                <c:ptCount val="5"/>
                <c:pt idx="0">
                  <c:v>1</c:v>
                </c:pt>
                <c:pt idx="1">
                  <c:v>0</c:v>
                </c:pt>
                <c:pt idx="2">
                  <c:v>0</c:v>
                </c:pt>
                <c:pt idx="3">
                  <c:v>0</c:v>
                </c:pt>
                <c:pt idx="4">
                  <c:v>3</c:v>
                </c:pt>
              </c:numCache>
            </c:numRef>
          </c:val>
          <c:extLst>
            <c:ext xmlns:c16="http://schemas.microsoft.com/office/drawing/2014/chart" uri="{C3380CC4-5D6E-409C-BE32-E72D297353CC}">
              <c16:uniqueId val="{00000004-AF12-4D88-88D8-4365E6A42887}"/>
            </c:ext>
          </c:extLst>
        </c:ser>
        <c:dLbls>
          <c:dLblPos val="outEnd"/>
          <c:showLegendKey val="0"/>
          <c:showVal val="1"/>
          <c:showCatName val="0"/>
          <c:showSerName val="0"/>
          <c:showPercent val="0"/>
          <c:showBubbleSize val="0"/>
        </c:dLbls>
        <c:gapWidth val="219"/>
        <c:overlap val="-27"/>
        <c:axId val="457043568"/>
        <c:axId val="457156728"/>
      </c:barChart>
      <c:catAx>
        <c:axId val="457043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57156728"/>
        <c:crosses val="autoZero"/>
        <c:auto val="1"/>
        <c:lblAlgn val="ctr"/>
        <c:lblOffset val="100"/>
        <c:noMultiLvlLbl val="0"/>
      </c:catAx>
      <c:valAx>
        <c:axId val="457156728"/>
        <c:scaling>
          <c:orientation val="minMax"/>
        </c:scaling>
        <c:delete val="1"/>
        <c:axPos val="l"/>
        <c:numFmt formatCode="General" sourceLinked="1"/>
        <c:majorTickMark val="none"/>
        <c:minorTickMark val="none"/>
        <c:tickLblPos val="nextTo"/>
        <c:crossAx val="4570435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PRICES2 </a:t>
            </a:r>
            <a:r>
              <a:rPr lang="en-US"/>
              <a:t>- Effects per outcome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Prices!$J$3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Prices!$A$4:$A$8</c:f>
              <c:strCache>
                <c:ptCount val="5"/>
                <c:pt idx="0">
                  <c:v>Undernutrition</c:v>
                </c:pt>
                <c:pt idx="1">
                  <c:v>Overnutrition</c:v>
                </c:pt>
                <c:pt idx="2">
                  <c:v>Environmental sustainability</c:v>
                </c:pt>
                <c:pt idx="3">
                  <c:v>Socio-economic inequalities</c:v>
                </c:pt>
                <c:pt idx="4">
                  <c:v>Women's empowerment</c:v>
                </c:pt>
              </c:strCache>
            </c:strRef>
          </c:cat>
          <c:val>
            <c:numRef>
              <c:f>Prices!$J$4:$J$8</c:f>
              <c:numCache>
                <c:formatCode>General</c:formatCode>
                <c:ptCount val="5"/>
                <c:pt idx="0">
                  <c:v>18</c:v>
                </c:pt>
                <c:pt idx="1">
                  <c:v>18</c:v>
                </c:pt>
                <c:pt idx="2">
                  <c:v>16</c:v>
                </c:pt>
                <c:pt idx="3">
                  <c:v>18</c:v>
                </c:pt>
                <c:pt idx="4">
                  <c:v>11</c:v>
                </c:pt>
              </c:numCache>
            </c:numRef>
          </c:val>
          <c:extLst>
            <c:ext xmlns:c16="http://schemas.microsoft.com/office/drawing/2014/chart" uri="{C3380CC4-5D6E-409C-BE32-E72D297353CC}">
              <c16:uniqueId val="{00000000-C48D-4073-AAFE-C943D6BFF9F0}"/>
            </c:ext>
          </c:extLst>
        </c:ser>
        <c:ser>
          <c:idx val="1"/>
          <c:order val="1"/>
          <c:tx>
            <c:strRef>
              <c:f>Prices!$K$3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Prices!$A$4:$A$8</c:f>
              <c:strCache>
                <c:ptCount val="5"/>
                <c:pt idx="0">
                  <c:v>Undernutrition</c:v>
                </c:pt>
                <c:pt idx="1">
                  <c:v>Overnutrition</c:v>
                </c:pt>
                <c:pt idx="2">
                  <c:v>Environmental sustainability</c:v>
                </c:pt>
                <c:pt idx="3">
                  <c:v>Socio-economic inequalities</c:v>
                </c:pt>
                <c:pt idx="4">
                  <c:v>Women's empowerment</c:v>
                </c:pt>
              </c:strCache>
            </c:strRef>
          </c:cat>
          <c:val>
            <c:numRef>
              <c:f>Prices!$K$4:$K$8</c:f>
              <c:numCache>
                <c:formatCode>General</c:formatCode>
                <c:ptCount val="5"/>
                <c:pt idx="0">
                  <c:v>0</c:v>
                </c:pt>
                <c:pt idx="1">
                  <c:v>0</c:v>
                </c:pt>
                <c:pt idx="2">
                  <c:v>2</c:v>
                </c:pt>
                <c:pt idx="3">
                  <c:v>0</c:v>
                </c:pt>
                <c:pt idx="4">
                  <c:v>6</c:v>
                </c:pt>
              </c:numCache>
            </c:numRef>
          </c:val>
          <c:extLst>
            <c:ext xmlns:c16="http://schemas.microsoft.com/office/drawing/2014/chart" uri="{C3380CC4-5D6E-409C-BE32-E72D297353CC}">
              <c16:uniqueId val="{00000001-C48D-4073-AAFE-C943D6BFF9F0}"/>
            </c:ext>
          </c:extLst>
        </c:ser>
        <c:ser>
          <c:idx val="2"/>
          <c:order val="2"/>
          <c:tx>
            <c:strRef>
              <c:f>Prices!$L$3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Prices!$A$4:$A$8</c:f>
              <c:strCache>
                <c:ptCount val="5"/>
                <c:pt idx="0">
                  <c:v>Undernutrition</c:v>
                </c:pt>
                <c:pt idx="1">
                  <c:v>Overnutrition</c:v>
                </c:pt>
                <c:pt idx="2">
                  <c:v>Environmental sustainability</c:v>
                </c:pt>
                <c:pt idx="3">
                  <c:v>Socio-economic inequalities</c:v>
                </c:pt>
                <c:pt idx="4">
                  <c:v>Women's empowerment</c:v>
                </c:pt>
              </c:strCache>
            </c:strRef>
          </c:cat>
          <c:val>
            <c:numRef>
              <c:f>Prices!$L$4:$L$8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C48D-4073-AAFE-C943D6BFF9F0}"/>
            </c:ext>
          </c:extLst>
        </c:ser>
        <c:ser>
          <c:idx val="3"/>
          <c:order val="3"/>
          <c:tx>
            <c:strRef>
              <c:f>Prices!$M$3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Prices!$A$4:$A$8</c:f>
              <c:strCache>
                <c:ptCount val="5"/>
                <c:pt idx="0">
                  <c:v>Undernutrition</c:v>
                </c:pt>
                <c:pt idx="1">
                  <c:v>Overnutrition</c:v>
                </c:pt>
                <c:pt idx="2">
                  <c:v>Environmental sustainability</c:v>
                </c:pt>
                <c:pt idx="3">
                  <c:v>Socio-economic inequalities</c:v>
                </c:pt>
                <c:pt idx="4">
                  <c:v>Women's empowerment</c:v>
                </c:pt>
              </c:strCache>
            </c:strRef>
          </c:cat>
          <c:val>
            <c:numRef>
              <c:f>Prices!$M$4:$M$8</c:f>
              <c:numCache>
                <c:formatCode>General</c:formatCode>
                <c:ptCount val="5"/>
                <c:pt idx="0">
                  <c:v>0</c:v>
                </c:pt>
                <c:pt idx="1">
                  <c:v>0</c:v>
                </c:pt>
                <c:pt idx="2">
                  <c:v>0</c:v>
                </c:pt>
                <c:pt idx="3">
                  <c:v>0</c:v>
                </c:pt>
                <c:pt idx="4">
                  <c:v>1</c:v>
                </c:pt>
              </c:numCache>
            </c:numRef>
          </c:val>
          <c:extLst>
            <c:ext xmlns:c16="http://schemas.microsoft.com/office/drawing/2014/chart" uri="{C3380CC4-5D6E-409C-BE32-E72D297353CC}">
              <c16:uniqueId val="{00000003-C48D-4073-AAFE-C943D6BFF9F0}"/>
            </c:ext>
          </c:extLst>
        </c:ser>
        <c:ser>
          <c:idx val="4"/>
          <c:order val="4"/>
          <c:tx>
            <c:strRef>
              <c:f>Prices!$N$3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Prices!$A$4:$A$8</c:f>
              <c:strCache>
                <c:ptCount val="5"/>
                <c:pt idx="0">
                  <c:v>Undernutrition</c:v>
                </c:pt>
                <c:pt idx="1">
                  <c:v>Overnutrition</c:v>
                </c:pt>
                <c:pt idx="2">
                  <c:v>Environmental sustainability</c:v>
                </c:pt>
                <c:pt idx="3">
                  <c:v>Socio-economic inequalities</c:v>
                </c:pt>
                <c:pt idx="4">
                  <c:v>Women's empowerment</c:v>
                </c:pt>
              </c:strCache>
            </c:strRef>
          </c:cat>
          <c:val>
            <c:numRef>
              <c:f>Prices!$N$4:$N$8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4-C48D-4073-AAFE-C943D6BFF9F0}"/>
            </c:ext>
          </c:extLst>
        </c:ser>
        <c:dLbls>
          <c:dLblPos val="outEnd"/>
          <c:showLegendKey val="0"/>
          <c:showVal val="1"/>
          <c:showCatName val="0"/>
          <c:showSerName val="0"/>
          <c:showPercent val="0"/>
          <c:showBubbleSize val="0"/>
        </c:dLbls>
        <c:gapWidth val="219"/>
        <c:overlap val="-27"/>
        <c:axId val="456959272"/>
        <c:axId val="457165912"/>
      </c:barChart>
      <c:catAx>
        <c:axId val="456959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57165912"/>
        <c:crosses val="autoZero"/>
        <c:auto val="1"/>
        <c:lblAlgn val="ctr"/>
        <c:lblOffset val="100"/>
        <c:noMultiLvlLbl val="0"/>
      </c:catAx>
      <c:valAx>
        <c:axId val="457165912"/>
        <c:scaling>
          <c:orientation val="minMax"/>
        </c:scaling>
        <c:delete val="1"/>
        <c:axPos val="l"/>
        <c:numFmt formatCode="General" sourceLinked="1"/>
        <c:majorTickMark val="none"/>
        <c:minorTickMark val="none"/>
        <c:tickLblPos val="nextTo"/>
        <c:crossAx val="4569592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PRODUCT14 - </a:t>
            </a:r>
            <a:r>
              <a:rPr lang="en-US"/>
              <a:t>Climate change impact preparedness</a:t>
            </a:r>
          </a:p>
          <a:p>
            <a:pPr>
              <a:defRPr/>
            </a:pPr>
            <a:r>
              <a:rPr lang="en-US" sz="1200" i="1"/>
              <a:t>Effectiveness levels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3"/>
          <c:order val="0"/>
          <c:tx>
            <c:strRef>
              <c:f>Production!$Q$49</c:f>
              <c:strCache>
                <c:ptCount val="1"/>
                <c:pt idx="0">
                  <c:v>Climate change impact preparedness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Production!$R$34:$AF$35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Production!$R$49:$AF$49</c:f>
              <c:numCache>
                <c:formatCode>0%</c:formatCode>
                <c:ptCount val="15"/>
                <c:pt idx="0">
                  <c:v>0.33333333333333331</c:v>
                </c:pt>
                <c:pt idx="1">
                  <c:v>0.66666666666666663</c:v>
                </c:pt>
                <c:pt idx="2">
                  <c:v>0</c:v>
                </c:pt>
                <c:pt idx="3">
                  <c:v>0</c:v>
                </c:pt>
                <c:pt idx="4">
                  <c:v>0</c:v>
                </c:pt>
                <c:pt idx="5">
                  <c:v>1</c:v>
                </c:pt>
                <c:pt idx="6">
                  <c:v>0.42857142857142855</c:v>
                </c:pt>
                <c:pt idx="7">
                  <c:v>0.42857142857142855</c:v>
                </c:pt>
                <c:pt idx="8">
                  <c:v>0.14285714285714285</c:v>
                </c:pt>
                <c:pt idx="9">
                  <c:v>0.16666666666666666</c:v>
                </c:pt>
                <c:pt idx="10">
                  <c:v>0.33333333333333331</c:v>
                </c:pt>
                <c:pt idx="11">
                  <c:v>0.5</c:v>
                </c:pt>
                <c:pt idx="12">
                  <c:v>0</c:v>
                </c:pt>
                <c:pt idx="13">
                  <c:v>0</c:v>
                </c:pt>
                <c:pt idx="14">
                  <c:v>1</c:v>
                </c:pt>
              </c:numCache>
            </c:numRef>
          </c:val>
          <c:extLst>
            <c:ext xmlns:c16="http://schemas.microsoft.com/office/drawing/2014/chart" uri="{C3380CC4-5D6E-409C-BE32-E72D297353CC}">
              <c16:uniqueId val="{0000000D-7C00-471B-9BAA-587BFD3191A8}"/>
            </c:ext>
          </c:extLst>
        </c:ser>
        <c:dLbls>
          <c:dLblPos val="outEnd"/>
          <c:showLegendKey val="0"/>
          <c:showVal val="1"/>
          <c:showCatName val="0"/>
          <c:showSerName val="0"/>
          <c:showPercent val="0"/>
          <c:showBubbleSize val="0"/>
        </c:dLbls>
        <c:gapWidth val="219"/>
        <c:overlap val="-27"/>
        <c:axId val="564702824"/>
        <c:axId val="564707088"/>
      </c:barChart>
      <c:catAx>
        <c:axId val="564702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64707088"/>
        <c:crosses val="autoZero"/>
        <c:auto val="1"/>
        <c:lblAlgn val="ctr"/>
        <c:lblOffset val="100"/>
        <c:noMultiLvlLbl val="0"/>
      </c:catAx>
      <c:valAx>
        <c:axId val="564707088"/>
        <c:scaling>
          <c:orientation val="minMax"/>
        </c:scaling>
        <c:delete val="1"/>
        <c:axPos val="l"/>
        <c:numFmt formatCode="0%" sourceLinked="1"/>
        <c:majorTickMark val="none"/>
        <c:minorTickMark val="none"/>
        <c:tickLblPos val="nextTo"/>
        <c:crossAx val="5647028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PRICES3</a:t>
            </a:r>
            <a:r>
              <a:rPr lang="en-US"/>
              <a:t> - Effects per outcome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Prices!$R$3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Prices!$A$4:$A$8</c:f>
              <c:strCache>
                <c:ptCount val="5"/>
                <c:pt idx="0">
                  <c:v>Undernutrition</c:v>
                </c:pt>
                <c:pt idx="1">
                  <c:v>Overnutrition</c:v>
                </c:pt>
                <c:pt idx="2">
                  <c:v>Environmental sustainability</c:v>
                </c:pt>
                <c:pt idx="3">
                  <c:v>Socio-economic inequalities</c:v>
                </c:pt>
                <c:pt idx="4">
                  <c:v>Women's empowerment</c:v>
                </c:pt>
              </c:strCache>
            </c:strRef>
          </c:cat>
          <c:val>
            <c:numRef>
              <c:f>Prices!$R$4:$R$8</c:f>
              <c:numCache>
                <c:formatCode>General</c:formatCode>
                <c:ptCount val="5"/>
                <c:pt idx="0">
                  <c:v>18</c:v>
                </c:pt>
                <c:pt idx="1">
                  <c:v>17</c:v>
                </c:pt>
                <c:pt idx="2">
                  <c:v>12</c:v>
                </c:pt>
                <c:pt idx="3">
                  <c:v>18</c:v>
                </c:pt>
                <c:pt idx="4">
                  <c:v>14</c:v>
                </c:pt>
              </c:numCache>
            </c:numRef>
          </c:val>
          <c:extLst>
            <c:ext xmlns:c16="http://schemas.microsoft.com/office/drawing/2014/chart" uri="{C3380CC4-5D6E-409C-BE32-E72D297353CC}">
              <c16:uniqueId val="{00000000-FE3B-441A-84A0-F10BF87CB3BB}"/>
            </c:ext>
          </c:extLst>
        </c:ser>
        <c:ser>
          <c:idx val="1"/>
          <c:order val="1"/>
          <c:tx>
            <c:strRef>
              <c:f>Prices!$S$3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Prices!$A$4:$A$8</c:f>
              <c:strCache>
                <c:ptCount val="5"/>
                <c:pt idx="0">
                  <c:v>Undernutrition</c:v>
                </c:pt>
                <c:pt idx="1">
                  <c:v>Overnutrition</c:v>
                </c:pt>
                <c:pt idx="2">
                  <c:v>Environmental sustainability</c:v>
                </c:pt>
                <c:pt idx="3">
                  <c:v>Socio-economic inequalities</c:v>
                </c:pt>
                <c:pt idx="4">
                  <c:v>Women's empowerment</c:v>
                </c:pt>
              </c:strCache>
            </c:strRef>
          </c:cat>
          <c:val>
            <c:numRef>
              <c:f>Prices!$S$4:$S$8</c:f>
              <c:numCache>
                <c:formatCode>General</c:formatCode>
                <c:ptCount val="5"/>
                <c:pt idx="0">
                  <c:v>0</c:v>
                </c:pt>
                <c:pt idx="1">
                  <c:v>1</c:v>
                </c:pt>
                <c:pt idx="2">
                  <c:v>5</c:v>
                </c:pt>
                <c:pt idx="3">
                  <c:v>0</c:v>
                </c:pt>
                <c:pt idx="4">
                  <c:v>4</c:v>
                </c:pt>
              </c:numCache>
            </c:numRef>
          </c:val>
          <c:extLst>
            <c:ext xmlns:c16="http://schemas.microsoft.com/office/drawing/2014/chart" uri="{C3380CC4-5D6E-409C-BE32-E72D297353CC}">
              <c16:uniqueId val="{00000001-FE3B-441A-84A0-F10BF87CB3BB}"/>
            </c:ext>
          </c:extLst>
        </c:ser>
        <c:ser>
          <c:idx val="2"/>
          <c:order val="2"/>
          <c:tx>
            <c:strRef>
              <c:f>Prices!$T$3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Prices!$A$4:$A$8</c:f>
              <c:strCache>
                <c:ptCount val="5"/>
                <c:pt idx="0">
                  <c:v>Undernutrition</c:v>
                </c:pt>
                <c:pt idx="1">
                  <c:v>Overnutrition</c:v>
                </c:pt>
                <c:pt idx="2">
                  <c:v>Environmental sustainability</c:v>
                </c:pt>
                <c:pt idx="3">
                  <c:v>Socio-economic inequalities</c:v>
                </c:pt>
                <c:pt idx="4">
                  <c:v>Women's empowerment</c:v>
                </c:pt>
              </c:strCache>
            </c:strRef>
          </c:cat>
          <c:val>
            <c:numRef>
              <c:f>Prices!$T$4:$T$8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FE3B-441A-84A0-F10BF87CB3BB}"/>
            </c:ext>
          </c:extLst>
        </c:ser>
        <c:ser>
          <c:idx val="3"/>
          <c:order val="3"/>
          <c:tx>
            <c:strRef>
              <c:f>Prices!$U$3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Prices!$A$4:$A$8</c:f>
              <c:strCache>
                <c:ptCount val="5"/>
                <c:pt idx="0">
                  <c:v>Undernutrition</c:v>
                </c:pt>
                <c:pt idx="1">
                  <c:v>Overnutrition</c:v>
                </c:pt>
                <c:pt idx="2">
                  <c:v>Environmental sustainability</c:v>
                </c:pt>
                <c:pt idx="3">
                  <c:v>Socio-economic inequalities</c:v>
                </c:pt>
                <c:pt idx="4">
                  <c:v>Women's empowerment</c:v>
                </c:pt>
              </c:strCache>
            </c:strRef>
          </c:cat>
          <c:val>
            <c:numRef>
              <c:f>Prices!$U$4:$U$8</c:f>
              <c:numCache>
                <c:formatCode>General</c:formatCode>
                <c:ptCount val="5"/>
                <c:pt idx="0">
                  <c:v>0</c:v>
                </c:pt>
                <c:pt idx="1">
                  <c:v>0</c:v>
                </c:pt>
                <c:pt idx="2">
                  <c:v>1</c:v>
                </c:pt>
                <c:pt idx="3">
                  <c:v>0</c:v>
                </c:pt>
                <c:pt idx="4">
                  <c:v>0</c:v>
                </c:pt>
              </c:numCache>
            </c:numRef>
          </c:val>
          <c:extLst>
            <c:ext xmlns:c16="http://schemas.microsoft.com/office/drawing/2014/chart" uri="{C3380CC4-5D6E-409C-BE32-E72D297353CC}">
              <c16:uniqueId val="{00000003-FE3B-441A-84A0-F10BF87CB3BB}"/>
            </c:ext>
          </c:extLst>
        </c:ser>
        <c:ser>
          <c:idx val="4"/>
          <c:order val="4"/>
          <c:tx>
            <c:strRef>
              <c:f>Prices!$V$3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Prices!$A$4:$A$8</c:f>
              <c:strCache>
                <c:ptCount val="5"/>
                <c:pt idx="0">
                  <c:v>Undernutrition</c:v>
                </c:pt>
                <c:pt idx="1">
                  <c:v>Overnutrition</c:v>
                </c:pt>
                <c:pt idx="2">
                  <c:v>Environmental sustainability</c:v>
                </c:pt>
                <c:pt idx="3">
                  <c:v>Socio-economic inequalities</c:v>
                </c:pt>
                <c:pt idx="4">
                  <c:v>Women's empowerment</c:v>
                </c:pt>
              </c:strCache>
            </c:strRef>
          </c:cat>
          <c:val>
            <c:numRef>
              <c:f>Prices!$V$4:$V$8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4-FE3B-441A-84A0-F10BF87CB3BB}"/>
            </c:ext>
          </c:extLst>
        </c:ser>
        <c:dLbls>
          <c:dLblPos val="outEnd"/>
          <c:showLegendKey val="0"/>
          <c:showVal val="1"/>
          <c:showCatName val="0"/>
          <c:showSerName val="0"/>
          <c:showPercent val="0"/>
          <c:showBubbleSize val="0"/>
        </c:dLbls>
        <c:gapWidth val="219"/>
        <c:overlap val="-27"/>
        <c:axId val="409867080"/>
        <c:axId val="473967696"/>
      </c:barChart>
      <c:catAx>
        <c:axId val="409867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73967696"/>
        <c:crosses val="autoZero"/>
        <c:auto val="1"/>
        <c:lblAlgn val="ctr"/>
        <c:lblOffset val="100"/>
        <c:noMultiLvlLbl val="0"/>
      </c:catAx>
      <c:valAx>
        <c:axId val="473967696"/>
        <c:scaling>
          <c:orientation val="minMax"/>
        </c:scaling>
        <c:delete val="1"/>
        <c:axPos val="l"/>
        <c:numFmt formatCode="General" sourceLinked="1"/>
        <c:majorTickMark val="none"/>
        <c:minorTickMark val="none"/>
        <c:tickLblPos val="nextTo"/>
        <c:crossAx val="409867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Food environments - Indicators</a:t>
            </a:r>
            <a:br>
              <a:rPr lang="en-US"/>
            </a:br>
            <a:r>
              <a:rPr lang="en-US" sz="1200" b="0" i="1"/>
              <a:t>Registered positive effects (in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stacked"/>
        <c:varyColors val="0"/>
        <c:ser>
          <c:idx val="0"/>
          <c:order val="0"/>
          <c:tx>
            <c:strRef>
              <c:f>Environments!$B$2</c:f>
              <c:strCache>
                <c:ptCount val="1"/>
                <c:pt idx="0">
                  <c:v>Undernutrition</c:v>
                </c:pt>
              </c:strCache>
            </c:strRef>
          </c:tx>
          <c:spPr>
            <a:solidFill>
              <a:schemeClr val="accent5">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Environments!$A$3:$A$21</c:f>
              <c:strCache>
                <c:ptCount val="19"/>
                <c:pt idx="0">
                  <c:v>Reformulation of out-of-home meals</c:v>
                </c:pt>
                <c:pt idx="1">
                  <c:v>Codex standards</c:v>
                </c:pt>
                <c:pt idx="2">
                  <c:v>Reformulation of processed foods</c:v>
                </c:pt>
                <c:pt idx="3">
                  <c:v>Price volatility reduction</c:v>
                </c:pt>
                <c:pt idx="4">
                  <c:v>Quick-service outlets menu labeling</c:v>
                </c:pt>
                <c:pt idx="5">
                  <c:v>Environmental impact measures</c:v>
                </c:pt>
                <c:pt idx="6">
                  <c:v>Evidence-based claim regulations</c:v>
                </c:pt>
                <c:pt idx="7">
                  <c:v>Front-of pack labeling</c:v>
                </c:pt>
                <c:pt idx="8">
                  <c:v>Marketing restrictions to children through all media</c:v>
                </c:pt>
                <c:pt idx="9">
                  <c:v>Private companies</c:v>
                </c:pt>
                <c:pt idx="10">
                  <c:v>Healthy, sustainable food in stores</c:v>
                </c:pt>
                <c:pt idx="11">
                  <c:v>Healthy, sustainable food in food tracks, street vendors</c:v>
                </c:pt>
                <c:pt idx="12">
                  <c:v>Zoning laws</c:v>
                </c:pt>
                <c:pt idx="13">
                  <c:v>Fiscal measures – taxes and levies</c:v>
                </c:pt>
                <c:pt idx="14">
                  <c:v>Affordability of healthy diets</c:v>
                </c:pt>
                <c:pt idx="15">
                  <c:v>Marketing restrictions on  breastmilk substitutes</c:v>
                </c:pt>
                <c:pt idx="16">
                  <c:v>Fiscal measures – subsidies</c:v>
                </c:pt>
                <c:pt idx="17">
                  <c:v>School programmes</c:v>
                </c:pt>
                <c:pt idx="18">
                  <c:v>Provision of nutritious, sustainable food</c:v>
                </c:pt>
              </c:strCache>
            </c:strRef>
          </c:cat>
          <c:val>
            <c:numRef>
              <c:f>Environments!$B$3:$B$21</c:f>
              <c:numCache>
                <c:formatCode>0%</c:formatCode>
                <c:ptCount val="19"/>
                <c:pt idx="0">
                  <c:v>0.33333333333333331</c:v>
                </c:pt>
                <c:pt idx="1">
                  <c:v>0.55555555555555558</c:v>
                </c:pt>
                <c:pt idx="2">
                  <c:v>0.3888888888888889</c:v>
                </c:pt>
                <c:pt idx="3">
                  <c:v>0.72222222222222221</c:v>
                </c:pt>
                <c:pt idx="4">
                  <c:v>0.44444444444444442</c:v>
                </c:pt>
                <c:pt idx="5">
                  <c:v>0.5</c:v>
                </c:pt>
                <c:pt idx="6">
                  <c:v>0.72222222222222221</c:v>
                </c:pt>
                <c:pt idx="7">
                  <c:v>0.55555555555555558</c:v>
                </c:pt>
                <c:pt idx="8">
                  <c:v>0.61111111111111116</c:v>
                </c:pt>
                <c:pt idx="9">
                  <c:v>0.5</c:v>
                </c:pt>
                <c:pt idx="10">
                  <c:v>0.77777777777777779</c:v>
                </c:pt>
                <c:pt idx="11">
                  <c:v>0.61111111111111116</c:v>
                </c:pt>
                <c:pt idx="12">
                  <c:v>0.72222222222222221</c:v>
                </c:pt>
                <c:pt idx="13">
                  <c:v>0.77777777777777779</c:v>
                </c:pt>
                <c:pt idx="14">
                  <c:v>1</c:v>
                </c:pt>
                <c:pt idx="15">
                  <c:v>1</c:v>
                </c:pt>
                <c:pt idx="16">
                  <c:v>1</c:v>
                </c:pt>
                <c:pt idx="17">
                  <c:v>1</c:v>
                </c:pt>
                <c:pt idx="18">
                  <c:v>1</c:v>
                </c:pt>
              </c:numCache>
            </c:numRef>
          </c:val>
          <c:extLst>
            <c:ext xmlns:c16="http://schemas.microsoft.com/office/drawing/2014/chart" uri="{C3380CC4-5D6E-409C-BE32-E72D297353CC}">
              <c16:uniqueId val="{00000000-29F8-4438-9A54-28687AAC8508}"/>
            </c:ext>
          </c:extLst>
        </c:ser>
        <c:ser>
          <c:idx val="1"/>
          <c:order val="1"/>
          <c:tx>
            <c:strRef>
              <c:f>Environments!$C$2</c:f>
              <c:strCache>
                <c:ptCount val="1"/>
                <c:pt idx="0">
                  <c:v>Overnutrition</c:v>
                </c:pt>
              </c:strCache>
            </c:strRef>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Environments!$A$3:$A$21</c:f>
              <c:strCache>
                <c:ptCount val="19"/>
                <c:pt idx="0">
                  <c:v>Reformulation of out-of-home meals</c:v>
                </c:pt>
                <c:pt idx="1">
                  <c:v>Codex standards</c:v>
                </c:pt>
                <c:pt idx="2">
                  <c:v>Reformulation of processed foods</c:v>
                </c:pt>
                <c:pt idx="3">
                  <c:v>Price volatility reduction</c:v>
                </c:pt>
                <c:pt idx="4">
                  <c:v>Quick-service outlets menu labeling</c:v>
                </c:pt>
                <c:pt idx="5">
                  <c:v>Environmental impact measures</c:v>
                </c:pt>
                <c:pt idx="6">
                  <c:v>Evidence-based claim regulations</c:v>
                </c:pt>
                <c:pt idx="7">
                  <c:v>Front-of pack labeling</c:v>
                </c:pt>
                <c:pt idx="8">
                  <c:v>Marketing restrictions to children through all media</c:v>
                </c:pt>
                <c:pt idx="9">
                  <c:v>Private companies</c:v>
                </c:pt>
                <c:pt idx="10">
                  <c:v>Healthy, sustainable food in stores</c:v>
                </c:pt>
                <c:pt idx="11">
                  <c:v>Healthy, sustainable food in food tracks, street vendors</c:v>
                </c:pt>
                <c:pt idx="12">
                  <c:v>Zoning laws</c:v>
                </c:pt>
                <c:pt idx="13">
                  <c:v>Fiscal measures – taxes and levies</c:v>
                </c:pt>
                <c:pt idx="14">
                  <c:v>Affordability of healthy diets</c:v>
                </c:pt>
                <c:pt idx="15">
                  <c:v>Marketing restrictions on  breastmilk substitutes</c:v>
                </c:pt>
                <c:pt idx="16">
                  <c:v>Fiscal measures – subsidies</c:v>
                </c:pt>
                <c:pt idx="17">
                  <c:v>School programmes</c:v>
                </c:pt>
                <c:pt idx="18">
                  <c:v>Provision of nutritious, sustainable food</c:v>
                </c:pt>
              </c:strCache>
            </c:strRef>
          </c:cat>
          <c:val>
            <c:numRef>
              <c:f>Environments!$C$3:$C$21</c:f>
              <c:numCache>
                <c:formatCode>0%</c:formatCode>
                <c:ptCount val="19"/>
                <c:pt idx="0">
                  <c:v>0.88888888888888884</c:v>
                </c:pt>
                <c:pt idx="1">
                  <c:v>0.88888888888888884</c:v>
                </c:pt>
                <c:pt idx="2">
                  <c:v>0.88888888888888884</c:v>
                </c:pt>
                <c:pt idx="3">
                  <c:v>0.44444444444444442</c:v>
                </c:pt>
                <c:pt idx="4">
                  <c:v>0.94444444444444442</c:v>
                </c:pt>
                <c:pt idx="5">
                  <c:v>0.61111111111111116</c:v>
                </c:pt>
                <c:pt idx="6">
                  <c:v>0.94444444444444442</c:v>
                </c:pt>
                <c:pt idx="7">
                  <c:v>0.94444444444444442</c:v>
                </c:pt>
                <c:pt idx="8">
                  <c:v>1</c:v>
                </c:pt>
                <c:pt idx="9">
                  <c:v>1</c:v>
                </c:pt>
                <c:pt idx="10">
                  <c:v>0.94444444444444442</c:v>
                </c:pt>
                <c:pt idx="11">
                  <c:v>1</c:v>
                </c:pt>
                <c:pt idx="12">
                  <c:v>0.94444444444444442</c:v>
                </c:pt>
                <c:pt idx="13">
                  <c:v>1</c:v>
                </c:pt>
                <c:pt idx="14">
                  <c:v>0.94444444444444442</c:v>
                </c:pt>
                <c:pt idx="15">
                  <c:v>1</c:v>
                </c:pt>
                <c:pt idx="16">
                  <c:v>1</c:v>
                </c:pt>
                <c:pt idx="17">
                  <c:v>1</c:v>
                </c:pt>
                <c:pt idx="18">
                  <c:v>1</c:v>
                </c:pt>
              </c:numCache>
            </c:numRef>
          </c:val>
          <c:extLst>
            <c:ext xmlns:c16="http://schemas.microsoft.com/office/drawing/2014/chart" uri="{C3380CC4-5D6E-409C-BE32-E72D297353CC}">
              <c16:uniqueId val="{00000001-29F8-4438-9A54-28687AAC8508}"/>
            </c:ext>
          </c:extLst>
        </c:ser>
        <c:ser>
          <c:idx val="2"/>
          <c:order val="2"/>
          <c:tx>
            <c:strRef>
              <c:f>Environments!$D$2</c:f>
              <c:strCache>
                <c:ptCount val="1"/>
                <c:pt idx="0">
                  <c:v>Environmental sustainability</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Environments!$A$3:$A$21</c:f>
              <c:strCache>
                <c:ptCount val="19"/>
                <c:pt idx="0">
                  <c:v>Reformulation of out-of-home meals</c:v>
                </c:pt>
                <c:pt idx="1">
                  <c:v>Codex standards</c:v>
                </c:pt>
                <c:pt idx="2">
                  <c:v>Reformulation of processed foods</c:v>
                </c:pt>
                <c:pt idx="3">
                  <c:v>Price volatility reduction</c:v>
                </c:pt>
                <c:pt idx="4">
                  <c:v>Quick-service outlets menu labeling</c:v>
                </c:pt>
                <c:pt idx="5">
                  <c:v>Environmental impact measures</c:v>
                </c:pt>
                <c:pt idx="6">
                  <c:v>Evidence-based claim regulations</c:v>
                </c:pt>
                <c:pt idx="7">
                  <c:v>Front-of pack labeling</c:v>
                </c:pt>
                <c:pt idx="8">
                  <c:v>Marketing restrictions to children through all media</c:v>
                </c:pt>
                <c:pt idx="9">
                  <c:v>Private companies</c:v>
                </c:pt>
                <c:pt idx="10">
                  <c:v>Healthy, sustainable food in stores</c:v>
                </c:pt>
                <c:pt idx="11">
                  <c:v>Healthy, sustainable food in food tracks, street vendors</c:v>
                </c:pt>
                <c:pt idx="12">
                  <c:v>Zoning laws</c:v>
                </c:pt>
                <c:pt idx="13">
                  <c:v>Fiscal measures – taxes and levies</c:v>
                </c:pt>
                <c:pt idx="14">
                  <c:v>Affordability of healthy diets</c:v>
                </c:pt>
                <c:pt idx="15">
                  <c:v>Marketing restrictions on  breastmilk substitutes</c:v>
                </c:pt>
                <c:pt idx="16">
                  <c:v>Fiscal measures – subsidies</c:v>
                </c:pt>
                <c:pt idx="17">
                  <c:v>School programmes</c:v>
                </c:pt>
                <c:pt idx="18">
                  <c:v>Provision of nutritious, sustainable food</c:v>
                </c:pt>
              </c:strCache>
            </c:strRef>
          </c:cat>
          <c:val>
            <c:numRef>
              <c:f>Environments!$D$3:$D$21</c:f>
              <c:numCache>
                <c:formatCode>0%</c:formatCode>
                <c:ptCount val="19"/>
                <c:pt idx="0">
                  <c:v>0.27777777777777779</c:v>
                </c:pt>
                <c:pt idx="1">
                  <c:v>0.1111111111111111</c:v>
                </c:pt>
                <c:pt idx="2">
                  <c:v>0.16666666666666666</c:v>
                </c:pt>
                <c:pt idx="3">
                  <c:v>0.1111111111111111</c:v>
                </c:pt>
                <c:pt idx="4">
                  <c:v>0.77777777777777779</c:v>
                </c:pt>
                <c:pt idx="5">
                  <c:v>0.77777777777777779</c:v>
                </c:pt>
                <c:pt idx="6">
                  <c:v>0.77777777777777779</c:v>
                </c:pt>
                <c:pt idx="7">
                  <c:v>1</c:v>
                </c:pt>
                <c:pt idx="8">
                  <c:v>0.3888888888888889</c:v>
                </c:pt>
                <c:pt idx="9">
                  <c:v>0.77777777777777779</c:v>
                </c:pt>
                <c:pt idx="10">
                  <c:v>0.94444444444444442</c:v>
                </c:pt>
                <c:pt idx="11">
                  <c:v>0.83333333333333337</c:v>
                </c:pt>
                <c:pt idx="12">
                  <c:v>0.5</c:v>
                </c:pt>
                <c:pt idx="13">
                  <c:v>0.88888888888888884</c:v>
                </c:pt>
                <c:pt idx="14">
                  <c:v>0.66666666666666663</c:v>
                </c:pt>
                <c:pt idx="15">
                  <c:v>0.61111111111111116</c:v>
                </c:pt>
                <c:pt idx="16">
                  <c:v>0.88888888888888884</c:v>
                </c:pt>
                <c:pt idx="17">
                  <c:v>0.77777777777777779</c:v>
                </c:pt>
                <c:pt idx="18">
                  <c:v>0.83333333333333337</c:v>
                </c:pt>
              </c:numCache>
            </c:numRef>
          </c:val>
          <c:extLst>
            <c:ext xmlns:c16="http://schemas.microsoft.com/office/drawing/2014/chart" uri="{C3380CC4-5D6E-409C-BE32-E72D297353CC}">
              <c16:uniqueId val="{00000002-29F8-4438-9A54-28687AAC8508}"/>
            </c:ext>
          </c:extLst>
        </c:ser>
        <c:ser>
          <c:idx val="3"/>
          <c:order val="3"/>
          <c:tx>
            <c:strRef>
              <c:f>Environments!$E$2</c:f>
              <c:strCache>
                <c:ptCount val="1"/>
                <c:pt idx="0">
                  <c:v>Socio-economic inequalities</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Environments!$A$3:$A$21</c:f>
              <c:strCache>
                <c:ptCount val="19"/>
                <c:pt idx="0">
                  <c:v>Reformulation of out-of-home meals</c:v>
                </c:pt>
                <c:pt idx="1">
                  <c:v>Codex standards</c:v>
                </c:pt>
                <c:pt idx="2">
                  <c:v>Reformulation of processed foods</c:v>
                </c:pt>
                <c:pt idx="3">
                  <c:v>Price volatility reduction</c:v>
                </c:pt>
                <c:pt idx="4">
                  <c:v>Quick-service outlets menu labeling</c:v>
                </c:pt>
                <c:pt idx="5">
                  <c:v>Environmental impact measures</c:v>
                </c:pt>
                <c:pt idx="6">
                  <c:v>Evidence-based claim regulations</c:v>
                </c:pt>
                <c:pt idx="7">
                  <c:v>Front-of pack labeling</c:v>
                </c:pt>
                <c:pt idx="8">
                  <c:v>Marketing restrictions to children through all media</c:v>
                </c:pt>
                <c:pt idx="9">
                  <c:v>Private companies</c:v>
                </c:pt>
                <c:pt idx="10">
                  <c:v>Healthy, sustainable food in stores</c:v>
                </c:pt>
                <c:pt idx="11">
                  <c:v>Healthy, sustainable food in food tracks, street vendors</c:v>
                </c:pt>
                <c:pt idx="12">
                  <c:v>Zoning laws</c:v>
                </c:pt>
                <c:pt idx="13">
                  <c:v>Fiscal measures – taxes and levies</c:v>
                </c:pt>
                <c:pt idx="14">
                  <c:v>Affordability of healthy diets</c:v>
                </c:pt>
                <c:pt idx="15">
                  <c:v>Marketing restrictions on  breastmilk substitutes</c:v>
                </c:pt>
                <c:pt idx="16">
                  <c:v>Fiscal measures – subsidies</c:v>
                </c:pt>
                <c:pt idx="17">
                  <c:v>School programmes</c:v>
                </c:pt>
                <c:pt idx="18">
                  <c:v>Provision of nutritious, sustainable food</c:v>
                </c:pt>
              </c:strCache>
            </c:strRef>
          </c:cat>
          <c:val>
            <c:numRef>
              <c:f>Environments!$E$3:$E$21</c:f>
              <c:numCache>
                <c:formatCode>0%</c:formatCode>
                <c:ptCount val="19"/>
                <c:pt idx="0">
                  <c:v>0.61111111111111116</c:v>
                </c:pt>
                <c:pt idx="1">
                  <c:v>0.44444444444444442</c:v>
                </c:pt>
                <c:pt idx="2">
                  <c:v>0.61111111111111116</c:v>
                </c:pt>
                <c:pt idx="3">
                  <c:v>0.83333333333333337</c:v>
                </c:pt>
                <c:pt idx="4">
                  <c:v>0.55555555555555558</c:v>
                </c:pt>
                <c:pt idx="5">
                  <c:v>0.72222222222222221</c:v>
                </c:pt>
                <c:pt idx="6">
                  <c:v>0.61111111111111116</c:v>
                </c:pt>
                <c:pt idx="7">
                  <c:v>0.66666666666666663</c:v>
                </c:pt>
                <c:pt idx="8">
                  <c:v>1</c:v>
                </c:pt>
                <c:pt idx="9">
                  <c:v>0.83333333333333337</c:v>
                </c:pt>
                <c:pt idx="10">
                  <c:v>0.66666666666666663</c:v>
                </c:pt>
                <c:pt idx="11">
                  <c:v>0.72222222222222221</c:v>
                </c:pt>
                <c:pt idx="12">
                  <c:v>0.88888888888888884</c:v>
                </c:pt>
                <c:pt idx="13">
                  <c:v>0.77777777777777779</c:v>
                </c:pt>
                <c:pt idx="14">
                  <c:v>1</c:v>
                </c:pt>
                <c:pt idx="15">
                  <c:v>0.94444444444444442</c:v>
                </c:pt>
                <c:pt idx="16">
                  <c:v>1</c:v>
                </c:pt>
                <c:pt idx="17">
                  <c:v>1</c:v>
                </c:pt>
                <c:pt idx="18">
                  <c:v>1</c:v>
                </c:pt>
              </c:numCache>
            </c:numRef>
          </c:val>
          <c:extLst>
            <c:ext xmlns:c16="http://schemas.microsoft.com/office/drawing/2014/chart" uri="{C3380CC4-5D6E-409C-BE32-E72D297353CC}">
              <c16:uniqueId val="{00000003-29F8-4438-9A54-28687AAC8508}"/>
            </c:ext>
          </c:extLst>
        </c:ser>
        <c:ser>
          <c:idx val="4"/>
          <c:order val="4"/>
          <c:tx>
            <c:strRef>
              <c:f>Environments!$F$2</c:f>
              <c:strCache>
                <c:ptCount val="1"/>
                <c:pt idx="0">
                  <c:v>Women's empowerment</c:v>
                </c:pt>
              </c:strCache>
            </c:strRef>
          </c:tx>
          <c:spPr>
            <a:solidFill>
              <a:srgbClr val="ECE3E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Environments!$A$3:$A$21</c:f>
              <c:strCache>
                <c:ptCount val="19"/>
                <c:pt idx="0">
                  <c:v>Reformulation of out-of-home meals</c:v>
                </c:pt>
                <c:pt idx="1">
                  <c:v>Codex standards</c:v>
                </c:pt>
                <c:pt idx="2">
                  <c:v>Reformulation of processed foods</c:v>
                </c:pt>
                <c:pt idx="3">
                  <c:v>Price volatility reduction</c:v>
                </c:pt>
                <c:pt idx="4">
                  <c:v>Quick-service outlets menu labeling</c:v>
                </c:pt>
                <c:pt idx="5">
                  <c:v>Environmental impact measures</c:v>
                </c:pt>
                <c:pt idx="6">
                  <c:v>Evidence-based claim regulations</c:v>
                </c:pt>
                <c:pt idx="7">
                  <c:v>Front-of pack labeling</c:v>
                </c:pt>
                <c:pt idx="8">
                  <c:v>Marketing restrictions to children through all media</c:v>
                </c:pt>
                <c:pt idx="9">
                  <c:v>Private companies</c:v>
                </c:pt>
                <c:pt idx="10">
                  <c:v>Healthy, sustainable food in stores</c:v>
                </c:pt>
                <c:pt idx="11">
                  <c:v>Healthy, sustainable food in food tracks, street vendors</c:v>
                </c:pt>
                <c:pt idx="12">
                  <c:v>Zoning laws</c:v>
                </c:pt>
                <c:pt idx="13">
                  <c:v>Fiscal measures – taxes and levies</c:v>
                </c:pt>
                <c:pt idx="14">
                  <c:v>Affordability of healthy diets</c:v>
                </c:pt>
                <c:pt idx="15">
                  <c:v>Marketing restrictions on  breastmilk substitutes</c:v>
                </c:pt>
                <c:pt idx="16">
                  <c:v>Fiscal measures – subsidies</c:v>
                </c:pt>
                <c:pt idx="17">
                  <c:v>School programmes</c:v>
                </c:pt>
                <c:pt idx="18">
                  <c:v>Provision of nutritious, sustainable food</c:v>
                </c:pt>
              </c:strCache>
            </c:strRef>
          </c:cat>
          <c:val>
            <c:numRef>
              <c:f>Environments!$F$3:$F$21</c:f>
              <c:numCache>
                <c:formatCode>0%</c:formatCode>
                <c:ptCount val="19"/>
                <c:pt idx="0">
                  <c:v>5.5555555555555552E-2</c:v>
                </c:pt>
                <c:pt idx="1">
                  <c:v>0.16666666666666666</c:v>
                </c:pt>
                <c:pt idx="2">
                  <c:v>0.22222222222222221</c:v>
                </c:pt>
                <c:pt idx="3">
                  <c:v>0.3888888888888889</c:v>
                </c:pt>
                <c:pt idx="4">
                  <c:v>0.22222222222222221</c:v>
                </c:pt>
                <c:pt idx="5">
                  <c:v>0.61111111111111116</c:v>
                </c:pt>
                <c:pt idx="6">
                  <c:v>0.22222222222222221</c:v>
                </c:pt>
                <c:pt idx="7">
                  <c:v>0.22222222222222221</c:v>
                </c:pt>
                <c:pt idx="8">
                  <c:v>0.5</c:v>
                </c:pt>
                <c:pt idx="9">
                  <c:v>0.44444444444444442</c:v>
                </c:pt>
                <c:pt idx="10">
                  <c:v>0.27777777777777779</c:v>
                </c:pt>
                <c:pt idx="11">
                  <c:v>0.5</c:v>
                </c:pt>
                <c:pt idx="12">
                  <c:v>0.66666666666666663</c:v>
                </c:pt>
                <c:pt idx="13">
                  <c:v>0.33333333333333331</c:v>
                </c:pt>
                <c:pt idx="14">
                  <c:v>0.77777777777777779</c:v>
                </c:pt>
                <c:pt idx="15">
                  <c:v>0.88888888888888884</c:v>
                </c:pt>
                <c:pt idx="16">
                  <c:v>0.61111111111111116</c:v>
                </c:pt>
                <c:pt idx="17">
                  <c:v>0.77777777777777779</c:v>
                </c:pt>
                <c:pt idx="18">
                  <c:v>0.77777777777777779</c:v>
                </c:pt>
              </c:numCache>
            </c:numRef>
          </c:val>
          <c:extLst>
            <c:ext xmlns:c16="http://schemas.microsoft.com/office/drawing/2014/chart" uri="{C3380CC4-5D6E-409C-BE32-E72D297353CC}">
              <c16:uniqueId val="{00000004-29F8-4438-9A54-28687AAC8508}"/>
            </c:ext>
          </c:extLst>
        </c:ser>
        <c:dLbls>
          <c:dLblPos val="ctr"/>
          <c:showLegendKey val="0"/>
          <c:showVal val="1"/>
          <c:showCatName val="0"/>
          <c:showSerName val="0"/>
          <c:showPercent val="0"/>
          <c:showBubbleSize val="0"/>
        </c:dLbls>
        <c:gapWidth val="150"/>
        <c:overlap val="100"/>
        <c:axId val="631236232"/>
        <c:axId val="631239184"/>
      </c:barChart>
      <c:catAx>
        <c:axId val="631236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31239184"/>
        <c:crosses val="autoZero"/>
        <c:auto val="1"/>
        <c:lblAlgn val="ctr"/>
        <c:lblOffset val="100"/>
        <c:noMultiLvlLbl val="0"/>
      </c:catAx>
      <c:valAx>
        <c:axId val="631239184"/>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312362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PRODUCT15 - </a:t>
            </a:r>
            <a:r>
              <a:rPr lang="en-US"/>
              <a:t>Land, fisheries and forest rights protection</a:t>
            </a:r>
          </a:p>
          <a:p>
            <a:pPr>
              <a:defRPr/>
            </a:pPr>
            <a:r>
              <a:rPr lang="en-US" sz="1200" i="1"/>
              <a:t>Effectiveness</a:t>
            </a:r>
            <a:r>
              <a:rPr lang="en-US" sz="1200" i="1" baseline="0"/>
              <a:t> levels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4"/>
          <c:order val="0"/>
          <c:tx>
            <c:strRef>
              <c:f>Production!$Q$50</c:f>
              <c:strCache>
                <c:ptCount val="1"/>
                <c:pt idx="0">
                  <c:v>Land, fisheries and forest rights protection</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Production!$R$34:$AF$35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Production!$R$50:$AF$50</c:f>
              <c:numCache>
                <c:formatCode>0%</c:formatCode>
                <c:ptCount val="15"/>
                <c:pt idx="0">
                  <c:v>0</c:v>
                </c:pt>
                <c:pt idx="1">
                  <c:v>0.6</c:v>
                </c:pt>
                <c:pt idx="2">
                  <c:v>0.4</c:v>
                </c:pt>
                <c:pt idx="3">
                  <c:v>0</c:v>
                </c:pt>
                <c:pt idx="4">
                  <c:v>0.5</c:v>
                </c:pt>
                <c:pt idx="5">
                  <c:v>0.5</c:v>
                </c:pt>
                <c:pt idx="6">
                  <c:v>0</c:v>
                </c:pt>
                <c:pt idx="7">
                  <c:v>0.42857142857142855</c:v>
                </c:pt>
                <c:pt idx="8">
                  <c:v>0.5714285714285714</c:v>
                </c:pt>
                <c:pt idx="9">
                  <c:v>0.25</c:v>
                </c:pt>
                <c:pt idx="10">
                  <c:v>0.5</c:v>
                </c:pt>
                <c:pt idx="11">
                  <c:v>0.25</c:v>
                </c:pt>
                <c:pt idx="12">
                  <c:v>0.5</c:v>
                </c:pt>
                <c:pt idx="13">
                  <c:v>0.5</c:v>
                </c:pt>
                <c:pt idx="14">
                  <c:v>0</c:v>
                </c:pt>
              </c:numCache>
            </c:numRef>
          </c:val>
          <c:extLst>
            <c:ext xmlns:c16="http://schemas.microsoft.com/office/drawing/2014/chart" uri="{C3380CC4-5D6E-409C-BE32-E72D297353CC}">
              <c16:uniqueId val="{0000000E-5481-45CC-9CA3-3A8E55D672A1}"/>
            </c:ext>
          </c:extLst>
        </c:ser>
        <c:dLbls>
          <c:dLblPos val="outEnd"/>
          <c:showLegendKey val="0"/>
          <c:showVal val="1"/>
          <c:showCatName val="0"/>
          <c:showSerName val="0"/>
          <c:showPercent val="0"/>
          <c:showBubbleSize val="0"/>
        </c:dLbls>
        <c:gapWidth val="219"/>
        <c:overlap val="-27"/>
        <c:axId val="523697360"/>
        <c:axId val="523697688"/>
      </c:barChart>
      <c:catAx>
        <c:axId val="523697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3697688"/>
        <c:crosses val="autoZero"/>
        <c:auto val="1"/>
        <c:lblAlgn val="ctr"/>
        <c:lblOffset val="100"/>
        <c:noMultiLvlLbl val="0"/>
      </c:catAx>
      <c:valAx>
        <c:axId val="523697688"/>
        <c:scaling>
          <c:orientation val="minMax"/>
        </c:scaling>
        <c:delete val="1"/>
        <c:axPos val="l"/>
        <c:numFmt formatCode="0%" sourceLinked="1"/>
        <c:majorTickMark val="none"/>
        <c:minorTickMark val="none"/>
        <c:tickLblPos val="nextTo"/>
        <c:crossAx val="5236973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PRODUCT2,</a:t>
            </a:r>
            <a:r>
              <a:rPr lang="en-US" baseline="0"/>
              <a:t> PRODUCT6, PRODUCT7, PRODUCT 8 &amp; PRODUCT9</a:t>
            </a:r>
          </a:p>
          <a:p>
            <a:pPr>
              <a:defRPr/>
            </a:pPr>
            <a:r>
              <a:rPr lang="en-US" sz="1200" i="1" baseline="0"/>
              <a:t>Negative vs. Positive effects (%)</a:t>
            </a:r>
            <a:endParaRPr lang="en-US" sz="12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1"/>
          <c:order val="0"/>
          <c:tx>
            <c:strRef>
              <c:f>Production!$L$18</c:f>
              <c:strCache>
                <c:ptCount val="1"/>
                <c:pt idx="0">
                  <c:v>Sustainable and regenerative agriculture</c:v>
                </c:pt>
              </c:strCache>
            </c:strRef>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Production!$M$15:$W$16</c15:sqref>
                  </c15:fullRef>
                </c:ext>
              </c:extLst>
              <c:f>Production!$M$15:$W$16</c:f>
              <c:multiLvlStrCache>
                <c:ptCount val="10"/>
                <c:lvl>
                  <c:pt idx="0">
                    <c:v>Undernutrition</c:v>
                  </c:pt>
                  <c:pt idx="1">
                    <c:v>Overnutrition</c:v>
                  </c:pt>
                  <c:pt idx="2">
                    <c:v>Environmental sustainability</c:v>
                  </c:pt>
                  <c:pt idx="3">
                    <c:v>Socio-economic inequalities</c:v>
                  </c:pt>
                  <c:pt idx="4">
                    <c:v>Women's empowerment</c:v>
                  </c:pt>
                  <c:pt idx="5">
                    <c:v>Undernutrition</c:v>
                  </c:pt>
                  <c:pt idx="6">
                    <c:v>Overnutrition</c:v>
                  </c:pt>
                  <c:pt idx="7">
                    <c:v>Environmental sustainability</c:v>
                  </c:pt>
                  <c:pt idx="8">
                    <c:v>Socio-economic inequalities</c:v>
                  </c:pt>
                  <c:pt idx="9">
                    <c:v>Women's empowerment</c:v>
                  </c:pt>
                </c:lvl>
                <c:lvl>
                  <c:pt idx="0">
                    <c:v>Positive effect</c:v>
                  </c:pt>
                  <c:pt idx="5">
                    <c:v>Negative effect</c:v>
                  </c:pt>
                </c:lvl>
              </c:multiLvlStrCache>
            </c:multiLvlStrRef>
          </c:cat>
          <c:val>
            <c:numRef>
              <c:extLst>
                <c:ext xmlns:c15="http://schemas.microsoft.com/office/drawing/2012/chart" uri="{02D57815-91ED-43cb-92C2-25804820EDAC}">
                  <c15:fullRef>
                    <c15:sqref>Production!$M$18:$W$18</c15:sqref>
                  </c15:fullRef>
                </c:ext>
              </c:extLst>
              <c:f>(Production!$M$18:$Q$18,Production!$S$18:$W$18)</c:f>
              <c:numCache>
                <c:formatCode>0%</c:formatCode>
                <c:ptCount val="10"/>
                <c:pt idx="0">
                  <c:v>0.44444444444444442</c:v>
                </c:pt>
                <c:pt idx="1">
                  <c:v>0.33333333333333331</c:v>
                </c:pt>
                <c:pt idx="2">
                  <c:v>1</c:v>
                </c:pt>
                <c:pt idx="3">
                  <c:v>0.77777777777777779</c:v>
                </c:pt>
                <c:pt idx="4">
                  <c:v>0.33333333333333331</c:v>
                </c:pt>
                <c:pt idx="5">
                  <c:v>0.1111111111111111</c:v>
                </c:pt>
                <c:pt idx="6">
                  <c:v>0</c:v>
                </c:pt>
                <c:pt idx="7">
                  <c:v>0</c:v>
                </c:pt>
                <c:pt idx="8">
                  <c:v>0</c:v>
                </c:pt>
                <c:pt idx="9">
                  <c:v>0</c:v>
                </c:pt>
              </c:numCache>
            </c:numRef>
          </c:val>
          <c:extLst>
            <c:ext xmlns:c16="http://schemas.microsoft.com/office/drawing/2014/chart" uri="{C3380CC4-5D6E-409C-BE32-E72D297353CC}">
              <c16:uniqueId val="{00000001-36D3-4D35-BFC4-09D0D2A390A4}"/>
            </c:ext>
          </c:extLst>
        </c:ser>
        <c:ser>
          <c:idx val="5"/>
          <c:order val="1"/>
          <c:tx>
            <c:strRef>
              <c:f>Production!$L$22</c:f>
              <c:strCache>
                <c:ptCount val="1"/>
                <c:pt idx="0">
                  <c:v>Tariffs and subsidies for sustainable healthy foods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Production!$M$15:$W$16</c15:sqref>
                  </c15:fullRef>
                </c:ext>
              </c:extLst>
              <c:f>Production!$M$15:$W$16</c:f>
              <c:multiLvlStrCache>
                <c:ptCount val="10"/>
                <c:lvl>
                  <c:pt idx="0">
                    <c:v>Undernutrition</c:v>
                  </c:pt>
                  <c:pt idx="1">
                    <c:v>Overnutrition</c:v>
                  </c:pt>
                  <c:pt idx="2">
                    <c:v>Environmental sustainability</c:v>
                  </c:pt>
                  <c:pt idx="3">
                    <c:v>Socio-economic inequalities</c:v>
                  </c:pt>
                  <c:pt idx="4">
                    <c:v>Women's empowerment</c:v>
                  </c:pt>
                  <c:pt idx="5">
                    <c:v>Undernutrition</c:v>
                  </c:pt>
                  <c:pt idx="6">
                    <c:v>Overnutrition</c:v>
                  </c:pt>
                  <c:pt idx="7">
                    <c:v>Environmental sustainability</c:v>
                  </c:pt>
                  <c:pt idx="8">
                    <c:v>Socio-economic inequalities</c:v>
                  </c:pt>
                  <c:pt idx="9">
                    <c:v>Women's empowerment</c:v>
                  </c:pt>
                </c:lvl>
                <c:lvl>
                  <c:pt idx="0">
                    <c:v>Positive effect</c:v>
                  </c:pt>
                  <c:pt idx="5">
                    <c:v>Negative effect</c:v>
                  </c:pt>
                </c:lvl>
              </c:multiLvlStrCache>
            </c:multiLvlStrRef>
          </c:cat>
          <c:val>
            <c:numRef>
              <c:extLst>
                <c:ext xmlns:c15="http://schemas.microsoft.com/office/drawing/2012/chart" uri="{02D57815-91ED-43cb-92C2-25804820EDAC}">
                  <c15:fullRef>
                    <c15:sqref>Production!$M$22:$W$22</c15:sqref>
                  </c15:fullRef>
                </c:ext>
              </c:extLst>
              <c:f>(Production!$M$22:$Q$22,Production!$S$22:$W$22)</c:f>
              <c:numCache>
                <c:formatCode>0%</c:formatCode>
                <c:ptCount val="10"/>
                <c:pt idx="0">
                  <c:v>0.33333333333333331</c:v>
                </c:pt>
                <c:pt idx="1">
                  <c:v>0.55555555555555558</c:v>
                </c:pt>
                <c:pt idx="2">
                  <c:v>0.66666666666666663</c:v>
                </c:pt>
                <c:pt idx="3">
                  <c:v>0.33333333333333331</c:v>
                </c:pt>
                <c:pt idx="4">
                  <c:v>0.1111111111111111</c:v>
                </c:pt>
                <c:pt idx="5">
                  <c:v>0.1111111111111111</c:v>
                </c:pt>
                <c:pt idx="6">
                  <c:v>0</c:v>
                </c:pt>
                <c:pt idx="7">
                  <c:v>0</c:v>
                </c:pt>
                <c:pt idx="8">
                  <c:v>0.1111111111111111</c:v>
                </c:pt>
                <c:pt idx="9">
                  <c:v>0</c:v>
                </c:pt>
              </c:numCache>
            </c:numRef>
          </c:val>
          <c:extLst>
            <c:ext xmlns:c16="http://schemas.microsoft.com/office/drawing/2014/chart" uri="{C3380CC4-5D6E-409C-BE32-E72D297353CC}">
              <c16:uniqueId val="{00000005-36D3-4D35-BFC4-09D0D2A390A4}"/>
            </c:ext>
          </c:extLst>
        </c:ser>
        <c:ser>
          <c:idx val="6"/>
          <c:order val="2"/>
          <c:tx>
            <c:strRef>
              <c:f>Production!$L$23</c:f>
              <c:strCache>
                <c:ptCount val="1"/>
                <c:pt idx="0">
                  <c:v>Optimisation of water resources</c:v>
                </c:pt>
              </c:strCache>
            </c:strRef>
          </c:tx>
          <c:spPr>
            <a:solidFill>
              <a:schemeClr val="bg1">
                <a:lumMod val="65000"/>
              </a:schemeClr>
            </a:solidFill>
            <a:ln>
              <a:solidFill>
                <a:schemeClr val="bg1">
                  <a:lumMod val="6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Production!$M$15:$W$16</c15:sqref>
                  </c15:fullRef>
                </c:ext>
              </c:extLst>
              <c:f>Production!$M$15:$W$16</c:f>
              <c:multiLvlStrCache>
                <c:ptCount val="10"/>
                <c:lvl>
                  <c:pt idx="0">
                    <c:v>Undernutrition</c:v>
                  </c:pt>
                  <c:pt idx="1">
                    <c:v>Overnutrition</c:v>
                  </c:pt>
                  <c:pt idx="2">
                    <c:v>Environmental sustainability</c:v>
                  </c:pt>
                  <c:pt idx="3">
                    <c:v>Socio-economic inequalities</c:v>
                  </c:pt>
                  <c:pt idx="4">
                    <c:v>Women's empowerment</c:v>
                  </c:pt>
                  <c:pt idx="5">
                    <c:v>Undernutrition</c:v>
                  </c:pt>
                  <c:pt idx="6">
                    <c:v>Overnutrition</c:v>
                  </c:pt>
                  <c:pt idx="7">
                    <c:v>Environmental sustainability</c:v>
                  </c:pt>
                  <c:pt idx="8">
                    <c:v>Socio-economic inequalities</c:v>
                  </c:pt>
                  <c:pt idx="9">
                    <c:v>Women's empowerment</c:v>
                  </c:pt>
                </c:lvl>
                <c:lvl>
                  <c:pt idx="0">
                    <c:v>Positive effect</c:v>
                  </c:pt>
                  <c:pt idx="5">
                    <c:v>Negative effect</c:v>
                  </c:pt>
                </c:lvl>
              </c:multiLvlStrCache>
            </c:multiLvlStrRef>
          </c:cat>
          <c:val>
            <c:numRef>
              <c:extLst>
                <c:ext xmlns:c15="http://schemas.microsoft.com/office/drawing/2012/chart" uri="{02D57815-91ED-43cb-92C2-25804820EDAC}">
                  <c15:fullRef>
                    <c15:sqref>Production!$M$23:$W$23</c15:sqref>
                  </c15:fullRef>
                </c:ext>
              </c:extLst>
              <c:f>(Production!$M$23:$Q$23,Production!$S$23:$W$23)</c:f>
              <c:numCache>
                <c:formatCode>0%</c:formatCode>
                <c:ptCount val="10"/>
                <c:pt idx="0">
                  <c:v>0.1111111111111111</c:v>
                </c:pt>
                <c:pt idx="1">
                  <c:v>0</c:v>
                </c:pt>
                <c:pt idx="2">
                  <c:v>1</c:v>
                </c:pt>
                <c:pt idx="3">
                  <c:v>0.33333333333333331</c:v>
                </c:pt>
                <c:pt idx="4">
                  <c:v>0.22222222222222221</c:v>
                </c:pt>
                <c:pt idx="5">
                  <c:v>0</c:v>
                </c:pt>
                <c:pt idx="6">
                  <c:v>0</c:v>
                </c:pt>
                <c:pt idx="7">
                  <c:v>0</c:v>
                </c:pt>
                <c:pt idx="8">
                  <c:v>0.1111111111111111</c:v>
                </c:pt>
                <c:pt idx="9">
                  <c:v>0.1111111111111111</c:v>
                </c:pt>
              </c:numCache>
            </c:numRef>
          </c:val>
          <c:extLst>
            <c:ext xmlns:c16="http://schemas.microsoft.com/office/drawing/2014/chart" uri="{C3380CC4-5D6E-409C-BE32-E72D297353CC}">
              <c16:uniqueId val="{00000006-36D3-4D35-BFC4-09D0D2A390A4}"/>
            </c:ext>
          </c:extLst>
        </c:ser>
        <c:ser>
          <c:idx val="7"/>
          <c:order val="3"/>
          <c:tx>
            <c:strRef>
              <c:f>Production!$L$24</c:f>
              <c:strCache>
                <c:ptCount val="1"/>
                <c:pt idx="0">
                  <c:v>Management of use of fertilisers</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Production!$M$15:$W$16</c15:sqref>
                  </c15:fullRef>
                </c:ext>
              </c:extLst>
              <c:f>Production!$M$15:$W$16</c:f>
              <c:multiLvlStrCache>
                <c:ptCount val="10"/>
                <c:lvl>
                  <c:pt idx="0">
                    <c:v>Undernutrition</c:v>
                  </c:pt>
                  <c:pt idx="1">
                    <c:v>Overnutrition</c:v>
                  </c:pt>
                  <c:pt idx="2">
                    <c:v>Environmental sustainability</c:v>
                  </c:pt>
                  <c:pt idx="3">
                    <c:v>Socio-economic inequalities</c:v>
                  </c:pt>
                  <c:pt idx="4">
                    <c:v>Women's empowerment</c:v>
                  </c:pt>
                  <c:pt idx="5">
                    <c:v>Undernutrition</c:v>
                  </c:pt>
                  <c:pt idx="6">
                    <c:v>Overnutrition</c:v>
                  </c:pt>
                  <c:pt idx="7">
                    <c:v>Environmental sustainability</c:v>
                  </c:pt>
                  <c:pt idx="8">
                    <c:v>Socio-economic inequalities</c:v>
                  </c:pt>
                  <c:pt idx="9">
                    <c:v>Women's empowerment</c:v>
                  </c:pt>
                </c:lvl>
                <c:lvl>
                  <c:pt idx="0">
                    <c:v>Positive effect</c:v>
                  </c:pt>
                  <c:pt idx="5">
                    <c:v>Negative effect</c:v>
                  </c:pt>
                </c:lvl>
              </c:multiLvlStrCache>
            </c:multiLvlStrRef>
          </c:cat>
          <c:val>
            <c:numRef>
              <c:extLst>
                <c:ext xmlns:c15="http://schemas.microsoft.com/office/drawing/2012/chart" uri="{02D57815-91ED-43cb-92C2-25804820EDAC}">
                  <c15:fullRef>
                    <c15:sqref>Production!$M$24:$W$24</c15:sqref>
                  </c15:fullRef>
                </c:ext>
              </c:extLst>
              <c:f>(Production!$M$24:$Q$24,Production!$S$24:$W$24)</c:f>
              <c:numCache>
                <c:formatCode>0%</c:formatCode>
                <c:ptCount val="10"/>
                <c:pt idx="0">
                  <c:v>0.1111111111111111</c:v>
                </c:pt>
                <c:pt idx="1">
                  <c:v>0</c:v>
                </c:pt>
                <c:pt idx="2">
                  <c:v>1</c:v>
                </c:pt>
                <c:pt idx="3">
                  <c:v>0</c:v>
                </c:pt>
                <c:pt idx="4">
                  <c:v>0</c:v>
                </c:pt>
                <c:pt idx="5">
                  <c:v>0.1111111111111111</c:v>
                </c:pt>
                <c:pt idx="6">
                  <c:v>0</c:v>
                </c:pt>
                <c:pt idx="7">
                  <c:v>0</c:v>
                </c:pt>
                <c:pt idx="8">
                  <c:v>0.1111111111111111</c:v>
                </c:pt>
                <c:pt idx="9">
                  <c:v>0</c:v>
                </c:pt>
              </c:numCache>
            </c:numRef>
          </c:val>
          <c:extLst>
            <c:ext xmlns:c16="http://schemas.microsoft.com/office/drawing/2014/chart" uri="{C3380CC4-5D6E-409C-BE32-E72D297353CC}">
              <c16:uniqueId val="{00000007-36D3-4D35-BFC4-09D0D2A390A4}"/>
            </c:ext>
          </c:extLst>
        </c:ser>
        <c:ser>
          <c:idx val="8"/>
          <c:order val="4"/>
          <c:tx>
            <c:strRef>
              <c:f>Production!$L$25</c:f>
              <c:strCache>
                <c:ptCount val="1"/>
                <c:pt idx="0">
                  <c:v>Farmers access to seeds, innovation and technology</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Production!$M$15:$W$16</c15:sqref>
                  </c15:fullRef>
                </c:ext>
              </c:extLst>
              <c:f>Production!$M$15:$W$16</c:f>
              <c:multiLvlStrCache>
                <c:ptCount val="10"/>
                <c:lvl>
                  <c:pt idx="0">
                    <c:v>Undernutrition</c:v>
                  </c:pt>
                  <c:pt idx="1">
                    <c:v>Overnutrition</c:v>
                  </c:pt>
                  <c:pt idx="2">
                    <c:v>Environmental sustainability</c:v>
                  </c:pt>
                  <c:pt idx="3">
                    <c:v>Socio-economic inequalities</c:v>
                  </c:pt>
                  <c:pt idx="4">
                    <c:v>Women's empowerment</c:v>
                  </c:pt>
                  <c:pt idx="5">
                    <c:v>Undernutrition</c:v>
                  </c:pt>
                  <c:pt idx="6">
                    <c:v>Overnutrition</c:v>
                  </c:pt>
                  <c:pt idx="7">
                    <c:v>Environmental sustainability</c:v>
                  </c:pt>
                  <c:pt idx="8">
                    <c:v>Socio-economic inequalities</c:v>
                  </c:pt>
                  <c:pt idx="9">
                    <c:v>Women's empowerment</c:v>
                  </c:pt>
                </c:lvl>
                <c:lvl>
                  <c:pt idx="0">
                    <c:v>Positive effect</c:v>
                  </c:pt>
                  <c:pt idx="5">
                    <c:v>Negative effect</c:v>
                  </c:pt>
                </c:lvl>
              </c:multiLvlStrCache>
            </c:multiLvlStrRef>
          </c:cat>
          <c:val>
            <c:numRef>
              <c:extLst>
                <c:ext xmlns:c15="http://schemas.microsoft.com/office/drawing/2012/chart" uri="{02D57815-91ED-43cb-92C2-25804820EDAC}">
                  <c15:fullRef>
                    <c15:sqref>Production!$M$25:$W$25</c15:sqref>
                  </c15:fullRef>
                </c:ext>
              </c:extLst>
              <c:f>(Production!$M$25:$Q$25,Production!$S$25:$W$25)</c:f>
              <c:numCache>
                <c:formatCode>0%</c:formatCode>
                <c:ptCount val="10"/>
                <c:pt idx="0">
                  <c:v>0.66666666666666663</c:v>
                </c:pt>
                <c:pt idx="1">
                  <c:v>0.22222222222222221</c:v>
                </c:pt>
                <c:pt idx="2">
                  <c:v>0.66666666666666663</c:v>
                </c:pt>
                <c:pt idx="3">
                  <c:v>0.55555555555555558</c:v>
                </c:pt>
                <c:pt idx="4">
                  <c:v>0.33333333333333331</c:v>
                </c:pt>
                <c:pt idx="5">
                  <c:v>0</c:v>
                </c:pt>
                <c:pt idx="6">
                  <c:v>0</c:v>
                </c:pt>
                <c:pt idx="7">
                  <c:v>0</c:v>
                </c:pt>
                <c:pt idx="8">
                  <c:v>0.22222222222222221</c:v>
                </c:pt>
                <c:pt idx="9">
                  <c:v>0.22222222222222221</c:v>
                </c:pt>
              </c:numCache>
            </c:numRef>
          </c:val>
          <c:extLst>
            <c:ext xmlns:c16="http://schemas.microsoft.com/office/drawing/2014/chart" uri="{C3380CC4-5D6E-409C-BE32-E72D297353CC}">
              <c16:uniqueId val="{00000008-36D3-4D35-BFC4-09D0D2A390A4}"/>
            </c:ext>
          </c:extLst>
        </c:ser>
        <c:dLbls>
          <c:dLblPos val="outEnd"/>
          <c:showLegendKey val="0"/>
          <c:showVal val="1"/>
          <c:showCatName val="0"/>
          <c:showSerName val="0"/>
          <c:showPercent val="0"/>
          <c:showBubbleSize val="0"/>
        </c:dLbls>
        <c:gapWidth val="182"/>
        <c:axId val="216000888"/>
        <c:axId val="216003840"/>
      </c:barChart>
      <c:catAx>
        <c:axId val="2160008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16003840"/>
        <c:crosses val="autoZero"/>
        <c:auto val="1"/>
        <c:lblAlgn val="ctr"/>
        <c:lblOffset val="100"/>
        <c:noMultiLvlLbl val="0"/>
      </c:catAx>
      <c:valAx>
        <c:axId val="216003840"/>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160008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PRODUCT1</a:t>
            </a:r>
            <a:r>
              <a:rPr lang="en-US"/>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Production!$A$36</c:f>
              <c:strCache>
                <c:ptCount val="1"/>
                <c:pt idx="0">
                  <c:v>Sustainable food production systems</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Production!$B$34:$P$35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Production!$B$36:$P$36</c:f>
              <c:numCache>
                <c:formatCode>General</c:formatCode>
                <c:ptCount val="15"/>
                <c:pt idx="0">
                  <c:v>2</c:v>
                </c:pt>
                <c:pt idx="1">
                  <c:v>0</c:v>
                </c:pt>
                <c:pt idx="2">
                  <c:v>3</c:v>
                </c:pt>
                <c:pt idx="3">
                  <c:v>0</c:v>
                </c:pt>
                <c:pt idx="4">
                  <c:v>0</c:v>
                </c:pt>
                <c:pt idx="5">
                  <c:v>1</c:v>
                </c:pt>
                <c:pt idx="6">
                  <c:v>5</c:v>
                </c:pt>
                <c:pt idx="7">
                  <c:v>4</c:v>
                </c:pt>
                <c:pt idx="8">
                  <c:v>0</c:v>
                </c:pt>
                <c:pt idx="9">
                  <c:v>0</c:v>
                </c:pt>
                <c:pt idx="10">
                  <c:v>2</c:v>
                </c:pt>
                <c:pt idx="11">
                  <c:v>4</c:v>
                </c:pt>
                <c:pt idx="12">
                  <c:v>0</c:v>
                </c:pt>
                <c:pt idx="13">
                  <c:v>1</c:v>
                </c:pt>
                <c:pt idx="14">
                  <c:v>3</c:v>
                </c:pt>
              </c:numCache>
            </c:numRef>
          </c:val>
          <c:extLst>
            <c:ext xmlns:c16="http://schemas.microsoft.com/office/drawing/2014/chart" uri="{C3380CC4-5D6E-409C-BE32-E72D297353CC}">
              <c16:uniqueId val="{00000000-4E6E-4E74-807E-B878A117DF2A}"/>
            </c:ext>
          </c:extLst>
        </c:ser>
        <c:dLbls>
          <c:dLblPos val="outEnd"/>
          <c:showLegendKey val="0"/>
          <c:showVal val="1"/>
          <c:showCatName val="0"/>
          <c:showSerName val="0"/>
          <c:showPercent val="0"/>
          <c:showBubbleSize val="0"/>
        </c:dLbls>
        <c:gapWidth val="219"/>
        <c:overlap val="-27"/>
        <c:axId val="557001672"/>
        <c:axId val="557002328"/>
      </c:barChart>
      <c:catAx>
        <c:axId val="557001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7002328"/>
        <c:crosses val="autoZero"/>
        <c:auto val="1"/>
        <c:lblAlgn val="ctr"/>
        <c:lblOffset val="100"/>
        <c:noMultiLvlLbl val="0"/>
      </c:catAx>
      <c:valAx>
        <c:axId val="557002328"/>
        <c:scaling>
          <c:orientation val="minMax"/>
        </c:scaling>
        <c:delete val="1"/>
        <c:axPos val="l"/>
        <c:numFmt formatCode="General" sourceLinked="1"/>
        <c:majorTickMark val="none"/>
        <c:minorTickMark val="none"/>
        <c:tickLblPos val="nextTo"/>
        <c:crossAx val="557001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PRODUCT2</a:t>
            </a:r>
            <a:r>
              <a:rPr lang="en-US"/>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0"/>
          <c:tx>
            <c:strRef>
              <c:f>Production!$A$37</c:f>
              <c:strCache>
                <c:ptCount val="1"/>
                <c:pt idx="0">
                  <c:v>Sustainable and regenerative agriculture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Production!$B$34:$P$35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Production!$B$37:$P$37</c:f>
              <c:numCache>
                <c:formatCode>General</c:formatCode>
                <c:ptCount val="15"/>
                <c:pt idx="0">
                  <c:v>0</c:v>
                </c:pt>
                <c:pt idx="1">
                  <c:v>3</c:v>
                </c:pt>
                <c:pt idx="2">
                  <c:v>1</c:v>
                </c:pt>
                <c:pt idx="3">
                  <c:v>0</c:v>
                </c:pt>
                <c:pt idx="4">
                  <c:v>1</c:v>
                </c:pt>
                <c:pt idx="5">
                  <c:v>2</c:v>
                </c:pt>
                <c:pt idx="6">
                  <c:v>4</c:v>
                </c:pt>
                <c:pt idx="7">
                  <c:v>4</c:v>
                </c:pt>
                <c:pt idx="8">
                  <c:v>1</c:v>
                </c:pt>
                <c:pt idx="9">
                  <c:v>0</c:v>
                </c:pt>
                <c:pt idx="10">
                  <c:v>2</c:v>
                </c:pt>
                <c:pt idx="11">
                  <c:v>5</c:v>
                </c:pt>
                <c:pt idx="12">
                  <c:v>0</c:v>
                </c:pt>
                <c:pt idx="13">
                  <c:v>2</c:v>
                </c:pt>
                <c:pt idx="14">
                  <c:v>1</c:v>
                </c:pt>
              </c:numCache>
            </c:numRef>
          </c:val>
          <c:extLst>
            <c:ext xmlns:c16="http://schemas.microsoft.com/office/drawing/2014/chart" uri="{C3380CC4-5D6E-409C-BE32-E72D297353CC}">
              <c16:uniqueId val="{00000001-158A-4092-B052-BDC9268300BC}"/>
            </c:ext>
          </c:extLst>
        </c:ser>
        <c:dLbls>
          <c:dLblPos val="outEnd"/>
          <c:showLegendKey val="0"/>
          <c:showVal val="1"/>
          <c:showCatName val="0"/>
          <c:showSerName val="0"/>
          <c:showPercent val="0"/>
          <c:showBubbleSize val="0"/>
        </c:dLbls>
        <c:gapWidth val="219"/>
        <c:overlap val="-27"/>
        <c:axId val="554859256"/>
        <c:axId val="554856304"/>
      </c:barChart>
      <c:catAx>
        <c:axId val="554859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4856304"/>
        <c:crosses val="autoZero"/>
        <c:auto val="1"/>
        <c:lblAlgn val="ctr"/>
        <c:lblOffset val="100"/>
        <c:noMultiLvlLbl val="0"/>
      </c:catAx>
      <c:valAx>
        <c:axId val="554856304"/>
        <c:scaling>
          <c:orientation val="minMax"/>
        </c:scaling>
        <c:delete val="1"/>
        <c:axPos val="l"/>
        <c:numFmt formatCode="General" sourceLinked="1"/>
        <c:majorTickMark val="none"/>
        <c:minorTickMark val="none"/>
        <c:tickLblPos val="nextTo"/>
        <c:crossAx val="5548592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PRODUCT1 - Sustainable food production systems</a:t>
            </a:r>
          </a:p>
          <a:p>
            <a:pPr>
              <a:defRPr/>
            </a:pPr>
            <a:r>
              <a:rPr lang="en-US" sz="1200" i="1"/>
              <a:t>Effectiveness</a:t>
            </a:r>
            <a:r>
              <a:rPr lang="en-US" sz="1200" i="1" baseline="0"/>
              <a:t> levels (%)</a:t>
            </a:r>
            <a:endParaRPr lang="en-US" sz="12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Production!$Q$36</c:f>
              <c:strCache>
                <c:ptCount val="1"/>
                <c:pt idx="0">
                  <c:v>Sustainable food production systems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Production!$R$34:$AF$35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Production!$R$36:$AF$36</c:f>
              <c:numCache>
                <c:formatCode>0%</c:formatCode>
                <c:ptCount val="15"/>
                <c:pt idx="0">
                  <c:v>0.4</c:v>
                </c:pt>
                <c:pt idx="1">
                  <c:v>0</c:v>
                </c:pt>
                <c:pt idx="2">
                  <c:v>0.6</c:v>
                </c:pt>
                <c:pt idx="3">
                  <c:v>0</c:v>
                </c:pt>
                <c:pt idx="4">
                  <c:v>0</c:v>
                </c:pt>
                <c:pt idx="5">
                  <c:v>1</c:v>
                </c:pt>
                <c:pt idx="6">
                  <c:v>0.55555555555555558</c:v>
                </c:pt>
                <c:pt idx="7">
                  <c:v>0.44444444444444442</c:v>
                </c:pt>
                <c:pt idx="8">
                  <c:v>0</c:v>
                </c:pt>
                <c:pt idx="9">
                  <c:v>0</c:v>
                </c:pt>
                <c:pt idx="10">
                  <c:v>0.33333333333333331</c:v>
                </c:pt>
                <c:pt idx="11">
                  <c:v>0.66666666666666663</c:v>
                </c:pt>
                <c:pt idx="12">
                  <c:v>0</c:v>
                </c:pt>
                <c:pt idx="13">
                  <c:v>0.25</c:v>
                </c:pt>
                <c:pt idx="14">
                  <c:v>0.75</c:v>
                </c:pt>
              </c:numCache>
            </c:numRef>
          </c:val>
          <c:extLst>
            <c:ext xmlns:c16="http://schemas.microsoft.com/office/drawing/2014/chart" uri="{C3380CC4-5D6E-409C-BE32-E72D297353CC}">
              <c16:uniqueId val="{00000000-F051-4E45-B645-7F670FB3D9B1}"/>
            </c:ext>
          </c:extLst>
        </c:ser>
        <c:dLbls>
          <c:dLblPos val="outEnd"/>
          <c:showLegendKey val="0"/>
          <c:showVal val="1"/>
          <c:showCatName val="0"/>
          <c:showSerName val="0"/>
          <c:showPercent val="0"/>
          <c:showBubbleSize val="0"/>
        </c:dLbls>
        <c:gapWidth val="219"/>
        <c:overlap val="-27"/>
        <c:axId val="523372520"/>
        <c:axId val="523382360"/>
      </c:barChart>
      <c:catAx>
        <c:axId val="523372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3382360"/>
        <c:crosses val="autoZero"/>
        <c:auto val="1"/>
        <c:lblAlgn val="ctr"/>
        <c:lblOffset val="100"/>
        <c:noMultiLvlLbl val="0"/>
      </c:catAx>
      <c:valAx>
        <c:axId val="523382360"/>
        <c:scaling>
          <c:orientation val="minMax"/>
        </c:scaling>
        <c:delete val="1"/>
        <c:axPos val="l"/>
        <c:numFmt formatCode="0%" sourceLinked="1"/>
        <c:majorTickMark val="none"/>
        <c:minorTickMark val="none"/>
        <c:tickLblPos val="nextTo"/>
        <c:crossAx val="5233725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PRODUCT3</a:t>
            </a:r>
            <a:r>
              <a:rPr lang="en-US"/>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2"/>
          <c:order val="0"/>
          <c:tx>
            <c:strRef>
              <c:f>Production!$A$38</c:f>
              <c:strCache>
                <c:ptCount val="1"/>
                <c:pt idx="0">
                  <c:v>Crops/farms diversification and related agricultural investment</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Production!$B$34:$P$35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Production!$B$38:$P$38</c:f>
              <c:numCache>
                <c:formatCode>General</c:formatCode>
                <c:ptCount val="15"/>
                <c:pt idx="0">
                  <c:v>2</c:v>
                </c:pt>
                <c:pt idx="1">
                  <c:v>3</c:v>
                </c:pt>
                <c:pt idx="2">
                  <c:v>1</c:v>
                </c:pt>
                <c:pt idx="3">
                  <c:v>2</c:v>
                </c:pt>
                <c:pt idx="4">
                  <c:v>2</c:v>
                </c:pt>
                <c:pt idx="5">
                  <c:v>1</c:v>
                </c:pt>
                <c:pt idx="6">
                  <c:v>3</c:v>
                </c:pt>
                <c:pt idx="7">
                  <c:v>4</c:v>
                </c:pt>
                <c:pt idx="8">
                  <c:v>1</c:v>
                </c:pt>
                <c:pt idx="9">
                  <c:v>3</c:v>
                </c:pt>
                <c:pt idx="10">
                  <c:v>0</c:v>
                </c:pt>
                <c:pt idx="11">
                  <c:v>2</c:v>
                </c:pt>
                <c:pt idx="12">
                  <c:v>0</c:v>
                </c:pt>
                <c:pt idx="13">
                  <c:v>3</c:v>
                </c:pt>
                <c:pt idx="14">
                  <c:v>0</c:v>
                </c:pt>
              </c:numCache>
            </c:numRef>
          </c:val>
          <c:extLst>
            <c:ext xmlns:c16="http://schemas.microsoft.com/office/drawing/2014/chart" uri="{C3380CC4-5D6E-409C-BE32-E72D297353CC}">
              <c16:uniqueId val="{00000002-00F4-45D8-9CE5-EA72F8605C23}"/>
            </c:ext>
          </c:extLst>
        </c:ser>
        <c:dLbls>
          <c:dLblPos val="outEnd"/>
          <c:showLegendKey val="0"/>
          <c:showVal val="1"/>
          <c:showCatName val="0"/>
          <c:showSerName val="0"/>
          <c:showPercent val="0"/>
          <c:showBubbleSize val="0"/>
        </c:dLbls>
        <c:gapWidth val="219"/>
        <c:overlap val="-27"/>
        <c:axId val="345238184"/>
        <c:axId val="345239168"/>
      </c:barChart>
      <c:catAx>
        <c:axId val="345238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45239168"/>
        <c:crosses val="autoZero"/>
        <c:auto val="1"/>
        <c:lblAlgn val="ctr"/>
        <c:lblOffset val="100"/>
        <c:noMultiLvlLbl val="0"/>
      </c:catAx>
      <c:valAx>
        <c:axId val="345239168"/>
        <c:scaling>
          <c:orientation val="minMax"/>
        </c:scaling>
        <c:delete val="1"/>
        <c:axPos val="l"/>
        <c:numFmt formatCode="General" sourceLinked="1"/>
        <c:majorTickMark val="none"/>
        <c:minorTickMark val="none"/>
        <c:tickLblPos val="nextTo"/>
        <c:crossAx val="3452381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PRODUCT4</a:t>
            </a:r>
            <a:r>
              <a:rPr lang="en-US" baseline="0"/>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3"/>
          <c:order val="1"/>
          <c:tx>
            <c:strRef>
              <c:f>Production!$A$39</c:f>
              <c:strCache>
                <c:ptCount val="1"/>
                <c:pt idx="0">
                  <c:v>Land use management</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Production!$B$34:$P$35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Production!$B$39:$P$39</c:f>
              <c:numCache>
                <c:formatCode>General</c:formatCode>
                <c:ptCount val="15"/>
                <c:pt idx="0">
                  <c:v>1</c:v>
                </c:pt>
                <c:pt idx="1">
                  <c:v>4</c:v>
                </c:pt>
                <c:pt idx="2">
                  <c:v>2</c:v>
                </c:pt>
                <c:pt idx="3">
                  <c:v>0</c:v>
                </c:pt>
                <c:pt idx="4">
                  <c:v>0</c:v>
                </c:pt>
                <c:pt idx="5">
                  <c:v>2</c:v>
                </c:pt>
                <c:pt idx="6">
                  <c:v>2</c:v>
                </c:pt>
                <c:pt idx="7">
                  <c:v>6</c:v>
                </c:pt>
                <c:pt idx="8">
                  <c:v>1</c:v>
                </c:pt>
                <c:pt idx="9">
                  <c:v>3</c:v>
                </c:pt>
                <c:pt idx="10">
                  <c:v>2</c:v>
                </c:pt>
                <c:pt idx="11">
                  <c:v>3</c:v>
                </c:pt>
                <c:pt idx="12">
                  <c:v>3</c:v>
                </c:pt>
                <c:pt idx="13">
                  <c:v>3</c:v>
                </c:pt>
                <c:pt idx="14">
                  <c:v>3</c:v>
                </c:pt>
              </c:numCache>
            </c:numRef>
          </c:val>
          <c:extLst>
            <c:ext xmlns:c16="http://schemas.microsoft.com/office/drawing/2014/chart" uri="{C3380CC4-5D6E-409C-BE32-E72D297353CC}">
              <c16:uniqueId val="{00000003-DA73-439C-A374-35CF245BF681}"/>
            </c:ext>
          </c:extLst>
        </c:ser>
        <c:dLbls>
          <c:dLblPos val="outEnd"/>
          <c:showLegendKey val="0"/>
          <c:showVal val="1"/>
          <c:showCatName val="0"/>
          <c:showSerName val="0"/>
          <c:showPercent val="0"/>
          <c:showBubbleSize val="0"/>
        </c:dLbls>
        <c:gapWidth val="219"/>
        <c:overlap val="-27"/>
        <c:axId val="472726944"/>
        <c:axId val="472725632"/>
        <c:extLst>
          <c:ext xmlns:c15="http://schemas.microsoft.com/office/drawing/2012/chart" uri="{02D57815-91ED-43cb-92C2-25804820EDAC}">
            <c15:filteredBarSeries>
              <c15:ser>
                <c:idx val="2"/>
                <c:order val="0"/>
                <c:tx>
                  <c:strRef>
                    <c:extLst>
                      <c:ext uri="{02D57815-91ED-43cb-92C2-25804820EDAC}">
                        <c15:formulaRef>
                          <c15:sqref>Production!$A$38</c15:sqref>
                        </c15:formulaRef>
                      </c:ext>
                    </c:extLst>
                    <c:strCache>
                      <c:ptCount val="1"/>
                      <c:pt idx="0">
                        <c:v>Crops/farms diversification and related agricultural investment</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uri="{02D57815-91ED-43cb-92C2-25804820EDAC}">
                        <c15:formulaRef>
                          <c15:sqref>Production!$B$34:$P$35</c15:sqref>
                        </c15:formulaRef>
                      </c:ext>
                    </c:extLst>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extLst>
                      <c:ext uri="{02D57815-91ED-43cb-92C2-25804820EDAC}">
                        <c15:formulaRef>
                          <c15:sqref>Production!$B$38:$P$38</c15:sqref>
                        </c15:formulaRef>
                      </c:ext>
                    </c:extLst>
                    <c:numCache>
                      <c:formatCode>General</c:formatCode>
                      <c:ptCount val="15"/>
                      <c:pt idx="0">
                        <c:v>2</c:v>
                      </c:pt>
                      <c:pt idx="1">
                        <c:v>3</c:v>
                      </c:pt>
                      <c:pt idx="2">
                        <c:v>1</c:v>
                      </c:pt>
                      <c:pt idx="3">
                        <c:v>2</c:v>
                      </c:pt>
                      <c:pt idx="4">
                        <c:v>2</c:v>
                      </c:pt>
                      <c:pt idx="5">
                        <c:v>1</c:v>
                      </c:pt>
                      <c:pt idx="6">
                        <c:v>3</c:v>
                      </c:pt>
                      <c:pt idx="7">
                        <c:v>4</c:v>
                      </c:pt>
                      <c:pt idx="8">
                        <c:v>1</c:v>
                      </c:pt>
                      <c:pt idx="9">
                        <c:v>3</c:v>
                      </c:pt>
                      <c:pt idx="10">
                        <c:v>0</c:v>
                      </c:pt>
                      <c:pt idx="11">
                        <c:v>2</c:v>
                      </c:pt>
                      <c:pt idx="12">
                        <c:v>0</c:v>
                      </c:pt>
                      <c:pt idx="13">
                        <c:v>3</c:v>
                      </c:pt>
                      <c:pt idx="14">
                        <c:v>0</c:v>
                      </c:pt>
                    </c:numCache>
                  </c:numRef>
                </c:val>
                <c:extLst>
                  <c:ext xmlns:c16="http://schemas.microsoft.com/office/drawing/2014/chart" uri="{C3380CC4-5D6E-409C-BE32-E72D297353CC}">
                    <c16:uniqueId val="{00000002-DA73-439C-A374-35CF245BF681}"/>
                  </c:ext>
                </c:extLst>
              </c15:ser>
            </c15:filteredBarSeries>
          </c:ext>
        </c:extLst>
      </c:barChart>
      <c:catAx>
        <c:axId val="472726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72725632"/>
        <c:crosses val="autoZero"/>
        <c:auto val="1"/>
        <c:lblAlgn val="ctr"/>
        <c:lblOffset val="100"/>
        <c:noMultiLvlLbl val="0"/>
      </c:catAx>
      <c:valAx>
        <c:axId val="472725632"/>
        <c:scaling>
          <c:orientation val="minMax"/>
        </c:scaling>
        <c:delete val="1"/>
        <c:axPos val="l"/>
        <c:numFmt formatCode="General" sourceLinked="1"/>
        <c:majorTickMark val="none"/>
        <c:minorTickMark val="none"/>
        <c:tickLblPos val="nextTo"/>
        <c:crossAx val="4727269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PRODUCT5 DECIDED TO EXCLUDE</a:t>
            </a:r>
            <a:r>
              <a:rPr lang="en-US"/>
              <a:t> - Biodiversity/ecosystem restoration and conservation</a:t>
            </a:r>
          </a:p>
        </c:rich>
      </c:tx>
      <c:overlay val="0"/>
      <c:spPr>
        <a:solidFill>
          <a:srgbClr val="FFFF00"/>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4"/>
          <c:order val="0"/>
          <c:tx>
            <c:strRef>
              <c:f>Production!$A$40</c:f>
              <c:strCache>
                <c:ptCount val="1"/>
                <c:pt idx="0">
                  <c:v>Biodiversity/ecosystem restoration and conservation</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Production!$B$34:$P$35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Production!$B$40:$P$40</c:f>
              <c:numCache>
                <c:formatCode>General</c:formatCode>
                <c:ptCount val="15"/>
                <c:pt idx="0">
                  <c:v>0</c:v>
                </c:pt>
                <c:pt idx="1">
                  <c:v>0</c:v>
                </c:pt>
                <c:pt idx="2">
                  <c:v>2</c:v>
                </c:pt>
                <c:pt idx="3">
                  <c:v>0</c:v>
                </c:pt>
                <c:pt idx="4">
                  <c:v>0</c:v>
                </c:pt>
                <c:pt idx="5">
                  <c:v>1</c:v>
                </c:pt>
                <c:pt idx="6">
                  <c:v>5</c:v>
                </c:pt>
                <c:pt idx="7">
                  <c:v>3</c:v>
                </c:pt>
                <c:pt idx="8">
                  <c:v>0</c:v>
                </c:pt>
                <c:pt idx="9">
                  <c:v>1</c:v>
                </c:pt>
                <c:pt idx="10">
                  <c:v>0</c:v>
                </c:pt>
                <c:pt idx="11">
                  <c:v>0</c:v>
                </c:pt>
                <c:pt idx="12">
                  <c:v>0</c:v>
                </c:pt>
                <c:pt idx="13">
                  <c:v>1</c:v>
                </c:pt>
                <c:pt idx="14">
                  <c:v>1</c:v>
                </c:pt>
              </c:numCache>
            </c:numRef>
          </c:val>
          <c:extLst>
            <c:ext xmlns:c16="http://schemas.microsoft.com/office/drawing/2014/chart" uri="{C3380CC4-5D6E-409C-BE32-E72D297353CC}">
              <c16:uniqueId val="{00000004-1D42-4A83-9F98-D4FC856B4FA4}"/>
            </c:ext>
          </c:extLst>
        </c:ser>
        <c:dLbls>
          <c:dLblPos val="outEnd"/>
          <c:showLegendKey val="0"/>
          <c:showVal val="1"/>
          <c:showCatName val="0"/>
          <c:showSerName val="0"/>
          <c:showPercent val="0"/>
          <c:showBubbleSize val="0"/>
        </c:dLbls>
        <c:gapWidth val="219"/>
        <c:overlap val="-27"/>
        <c:axId val="459174992"/>
        <c:axId val="459168760"/>
      </c:barChart>
      <c:catAx>
        <c:axId val="459174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59168760"/>
        <c:crosses val="autoZero"/>
        <c:auto val="1"/>
        <c:lblAlgn val="ctr"/>
        <c:lblOffset val="100"/>
        <c:noMultiLvlLbl val="0"/>
      </c:catAx>
      <c:valAx>
        <c:axId val="459168760"/>
        <c:scaling>
          <c:orientation val="minMax"/>
        </c:scaling>
        <c:delete val="1"/>
        <c:axPos val="l"/>
        <c:numFmt formatCode="General" sourceLinked="1"/>
        <c:majorTickMark val="none"/>
        <c:minorTickMark val="none"/>
        <c:tickLblPos val="nextTo"/>
        <c:crossAx val="459174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PRODUCT5</a:t>
            </a:r>
            <a:r>
              <a:rPr lang="en-US"/>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5"/>
          <c:order val="0"/>
          <c:tx>
            <c:strRef>
              <c:f>Production!$A$41</c:f>
              <c:strCache>
                <c:ptCount val="1"/>
                <c:pt idx="0">
                  <c:v>Tariffs and subsidies for sustainable healthy foods</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Production!$B$34:$P$35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Production!$B$41:$P$41</c:f>
              <c:numCache>
                <c:formatCode>General</c:formatCode>
                <c:ptCount val="15"/>
                <c:pt idx="0">
                  <c:v>1</c:v>
                </c:pt>
                <c:pt idx="1">
                  <c:v>1</c:v>
                </c:pt>
                <c:pt idx="2">
                  <c:v>1</c:v>
                </c:pt>
                <c:pt idx="3">
                  <c:v>3</c:v>
                </c:pt>
                <c:pt idx="4">
                  <c:v>2</c:v>
                </c:pt>
                <c:pt idx="5">
                  <c:v>0</c:v>
                </c:pt>
                <c:pt idx="6">
                  <c:v>1</c:v>
                </c:pt>
                <c:pt idx="7">
                  <c:v>4</c:v>
                </c:pt>
                <c:pt idx="8">
                  <c:v>1</c:v>
                </c:pt>
                <c:pt idx="9">
                  <c:v>0</c:v>
                </c:pt>
                <c:pt idx="10">
                  <c:v>2</c:v>
                </c:pt>
                <c:pt idx="11">
                  <c:v>1</c:v>
                </c:pt>
                <c:pt idx="12">
                  <c:v>0</c:v>
                </c:pt>
                <c:pt idx="13">
                  <c:v>0</c:v>
                </c:pt>
                <c:pt idx="14">
                  <c:v>1</c:v>
                </c:pt>
              </c:numCache>
            </c:numRef>
          </c:val>
          <c:extLst>
            <c:ext xmlns:c16="http://schemas.microsoft.com/office/drawing/2014/chart" uri="{C3380CC4-5D6E-409C-BE32-E72D297353CC}">
              <c16:uniqueId val="{00000005-F255-4732-860B-21C1391438E9}"/>
            </c:ext>
          </c:extLst>
        </c:ser>
        <c:dLbls>
          <c:dLblPos val="outEnd"/>
          <c:showLegendKey val="0"/>
          <c:showVal val="1"/>
          <c:showCatName val="0"/>
          <c:showSerName val="0"/>
          <c:showPercent val="0"/>
          <c:showBubbleSize val="0"/>
        </c:dLbls>
        <c:gapWidth val="219"/>
        <c:overlap val="-27"/>
        <c:axId val="469459968"/>
        <c:axId val="469463576"/>
      </c:barChart>
      <c:catAx>
        <c:axId val="469459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69463576"/>
        <c:crosses val="autoZero"/>
        <c:auto val="1"/>
        <c:lblAlgn val="ctr"/>
        <c:lblOffset val="100"/>
        <c:noMultiLvlLbl val="0"/>
      </c:catAx>
      <c:valAx>
        <c:axId val="469463576"/>
        <c:scaling>
          <c:orientation val="minMax"/>
        </c:scaling>
        <c:delete val="1"/>
        <c:axPos val="l"/>
        <c:numFmt formatCode="General" sourceLinked="1"/>
        <c:majorTickMark val="none"/>
        <c:minorTickMark val="none"/>
        <c:tickLblPos val="nextTo"/>
        <c:crossAx val="4694599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PRODUCT7 DECIDED TO EXCLUDE</a:t>
            </a:r>
            <a:r>
              <a:rPr lang="en-US"/>
              <a:t> - Optimisation of water resources</a:t>
            </a:r>
          </a:p>
        </c:rich>
      </c:tx>
      <c:overlay val="0"/>
      <c:spPr>
        <a:solidFill>
          <a:srgbClr val="FFFF00"/>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6"/>
          <c:order val="0"/>
          <c:tx>
            <c:strRef>
              <c:f>Production!$A$42</c:f>
              <c:strCache>
                <c:ptCount val="1"/>
                <c:pt idx="0">
                  <c:v>Optimisation of water resources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Production!$B$34:$P$35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Production!$B$42:$P$42</c:f>
              <c:numCache>
                <c:formatCode>General</c:formatCode>
                <c:ptCount val="15"/>
                <c:pt idx="0">
                  <c:v>0</c:v>
                </c:pt>
                <c:pt idx="1">
                  <c:v>0</c:v>
                </c:pt>
                <c:pt idx="2">
                  <c:v>1</c:v>
                </c:pt>
                <c:pt idx="3">
                  <c:v>0</c:v>
                </c:pt>
                <c:pt idx="4">
                  <c:v>0</c:v>
                </c:pt>
                <c:pt idx="5">
                  <c:v>0</c:v>
                </c:pt>
                <c:pt idx="6">
                  <c:v>4</c:v>
                </c:pt>
                <c:pt idx="7">
                  <c:v>5</c:v>
                </c:pt>
                <c:pt idx="8">
                  <c:v>0</c:v>
                </c:pt>
                <c:pt idx="9">
                  <c:v>0</c:v>
                </c:pt>
                <c:pt idx="10">
                  <c:v>1</c:v>
                </c:pt>
                <c:pt idx="11">
                  <c:v>2</c:v>
                </c:pt>
                <c:pt idx="12">
                  <c:v>1</c:v>
                </c:pt>
                <c:pt idx="13">
                  <c:v>0</c:v>
                </c:pt>
                <c:pt idx="14">
                  <c:v>1</c:v>
                </c:pt>
              </c:numCache>
            </c:numRef>
          </c:val>
          <c:extLst>
            <c:ext xmlns:c16="http://schemas.microsoft.com/office/drawing/2014/chart" uri="{C3380CC4-5D6E-409C-BE32-E72D297353CC}">
              <c16:uniqueId val="{00000006-6963-4962-8924-0DD8F998DDC6}"/>
            </c:ext>
          </c:extLst>
        </c:ser>
        <c:dLbls>
          <c:dLblPos val="outEnd"/>
          <c:showLegendKey val="0"/>
          <c:showVal val="1"/>
          <c:showCatName val="0"/>
          <c:showSerName val="0"/>
          <c:showPercent val="0"/>
          <c:showBubbleSize val="0"/>
        </c:dLbls>
        <c:gapWidth val="219"/>
        <c:overlap val="-27"/>
        <c:axId val="466121568"/>
        <c:axId val="466121896"/>
      </c:barChart>
      <c:catAx>
        <c:axId val="466121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66121896"/>
        <c:crosses val="autoZero"/>
        <c:auto val="1"/>
        <c:lblAlgn val="ctr"/>
        <c:lblOffset val="100"/>
        <c:noMultiLvlLbl val="0"/>
      </c:catAx>
      <c:valAx>
        <c:axId val="466121896"/>
        <c:scaling>
          <c:orientation val="minMax"/>
        </c:scaling>
        <c:delete val="1"/>
        <c:axPos val="l"/>
        <c:numFmt formatCode="General" sourceLinked="1"/>
        <c:majorTickMark val="none"/>
        <c:minorTickMark val="none"/>
        <c:tickLblPos val="nextTo"/>
        <c:crossAx val="4661215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PRODUCT8 DECIDED TO EXCLUDE</a:t>
            </a:r>
            <a:r>
              <a:rPr lang="en-US" baseline="0"/>
              <a:t> - </a:t>
            </a:r>
            <a:r>
              <a:rPr lang="en-US"/>
              <a:t>Management of use of fertilisers</a:t>
            </a:r>
          </a:p>
        </c:rich>
      </c:tx>
      <c:overlay val="0"/>
      <c:spPr>
        <a:solidFill>
          <a:srgbClr val="FFFF00"/>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7"/>
          <c:order val="0"/>
          <c:tx>
            <c:strRef>
              <c:f>Production!$A$43</c:f>
              <c:strCache>
                <c:ptCount val="1"/>
                <c:pt idx="0">
                  <c:v>Management of use of fertilisers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Production!$B$34:$P$35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Production!$B$43:$P$43</c:f>
              <c:numCache>
                <c:formatCode>General</c:formatCode>
                <c:ptCount val="15"/>
                <c:pt idx="0">
                  <c:v>0</c:v>
                </c:pt>
                <c:pt idx="1">
                  <c:v>0</c:v>
                </c:pt>
                <c:pt idx="2">
                  <c:v>1</c:v>
                </c:pt>
                <c:pt idx="3">
                  <c:v>0</c:v>
                </c:pt>
                <c:pt idx="4">
                  <c:v>0</c:v>
                </c:pt>
                <c:pt idx="5">
                  <c:v>0</c:v>
                </c:pt>
                <c:pt idx="6">
                  <c:v>3</c:v>
                </c:pt>
                <c:pt idx="7">
                  <c:v>5</c:v>
                </c:pt>
                <c:pt idx="8">
                  <c:v>1</c:v>
                </c:pt>
                <c:pt idx="9">
                  <c:v>0</c:v>
                </c:pt>
                <c:pt idx="10">
                  <c:v>0</c:v>
                </c:pt>
                <c:pt idx="11">
                  <c:v>0</c:v>
                </c:pt>
                <c:pt idx="12">
                  <c:v>0</c:v>
                </c:pt>
                <c:pt idx="13">
                  <c:v>0</c:v>
                </c:pt>
                <c:pt idx="14">
                  <c:v>0</c:v>
                </c:pt>
              </c:numCache>
            </c:numRef>
          </c:val>
          <c:extLst>
            <c:ext xmlns:c16="http://schemas.microsoft.com/office/drawing/2014/chart" uri="{C3380CC4-5D6E-409C-BE32-E72D297353CC}">
              <c16:uniqueId val="{00000007-762E-4D44-99A2-8C6890A4F8B7}"/>
            </c:ext>
          </c:extLst>
        </c:ser>
        <c:dLbls>
          <c:dLblPos val="outEnd"/>
          <c:showLegendKey val="0"/>
          <c:showVal val="1"/>
          <c:showCatName val="0"/>
          <c:showSerName val="0"/>
          <c:showPercent val="0"/>
          <c:showBubbleSize val="0"/>
        </c:dLbls>
        <c:gapWidth val="219"/>
        <c:overlap val="-27"/>
        <c:axId val="480765344"/>
        <c:axId val="480764360"/>
      </c:barChart>
      <c:catAx>
        <c:axId val="480765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80764360"/>
        <c:crosses val="autoZero"/>
        <c:auto val="1"/>
        <c:lblAlgn val="ctr"/>
        <c:lblOffset val="100"/>
        <c:noMultiLvlLbl val="0"/>
      </c:catAx>
      <c:valAx>
        <c:axId val="480764360"/>
        <c:scaling>
          <c:orientation val="minMax"/>
        </c:scaling>
        <c:delete val="1"/>
        <c:axPos val="l"/>
        <c:numFmt formatCode="General" sourceLinked="1"/>
        <c:majorTickMark val="none"/>
        <c:minorTickMark val="none"/>
        <c:tickLblPos val="nextTo"/>
        <c:crossAx val="4807653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PRODUCT6</a:t>
            </a:r>
            <a:r>
              <a:rPr lang="en-US"/>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8"/>
          <c:order val="0"/>
          <c:tx>
            <c:strRef>
              <c:f>Production!$A$44</c:f>
              <c:strCache>
                <c:ptCount val="1"/>
                <c:pt idx="0">
                  <c:v>Farmers access to seeds, innovation and technology</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Production!$B$34:$P$35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Production!$B$44:$P$44</c:f>
              <c:numCache>
                <c:formatCode>General</c:formatCode>
                <c:ptCount val="15"/>
                <c:pt idx="0">
                  <c:v>0</c:v>
                </c:pt>
                <c:pt idx="1">
                  <c:v>3</c:v>
                </c:pt>
                <c:pt idx="2">
                  <c:v>3</c:v>
                </c:pt>
                <c:pt idx="3">
                  <c:v>0</c:v>
                </c:pt>
                <c:pt idx="4">
                  <c:v>1</c:v>
                </c:pt>
                <c:pt idx="5">
                  <c:v>1</c:v>
                </c:pt>
                <c:pt idx="6">
                  <c:v>1</c:v>
                </c:pt>
                <c:pt idx="7">
                  <c:v>4</c:v>
                </c:pt>
                <c:pt idx="8">
                  <c:v>1</c:v>
                </c:pt>
                <c:pt idx="9">
                  <c:v>1</c:v>
                </c:pt>
                <c:pt idx="10">
                  <c:v>1</c:v>
                </c:pt>
                <c:pt idx="11">
                  <c:v>3</c:v>
                </c:pt>
                <c:pt idx="12">
                  <c:v>1</c:v>
                </c:pt>
                <c:pt idx="13">
                  <c:v>2</c:v>
                </c:pt>
                <c:pt idx="14">
                  <c:v>0</c:v>
                </c:pt>
              </c:numCache>
            </c:numRef>
          </c:val>
          <c:extLst>
            <c:ext xmlns:c16="http://schemas.microsoft.com/office/drawing/2014/chart" uri="{C3380CC4-5D6E-409C-BE32-E72D297353CC}">
              <c16:uniqueId val="{00000008-EF03-4C89-9DFA-FF6F48977DC7}"/>
            </c:ext>
          </c:extLst>
        </c:ser>
        <c:dLbls>
          <c:dLblPos val="outEnd"/>
          <c:showLegendKey val="0"/>
          <c:showVal val="1"/>
          <c:showCatName val="0"/>
          <c:showSerName val="0"/>
          <c:showPercent val="0"/>
          <c:showBubbleSize val="0"/>
        </c:dLbls>
        <c:gapWidth val="219"/>
        <c:overlap val="-27"/>
        <c:axId val="460763280"/>
        <c:axId val="460770168"/>
      </c:barChart>
      <c:catAx>
        <c:axId val="46076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60770168"/>
        <c:crosses val="autoZero"/>
        <c:auto val="1"/>
        <c:lblAlgn val="ctr"/>
        <c:lblOffset val="100"/>
        <c:noMultiLvlLbl val="0"/>
      </c:catAx>
      <c:valAx>
        <c:axId val="460770168"/>
        <c:scaling>
          <c:orientation val="minMax"/>
        </c:scaling>
        <c:delete val="1"/>
        <c:axPos val="l"/>
        <c:numFmt formatCode="General" sourceLinked="1"/>
        <c:majorTickMark val="none"/>
        <c:minorTickMark val="none"/>
        <c:tickLblPos val="nextTo"/>
        <c:crossAx val="460763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PRODUCT10</a:t>
            </a:r>
            <a:r>
              <a:rPr lang="en-US"/>
              <a:t> - Bio-fortification</a:t>
            </a:r>
          </a:p>
        </c:rich>
      </c:tx>
      <c:overlay val="0"/>
      <c:spPr>
        <a:solidFill>
          <a:srgbClr val="FFFF00"/>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9"/>
          <c:order val="0"/>
          <c:tx>
            <c:strRef>
              <c:f>Production!$A$45</c:f>
              <c:strCache>
                <c:ptCount val="1"/>
                <c:pt idx="0">
                  <c:v>Bio-fortification</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Production!$B$34:$P$35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Production!$B$45:$P$45</c:f>
              <c:numCache>
                <c:formatCode>General</c:formatCode>
                <c:ptCount val="15"/>
                <c:pt idx="0">
                  <c:v>1</c:v>
                </c:pt>
                <c:pt idx="1">
                  <c:v>5</c:v>
                </c:pt>
                <c:pt idx="2">
                  <c:v>0</c:v>
                </c:pt>
                <c:pt idx="3">
                  <c:v>0</c:v>
                </c:pt>
                <c:pt idx="4">
                  <c:v>0</c:v>
                </c:pt>
                <c:pt idx="5">
                  <c:v>0</c:v>
                </c:pt>
                <c:pt idx="6">
                  <c:v>0</c:v>
                </c:pt>
                <c:pt idx="7">
                  <c:v>0</c:v>
                </c:pt>
                <c:pt idx="8">
                  <c:v>0</c:v>
                </c:pt>
                <c:pt idx="9">
                  <c:v>0</c:v>
                </c:pt>
                <c:pt idx="10">
                  <c:v>1</c:v>
                </c:pt>
                <c:pt idx="11">
                  <c:v>3</c:v>
                </c:pt>
                <c:pt idx="12">
                  <c:v>0</c:v>
                </c:pt>
                <c:pt idx="13">
                  <c:v>0</c:v>
                </c:pt>
                <c:pt idx="14">
                  <c:v>1</c:v>
                </c:pt>
              </c:numCache>
            </c:numRef>
          </c:val>
          <c:extLst>
            <c:ext xmlns:c16="http://schemas.microsoft.com/office/drawing/2014/chart" uri="{C3380CC4-5D6E-409C-BE32-E72D297353CC}">
              <c16:uniqueId val="{00000009-11A0-4914-AE8A-668F45015137}"/>
            </c:ext>
          </c:extLst>
        </c:ser>
        <c:dLbls>
          <c:dLblPos val="outEnd"/>
          <c:showLegendKey val="0"/>
          <c:showVal val="1"/>
          <c:showCatName val="0"/>
          <c:showSerName val="0"/>
          <c:showPercent val="0"/>
          <c:showBubbleSize val="0"/>
        </c:dLbls>
        <c:gapWidth val="219"/>
        <c:overlap val="-27"/>
        <c:axId val="470870232"/>
        <c:axId val="470869576"/>
      </c:barChart>
      <c:catAx>
        <c:axId val="470870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70869576"/>
        <c:crosses val="autoZero"/>
        <c:auto val="1"/>
        <c:lblAlgn val="ctr"/>
        <c:lblOffset val="100"/>
        <c:noMultiLvlLbl val="0"/>
      </c:catAx>
      <c:valAx>
        <c:axId val="470869576"/>
        <c:scaling>
          <c:orientation val="minMax"/>
        </c:scaling>
        <c:delete val="1"/>
        <c:axPos val="l"/>
        <c:numFmt formatCode="General" sourceLinked="1"/>
        <c:majorTickMark val="none"/>
        <c:minorTickMark val="none"/>
        <c:tickLblPos val="nextTo"/>
        <c:crossAx val="4708702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PRODUCT7</a:t>
            </a:r>
            <a:r>
              <a:rPr lang="en-US"/>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0"/>
          <c:order val="0"/>
          <c:tx>
            <c:strRef>
              <c:f>Production!$A$46</c:f>
              <c:strCache>
                <c:ptCount val="1"/>
                <c:pt idx="0">
                  <c:v>Farmers support and protection</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Production!$B$34:$P$35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Production!$B$46:$P$46</c:f>
              <c:numCache>
                <c:formatCode>General</c:formatCode>
                <c:ptCount val="15"/>
                <c:pt idx="0">
                  <c:v>4</c:v>
                </c:pt>
                <c:pt idx="1">
                  <c:v>2</c:v>
                </c:pt>
                <c:pt idx="2">
                  <c:v>2</c:v>
                </c:pt>
                <c:pt idx="3">
                  <c:v>3</c:v>
                </c:pt>
                <c:pt idx="4">
                  <c:v>0</c:v>
                </c:pt>
                <c:pt idx="5">
                  <c:v>0</c:v>
                </c:pt>
                <c:pt idx="6">
                  <c:v>1</c:v>
                </c:pt>
                <c:pt idx="7">
                  <c:v>2</c:v>
                </c:pt>
                <c:pt idx="8">
                  <c:v>1</c:v>
                </c:pt>
                <c:pt idx="9">
                  <c:v>4</c:v>
                </c:pt>
                <c:pt idx="10">
                  <c:v>4</c:v>
                </c:pt>
                <c:pt idx="11">
                  <c:v>1</c:v>
                </c:pt>
                <c:pt idx="12">
                  <c:v>1</c:v>
                </c:pt>
                <c:pt idx="13">
                  <c:v>3</c:v>
                </c:pt>
                <c:pt idx="14">
                  <c:v>1</c:v>
                </c:pt>
              </c:numCache>
            </c:numRef>
          </c:val>
          <c:extLst>
            <c:ext xmlns:c16="http://schemas.microsoft.com/office/drawing/2014/chart" uri="{C3380CC4-5D6E-409C-BE32-E72D297353CC}">
              <c16:uniqueId val="{0000000A-6ACC-428E-8336-4A7D4D6A3D94}"/>
            </c:ext>
          </c:extLst>
        </c:ser>
        <c:dLbls>
          <c:dLblPos val="outEnd"/>
          <c:showLegendKey val="0"/>
          <c:showVal val="1"/>
          <c:showCatName val="0"/>
          <c:showSerName val="0"/>
          <c:showPercent val="0"/>
          <c:showBubbleSize val="0"/>
        </c:dLbls>
        <c:gapWidth val="219"/>
        <c:overlap val="-27"/>
        <c:axId val="557016760"/>
        <c:axId val="557015448"/>
      </c:barChart>
      <c:catAx>
        <c:axId val="557016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7015448"/>
        <c:crosses val="autoZero"/>
        <c:auto val="1"/>
        <c:lblAlgn val="ctr"/>
        <c:lblOffset val="100"/>
        <c:noMultiLvlLbl val="0"/>
      </c:catAx>
      <c:valAx>
        <c:axId val="557015448"/>
        <c:scaling>
          <c:orientation val="minMax"/>
        </c:scaling>
        <c:delete val="1"/>
        <c:axPos val="l"/>
        <c:numFmt formatCode="General" sourceLinked="1"/>
        <c:majorTickMark val="none"/>
        <c:minorTickMark val="none"/>
        <c:tickLblPos val="nextTo"/>
        <c:crossAx val="5570167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PRODUCT8</a:t>
            </a:r>
            <a:r>
              <a:rPr lang="en-US" baseline="0"/>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1"/>
          <c:order val="0"/>
          <c:tx>
            <c:strRef>
              <c:f>Production!$A$47</c:f>
              <c:strCache>
                <c:ptCount val="1"/>
                <c:pt idx="0">
                  <c:v>Women’s empowerment in agriculture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Production!$B$34:$P$35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Production!$B$47:$P$47</c:f>
              <c:numCache>
                <c:formatCode>General</c:formatCode>
                <c:ptCount val="15"/>
                <c:pt idx="0">
                  <c:v>0</c:v>
                </c:pt>
                <c:pt idx="1">
                  <c:v>3</c:v>
                </c:pt>
                <c:pt idx="2">
                  <c:v>2</c:v>
                </c:pt>
                <c:pt idx="3">
                  <c:v>0</c:v>
                </c:pt>
                <c:pt idx="4">
                  <c:v>2</c:v>
                </c:pt>
                <c:pt idx="5">
                  <c:v>1</c:v>
                </c:pt>
                <c:pt idx="6">
                  <c:v>0</c:v>
                </c:pt>
                <c:pt idx="7">
                  <c:v>0</c:v>
                </c:pt>
                <c:pt idx="8">
                  <c:v>1</c:v>
                </c:pt>
                <c:pt idx="9">
                  <c:v>0</c:v>
                </c:pt>
                <c:pt idx="10">
                  <c:v>8</c:v>
                </c:pt>
                <c:pt idx="11">
                  <c:v>1</c:v>
                </c:pt>
                <c:pt idx="12">
                  <c:v>7</c:v>
                </c:pt>
                <c:pt idx="13">
                  <c:v>2</c:v>
                </c:pt>
                <c:pt idx="14">
                  <c:v>0</c:v>
                </c:pt>
              </c:numCache>
            </c:numRef>
          </c:val>
          <c:extLst>
            <c:ext xmlns:c16="http://schemas.microsoft.com/office/drawing/2014/chart" uri="{C3380CC4-5D6E-409C-BE32-E72D297353CC}">
              <c16:uniqueId val="{0000000B-3F4F-4405-A049-01237DE13CFD}"/>
            </c:ext>
          </c:extLst>
        </c:ser>
        <c:dLbls>
          <c:dLblPos val="outEnd"/>
          <c:showLegendKey val="0"/>
          <c:showVal val="1"/>
          <c:showCatName val="0"/>
          <c:showSerName val="0"/>
          <c:showPercent val="0"/>
          <c:showBubbleSize val="0"/>
        </c:dLbls>
        <c:gapWidth val="219"/>
        <c:overlap val="-27"/>
        <c:axId val="596712504"/>
        <c:axId val="596723328"/>
      </c:barChart>
      <c:catAx>
        <c:axId val="596712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96723328"/>
        <c:crosses val="autoZero"/>
        <c:auto val="1"/>
        <c:lblAlgn val="ctr"/>
        <c:lblOffset val="100"/>
        <c:noMultiLvlLbl val="0"/>
      </c:catAx>
      <c:valAx>
        <c:axId val="596723328"/>
        <c:scaling>
          <c:orientation val="minMax"/>
        </c:scaling>
        <c:delete val="1"/>
        <c:axPos val="l"/>
        <c:numFmt formatCode="General" sourceLinked="1"/>
        <c:majorTickMark val="none"/>
        <c:minorTickMark val="none"/>
        <c:tickLblPos val="nextTo"/>
        <c:crossAx val="5967125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PRODUCT2 - </a:t>
            </a:r>
            <a:r>
              <a:rPr lang="en-US"/>
              <a:t>Sustainable and regenerative agriculture</a:t>
            </a:r>
          </a:p>
          <a:p>
            <a:pPr>
              <a:defRPr/>
            </a:pPr>
            <a:r>
              <a:rPr lang="en-US" sz="1200" i="1"/>
              <a:t>Effectiveness levels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0"/>
          <c:tx>
            <c:strRef>
              <c:f>Production!$Q$37</c:f>
              <c:strCache>
                <c:ptCount val="1"/>
                <c:pt idx="0">
                  <c:v>Sustainable and regenerative agriculture</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Production!$R$34:$AF$35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Production!$R$37:$AF$37</c:f>
              <c:numCache>
                <c:formatCode>0%</c:formatCode>
                <c:ptCount val="15"/>
                <c:pt idx="0">
                  <c:v>0</c:v>
                </c:pt>
                <c:pt idx="1">
                  <c:v>0.75</c:v>
                </c:pt>
                <c:pt idx="2">
                  <c:v>0.25</c:v>
                </c:pt>
                <c:pt idx="3">
                  <c:v>0</c:v>
                </c:pt>
                <c:pt idx="4">
                  <c:v>0.33333333333333331</c:v>
                </c:pt>
                <c:pt idx="5">
                  <c:v>0.66666666666666663</c:v>
                </c:pt>
                <c:pt idx="6">
                  <c:v>0.44444444444444442</c:v>
                </c:pt>
                <c:pt idx="7">
                  <c:v>0.44444444444444442</c:v>
                </c:pt>
                <c:pt idx="8">
                  <c:v>0.1111111111111111</c:v>
                </c:pt>
                <c:pt idx="9">
                  <c:v>0</c:v>
                </c:pt>
                <c:pt idx="10">
                  <c:v>0.2857142857142857</c:v>
                </c:pt>
                <c:pt idx="11">
                  <c:v>0.7142857142857143</c:v>
                </c:pt>
                <c:pt idx="12">
                  <c:v>0</c:v>
                </c:pt>
                <c:pt idx="13">
                  <c:v>0.66666666666666663</c:v>
                </c:pt>
                <c:pt idx="14">
                  <c:v>0.33333333333333331</c:v>
                </c:pt>
              </c:numCache>
            </c:numRef>
          </c:val>
          <c:extLst>
            <c:ext xmlns:c16="http://schemas.microsoft.com/office/drawing/2014/chart" uri="{C3380CC4-5D6E-409C-BE32-E72D297353CC}">
              <c16:uniqueId val="{00000001-25CB-448F-BAEF-1E6AF3E835CA}"/>
            </c:ext>
          </c:extLst>
        </c:ser>
        <c:dLbls>
          <c:showLegendKey val="0"/>
          <c:showVal val="0"/>
          <c:showCatName val="0"/>
          <c:showSerName val="0"/>
          <c:showPercent val="0"/>
          <c:showBubbleSize val="0"/>
        </c:dLbls>
        <c:gapWidth val="219"/>
        <c:overlap val="-27"/>
        <c:axId val="523375472"/>
        <c:axId val="523376128"/>
      </c:barChart>
      <c:catAx>
        <c:axId val="523375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3376128"/>
        <c:crosses val="autoZero"/>
        <c:auto val="1"/>
        <c:lblAlgn val="ctr"/>
        <c:lblOffset val="100"/>
        <c:noMultiLvlLbl val="0"/>
      </c:catAx>
      <c:valAx>
        <c:axId val="523376128"/>
        <c:scaling>
          <c:orientation val="minMax"/>
        </c:scaling>
        <c:delete val="1"/>
        <c:axPos val="l"/>
        <c:numFmt formatCode="0%" sourceLinked="1"/>
        <c:majorTickMark val="none"/>
        <c:minorTickMark val="none"/>
        <c:tickLblPos val="nextTo"/>
        <c:crossAx val="5233754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PRODUCT9 </a:t>
            </a:r>
            <a:r>
              <a:rPr lang="en-US"/>
              <a:t>-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2"/>
          <c:order val="0"/>
          <c:tx>
            <c:strRef>
              <c:f>Production!$A$48</c:f>
              <c:strCache>
                <c:ptCount val="1"/>
                <c:pt idx="0">
                  <c:v>Tailored support to rural and urban areas</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Production!$B$34:$P$35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Production!$B$48:$P$48</c:f>
              <c:numCache>
                <c:formatCode>General</c:formatCode>
                <c:ptCount val="15"/>
                <c:pt idx="0">
                  <c:v>4</c:v>
                </c:pt>
                <c:pt idx="1">
                  <c:v>3</c:v>
                </c:pt>
                <c:pt idx="2">
                  <c:v>0</c:v>
                </c:pt>
                <c:pt idx="3">
                  <c:v>1</c:v>
                </c:pt>
                <c:pt idx="4">
                  <c:v>0</c:v>
                </c:pt>
                <c:pt idx="5">
                  <c:v>1</c:v>
                </c:pt>
                <c:pt idx="6">
                  <c:v>0</c:v>
                </c:pt>
                <c:pt idx="7">
                  <c:v>3</c:v>
                </c:pt>
                <c:pt idx="8">
                  <c:v>1</c:v>
                </c:pt>
                <c:pt idx="9">
                  <c:v>3</c:v>
                </c:pt>
                <c:pt idx="10">
                  <c:v>5</c:v>
                </c:pt>
                <c:pt idx="11">
                  <c:v>1</c:v>
                </c:pt>
                <c:pt idx="12">
                  <c:v>0</c:v>
                </c:pt>
                <c:pt idx="13">
                  <c:v>1</c:v>
                </c:pt>
                <c:pt idx="14">
                  <c:v>2</c:v>
                </c:pt>
              </c:numCache>
            </c:numRef>
          </c:val>
          <c:extLst>
            <c:ext xmlns:c16="http://schemas.microsoft.com/office/drawing/2014/chart" uri="{C3380CC4-5D6E-409C-BE32-E72D297353CC}">
              <c16:uniqueId val="{0000000C-2AF0-4D6B-8706-276FE07CC9E5}"/>
            </c:ext>
          </c:extLst>
        </c:ser>
        <c:dLbls>
          <c:dLblPos val="outEnd"/>
          <c:showLegendKey val="0"/>
          <c:showVal val="1"/>
          <c:showCatName val="0"/>
          <c:showSerName val="0"/>
          <c:showPercent val="0"/>
          <c:showBubbleSize val="0"/>
        </c:dLbls>
        <c:gapWidth val="219"/>
        <c:overlap val="-27"/>
        <c:axId val="554558880"/>
        <c:axId val="554564784"/>
      </c:barChart>
      <c:catAx>
        <c:axId val="554558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4564784"/>
        <c:crosses val="autoZero"/>
        <c:auto val="1"/>
        <c:lblAlgn val="ctr"/>
        <c:lblOffset val="100"/>
        <c:noMultiLvlLbl val="0"/>
      </c:catAx>
      <c:valAx>
        <c:axId val="554564784"/>
        <c:scaling>
          <c:orientation val="minMax"/>
        </c:scaling>
        <c:delete val="1"/>
        <c:axPos val="l"/>
        <c:numFmt formatCode="General" sourceLinked="1"/>
        <c:majorTickMark val="none"/>
        <c:minorTickMark val="none"/>
        <c:tickLblPos val="nextTo"/>
        <c:crossAx val="5545588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PRODUCT11</a:t>
            </a:r>
            <a:r>
              <a:rPr lang="en-US"/>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3"/>
          <c:order val="0"/>
          <c:tx>
            <c:strRef>
              <c:f>Production!$A$49</c:f>
              <c:strCache>
                <c:ptCount val="1"/>
                <c:pt idx="0">
                  <c:v>Climate change impact preparedness</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Production!$B$34:$P$35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Production!$B$49:$P$49</c:f>
              <c:numCache>
                <c:formatCode>General</c:formatCode>
                <c:ptCount val="15"/>
                <c:pt idx="0">
                  <c:v>1</c:v>
                </c:pt>
                <c:pt idx="1">
                  <c:v>2</c:v>
                </c:pt>
                <c:pt idx="2">
                  <c:v>0</c:v>
                </c:pt>
                <c:pt idx="3">
                  <c:v>0</c:v>
                </c:pt>
                <c:pt idx="4">
                  <c:v>0</c:v>
                </c:pt>
                <c:pt idx="5">
                  <c:v>1</c:v>
                </c:pt>
                <c:pt idx="6">
                  <c:v>3</c:v>
                </c:pt>
                <c:pt idx="7">
                  <c:v>3</c:v>
                </c:pt>
                <c:pt idx="8">
                  <c:v>1</c:v>
                </c:pt>
                <c:pt idx="9">
                  <c:v>1</c:v>
                </c:pt>
                <c:pt idx="10">
                  <c:v>2</c:v>
                </c:pt>
                <c:pt idx="11">
                  <c:v>3</c:v>
                </c:pt>
                <c:pt idx="12">
                  <c:v>0</c:v>
                </c:pt>
                <c:pt idx="13">
                  <c:v>0</c:v>
                </c:pt>
                <c:pt idx="14">
                  <c:v>1</c:v>
                </c:pt>
              </c:numCache>
            </c:numRef>
          </c:val>
          <c:extLst>
            <c:ext xmlns:c16="http://schemas.microsoft.com/office/drawing/2014/chart" uri="{C3380CC4-5D6E-409C-BE32-E72D297353CC}">
              <c16:uniqueId val="{0000000D-3149-4F56-BB7C-0BFA1A143A66}"/>
            </c:ext>
          </c:extLst>
        </c:ser>
        <c:dLbls>
          <c:dLblPos val="outEnd"/>
          <c:showLegendKey val="0"/>
          <c:showVal val="1"/>
          <c:showCatName val="0"/>
          <c:showSerName val="0"/>
          <c:showPercent val="0"/>
          <c:showBubbleSize val="0"/>
        </c:dLbls>
        <c:gapWidth val="219"/>
        <c:overlap val="-27"/>
        <c:axId val="470908936"/>
        <c:axId val="470909264"/>
      </c:barChart>
      <c:catAx>
        <c:axId val="470908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70909264"/>
        <c:crosses val="autoZero"/>
        <c:auto val="1"/>
        <c:lblAlgn val="ctr"/>
        <c:lblOffset val="100"/>
        <c:noMultiLvlLbl val="0"/>
      </c:catAx>
      <c:valAx>
        <c:axId val="470909264"/>
        <c:scaling>
          <c:orientation val="minMax"/>
        </c:scaling>
        <c:delete val="1"/>
        <c:axPos val="l"/>
        <c:numFmt formatCode="General" sourceLinked="1"/>
        <c:majorTickMark val="none"/>
        <c:minorTickMark val="none"/>
        <c:tickLblPos val="nextTo"/>
        <c:crossAx val="4709089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PRODUCT12</a:t>
            </a:r>
            <a:r>
              <a:rPr lang="en-US"/>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4"/>
          <c:order val="0"/>
          <c:tx>
            <c:strRef>
              <c:f>Production!$A$50</c:f>
              <c:strCache>
                <c:ptCount val="1"/>
                <c:pt idx="0">
                  <c:v>Land, fisheries and forest rights protection</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Production!$B$34:$P$35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Production!$B$50:$P$50</c:f>
              <c:numCache>
                <c:formatCode>General</c:formatCode>
                <c:ptCount val="15"/>
                <c:pt idx="0">
                  <c:v>0</c:v>
                </c:pt>
                <c:pt idx="1">
                  <c:v>3</c:v>
                </c:pt>
                <c:pt idx="2">
                  <c:v>2</c:v>
                </c:pt>
                <c:pt idx="3">
                  <c:v>0</c:v>
                </c:pt>
                <c:pt idx="4">
                  <c:v>1</c:v>
                </c:pt>
                <c:pt idx="5">
                  <c:v>1</c:v>
                </c:pt>
                <c:pt idx="6">
                  <c:v>0</c:v>
                </c:pt>
                <c:pt idx="7">
                  <c:v>3</c:v>
                </c:pt>
                <c:pt idx="8">
                  <c:v>4</c:v>
                </c:pt>
                <c:pt idx="9">
                  <c:v>2</c:v>
                </c:pt>
                <c:pt idx="10">
                  <c:v>4</c:v>
                </c:pt>
                <c:pt idx="11">
                  <c:v>2</c:v>
                </c:pt>
                <c:pt idx="12">
                  <c:v>1</c:v>
                </c:pt>
                <c:pt idx="13">
                  <c:v>1</c:v>
                </c:pt>
                <c:pt idx="14">
                  <c:v>0</c:v>
                </c:pt>
              </c:numCache>
            </c:numRef>
          </c:val>
          <c:extLst>
            <c:ext xmlns:c16="http://schemas.microsoft.com/office/drawing/2014/chart" uri="{C3380CC4-5D6E-409C-BE32-E72D297353CC}">
              <c16:uniqueId val="{0000000E-8753-47DA-BC1F-B736B2524A3B}"/>
            </c:ext>
          </c:extLst>
        </c:ser>
        <c:dLbls>
          <c:dLblPos val="outEnd"/>
          <c:showLegendKey val="0"/>
          <c:showVal val="1"/>
          <c:showCatName val="0"/>
          <c:showSerName val="0"/>
          <c:showPercent val="0"/>
          <c:showBubbleSize val="0"/>
        </c:dLbls>
        <c:gapWidth val="219"/>
        <c:overlap val="-27"/>
        <c:axId val="470906640"/>
        <c:axId val="470906968"/>
      </c:barChart>
      <c:catAx>
        <c:axId val="470906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70906968"/>
        <c:crosses val="autoZero"/>
        <c:auto val="1"/>
        <c:lblAlgn val="ctr"/>
        <c:lblOffset val="100"/>
        <c:noMultiLvlLbl val="0"/>
      </c:catAx>
      <c:valAx>
        <c:axId val="470906968"/>
        <c:scaling>
          <c:orientation val="minMax"/>
        </c:scaling>
        <c:delete val="1"/>
        <c:axPos val="l"/>
        <c:numFmt formatCode="General" sourceLinked="1"/>
        <c:majorTickMark val="none"/>
        <c:minorTickMark val="none"/>
        <c:tickLblPos val="nextTo"/>
        <c:crossAx val="4709066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PRODUCT1 - </a:t>
            </a:r>
            <a:r>
              <a:rPr lang="en-US"/>
              <a:t>Effects</a:t>
            </a:r>
            <a:r>
              <a:rPr lang="en-US" baseline="0"/>
              <a:t>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Production!$B$3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Production!$B$4:$B$8</c:f>
              <c:numCache>
                <c:formatCode>General</c:formatCode>
                <c:ptCount val="5"/>
                <c:pt idx="0">
                  <c:v>5</c:v>
                </c:pt>
                <c:pt idx="1">
                  <c:v>1</c:v>
                </c:pt>
                <c:pt idx="2">
                  <c:v>9</c:v>
                </c:pt>
                <c:pt idx="3">
                  <c:v>6</c:v>
                </c:pt>
                <c:pt idx="4">
                  <c:v>4</c:v>
                </c:pt>
              </c:numCache>
            </c:numRef>
          </c:val>
          <c:extLst>
            <c:ext xmlns:c16="http://schemas.microsoft.com/office/drawing/2014/chart" uri="{C3380CC4-5D6E-409C-BE32-E72D297353CC}">
              <c16:uniqueId val="{00000000-8BA7-47D9-96FD-8302110274B4}"/>
            </c:ext>
          </c:extLst>
        </c:ser>
        <c:ser>
          <c:idx val="1"/>
          <c:order val="1"/>
          <c:tx>
            <c:strRef>
              <c:f>Production!$C$3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Production!$C$4:$C$8</c:f>
              <c:numCache>
                <c:formatCode>General</c:formatCode>
                <c:ptCount val="5"/>
                <c:pt idx="0">
                  <c:v>2</c:v>
                </c:pt>
                <c:pt idx="1">
                  <c:v>5</c:v>
                </c:pt>
                <c:pt idx="2">
                  <c:v>0</c:v>
                </c:pt>
                <c:pt idx="3">
                  <c:v>3</c:v>
                </c:pt>
                <c:pt idx="4">
                  <c:v>2</c:v>
                </c:pt>
              </c:numCache>
            </c:numRef>
          </c:val>
          <c:extLst>
            <c:ext xmlns:c16="http://schemas.microsoft.com/office/drawing/2014/chart" uri="{C3380CC4-5D6E-409C-BE32-E72D297353CC}">
              <c16:uniqueId val="{00000001-8BA7-47D9-96FD-8302110274B4}"/>
            </c:ext>
          </c:extLst>
        </c:ser>
        <c:ser>
          <c:idx val="2"/>
          <c:order val="2"/>
          <c:tx>
            <c:strRef>
              <c:f>Production!$D$3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Production!$D$4:$D$8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8BA7-47D9-96FD-8302110274B4}"/>
            </c:ext>
          </c:extLst>
        </c:ser>
        <c:ser>
          <c:idx val="3"/>
          <c:order val="3"/>
          <c:tx>
            <c:strRef>
              <c:f>Production!$E$3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Production!$E$4:$E$8</c:f>
              <c:numCache>
                <c:formatCode>General</c:formatCode>
                <c:ptCount val="5"/>
                <c:pt idx="0">
                  <c:v>1</c:v>
                </c:pt>
                <c:pt idx="1">
                  <c:v>1</c:v>
                </c:pt>
                <c:pt idx="2">
                  <c:v>0</c:v>
                </c:pt>
                <c:pt idx="3">
                  <c:v>0</c:v>
                </c:pt>
                <c:pt idx="4">
                  <c:v>0</c:v>
                </c:pt>
              </c:numCache>
            </c:numRef>
          </c:val>
          <c:extLst>
            <c:ext xmlns:c16="http://schemas.microsoft.com/office/drawing/2014/chart" uri="{C3380CC4-5D6E-409C-BE32-E72D297353CC}">
              <c16:uniqueId val="{00000003-8BA7-47D9-96FD-8302110274B4}"/>
            </c:ext>
          </c:extLst>
        </c:ser>
        <c:ser>
          <c:idx val="4"/>
          <c:order val="4"/>
          <c:tx>
            <c:strRef>
              <c:f>Production!$F$3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Production!$F$4:$F$8</c:f>
              <c:numCache>
                <c:formatCode>General</c:formatCode>
                <c:ptCount val="5"/>
                <c:pt idx="0">
                  <c:v>1</c:v>
                </c:pt>
                <c:pt idx="1">
                  <c:v>2</c:v>
                </c:pt>
                <c:pt idx="2">
                  <c:v>0</c:v>
                </c:pt>
                <c:pt idx="3">
                  <c:v>0</c:v>
                </c:pt>
                <c:pt idx="4">
                  <c:v>3</c:v>
                </c:pt>
              </c:numCache>
            </c:numRef>
          </c:val>
          <c:extLst>
            <c:ext xmlns:c16="http://schemas.microsoft.com/office/drawing/2014/chart" uri="{C3380CC4-5D6E-409C-BE32-E72D297353CC}">
              <c16:uniqueId val="{00000004-8BA7-47D9-96FD-8302110274B4}"/>
            </c:ext>
          </c:extLst>
        </c:ser>
        <c:dLbls>
          <c:dLblPos val="outEnd"/>
          <c:showLegendKey val="0"/>
          <c:showVal val="1"/>
          <c:showCatName val="0"/>
          <c:showSerName val="0"/>
          <c:showPercent val="0"/>
          <c:showBubbleSize val="0"/>
        </c:dLbls>
        <c:gapWidth val="219"/>
        <c:overlap val="-27"/>
        <c:axId val="382242768"/>
        <c:axId val="382243752"/>
      </c:barChart>
      <c:catAx>
        <c:axId val="38224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82243752"/>
        <c:crosses val="autoZero"/>
        <c:auto val="1"/>
        <c:lblAlgn val="ctr"/>
        <c:lblOffset val="100"/>
        <c:noMultiLvlLbl val="0"/>
      </c:catAx>
      <c:valAx>
        <c:axId val="382243752"/>
        <c:scaling>
          <c:orientation val="minMax"/>
        </c:scaling>
        <c:delete val="1"/>
        <c:axPos val="l"/>
        <c:numFmt formatCode="General" sourceLinked="1"/>
        <c:majorTickMark val="none"/>
        <c:minorTickMark val="none"/>
        <c:tickLblPos val="nextTo"/>
        <c:crossAx val="38224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PRODUCT2</a:t>
            </a:r>
            <a:r>
              <a:rPr lang="en-US"/>
              <a:t> - Effects</a:t>
            </a:r>
            <a:r>
              <a:rPr lang="en-US" baseline="0"/>
              <a:t>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Production!$J$3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Production!$J$4:$J$8</c:f>
              <c:numCache>
                <c:formatCode>General</c:formatCode>
                <c:ptCount val="5"/>
                <c:pt idx="0">
                  <c:v>4</c:v>
                </c:pt>
                <c:pt idx="1">
                  <c:v>3</c:v>
                </c:pt>
                <c:pt idx="2">
                  <c:v>9</c:v>
                </c:pt>
                <c:pt idx="3">
                  <c:v>7</c:v>
                </c:pt>
                <c:pt idx="4">
                  <c:v>3</c:v>
                </c:pt>
              </c:numCache>
            </c:numRef>
          </c:val>
          <c:extLst>
            <c:ext xmlns:c16="http://schemas.microsoft.com/office/drawing/2014/chart" uri="{C3380CC4-5D6E-409C-BE32-E72D297353CC}">
              <c16:uniqueId val="{00000000-2DD3-4905-8435-CDB06BAE9406}"/>
            </c:ext>
          </c:extLst>
        </c:ser>
        <c:ser>
          <c:idx val="1"/>
          <c:order val="1"/>
          <c:tx>
            <c:strRef>
              <c:f>Production!$K$3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Production!$K$4:$K$8</c:f>
              <c:numCache>
                <c:formatCode>General</c:formatCode>
                <c:ptCount val="5"/>
                <c:pt idx="0">
                  <c:v>2</c:v>
                </c:pt>
                <c:pt idx="1">
                  <c:v>3</c:v>
                </c:pt>
                <c:pt idx="2">
                  <c:v>0</c:v>
                </c:pt>
                <c:pt idx="3">
                  <c:v>1</c:v>
                </c:pt>
                <c:pt idx="4">
                  <c:v>4</c:v>
                </c:pt>
              </c:numCache>
            </c:numRef>
          </c:val>
          <c:extLst>
            <c:ext xmlns:c16="http://schemas.microsoft.com/office/drawing/2014/chart" uri="{C3380CC4-5D6E-409C-BE32-E72D297353CC}">
              <c16:uniqueId val="{00000001-2DD3-4905-8435-CDB06BAE9406}"/>
            </c:ext>
          </c:extLst>
        </c:ser>
        <c:ser>
          <c:idx val="2"/>
          <c:order val="2"/>
          <c:tx>
            <c:strRef>
              <c:f>Production!$L$3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Production!$L$4:$L$8</c:f>
              <c:numCache>
                <c:formatCode>General</c:formatCode>
                <c:ptCount val="5"/>
                <c:pt idx="0">
                  <c:v>1</c:v>
                </c:pt>
                <c:pt idx="1">
                  <c:v>0</c:v>
                </c:pt>
                <c:pt idx="2">
                  <c:v>0</c:v>
                </c:pt>
                <c:pt idx="3">
                  <c:v>0</c:v>
                </c:pt>
                <c:pt idx="4">
                  <c:v>0</c:v>
                </c:pt>
              </c:numCache>
            </c:numRef>
          </c:val>
          <c:extLst>
            <c:ext xmlns:c16="http://schemas.microsoft.com/office/drawing/2014/chart" uri="{C3380CC4-5D6E-409C-BE32-E72D297353CC}">
              <c16:uniqueId val="{00000002-2DD3-4905-8435-CDB06BAE9406}"/>
            </c:ext>
          </c:extLst>
        </c:ser>
        <c:ser>
          <c:idx val="3"/>
          <c:order val="3"/>
          <c:tx>
            <c:strRef>
              <c:f>Production!$M$3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Production!$M$4:$M$8</c:f>
              <c:numCache>
                <c:formatCode>General</c:formatCode>
                <c:ptCount val="5"/>
                <c:pt idx="0">
                  <c:v>1</c:v>
                </c:pt>
                <c:pt idx="1">
                  <c:v>1</c:v>
                </c:pt>
                <c:pt idx="2">
                  <c:v>0</c:v>
                </c:pt>
                <c:pt idx="3">
                  <c:v>1</c:v>
                </c:pt>
                <c:pt idx="4">
                  <c:v>0</c:v>
                </c:pt>
              </c:numCache>
            </c:numRef>
          </c:val>
          <c:extLst>
            <c:ext xmlns:c16="http://schemas.microsoft.com/office/drawing/2014/chart" uri="{C3380CC4-5D6E-409C-BE32-E72D297353CC}">
              <c16:uniqueId val="{00000003-2DD3-4905-8435-CDB06BAE9406}"/>
            </c:ext>
          </c:extLst>
        </c:ser>
        <c:ser>
          <c:idx val="4"/>
          <c:order val="4"/>
          <c:tx>
            <c:strRef>
              <c:f>Production!$N$3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Production!$N$4:$N$8</c:f>
              <c:numCache>
                <c:formatCode>General</c:formatCode>
                <c:ptCount val="5"/>
                <c:pt idx="0">
                  <c:v>1</c:v>
                </c:pt>
                <c:pt idx="1">
                  <c:v>2</c:v>
                </c:pt>
                <c:pt idx="2">
                  <c:v>0</c:v>
                </c:pt>
                <c:pt idx="3">
                  <c:v>0</c:v>
                </c:pt>
                <c:pt idx="4">
                  <c:v>2</c:v>
                </c:pt>
              </c:numCache>
            </c:numRef>
          </c:val>
          <c:extLst>
            <c:ext xmlns:c16="http://schemas.microsoft.com/office/drawing/2014/chart" uri="{C3380CC4-5D6E-409C-BE32-E72D297353CC}">
              <c16:uniqueId val="{00000004-2DD3-4905-8435-CDB06BAE9406}"/>
            </c:ext>
          </c:extLst>
        </c:ser>
        <c:dLbls>
          <c:dLblPos val="outEnd"/>
          <c:showLegendKey val="0"/>
          <c:showVal val="1"/>
          <c:showCatName val="0"/>
          <c:showSerName val="0"/>
          <c:showPercent val="0"/>
          <c:showBubbleSize val="0"/>
        </c:dLbls>
        <c:gapWidth val="219"/>
        <c:overlap val="-27"/>
        <c:axId val="511324040"/>
        <c:axId val="511325024"/>
      </c:barChart>
      <c:catAx>
        <c:axId val="511324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1325024"/>
        <c:crosses val="autoZero"/>
        <c:auto val="1"/>
        <c:lblAlgn val="ctr"/>
        <c:lblOffset val="100"/>
        <c:noMultiLvlLbl val="0"/>
      </c:catAx>
      <c:valAx>
        <c:axId val="511325024"/>
        <c:scaling>
          <c:orientation val="minMax"/>
        </c:scaling>
        <c:delete val="1"/>
        <c:axPos val="l"/>
        <c:numFmt formatCode="General" sourceLinked="1"/>
        <c:majorTickMark val="none"/>
        <c:minorTickMark val="none"/>
        <c:tickLblPos val="nextTo"/>
        <c:crossAx val="5113240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PRODUCT3</a:t>
            </a:r>
            <a:r>
              <a:rPr lang="en-US"/>
              <a:t> - Effects per outcome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Production!$R$3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Production!$R$4:$R$8</c:f>
              <c:numCache>
                <c:formatCode>General</c:formatCode>
                <c:ptCount val="5"/>
                <c:pt idx="0">
                  <c:v>6</c:v>
                </c:pt>
                <c:pt idx="1">
                  <c:v>5</c:v>
                </c:pt>
                <c:pt idx="2">
                  <c:v>8</c:v>
                </c:pt>
                <c:pt idx="3">
                  <c:v>5</c:v>
                </c:pt>
                <c:pt idx="4">
                  <c:v>3</c:v>
                </c:pt>
              </c:numCache>
            </c:numRef>
          </c:val>
          <c:extLst>
            <c:ext xmlns:c16="http://schemas.microsoft.com/office/drawing/2014/chart" uri="{C3380CC4-5D6E-409C-BE32-E72D297353CC}">
              <c16:uniqueId val="{00000000-12E7-4F20-9ACC-731E36E490AC}"/>
            </c:ext>
          </c:extLst>
        </c:ser>
        <c:ser>
          <c:idx val="1"/>
          <c:order val="1"/>
          <c:tx>
            <c:strRef>
              <c:f>Production!$S$3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Production!$S$4:$S$8</c:f>
              <c:numCache>
                <c:formatCode>General</c:formatCode>
                <c:ptCount val="5"/>
                <c:pt idx="0">
                  <c:v>2</c:v>
                </c:pt>
                <c:pt idx="1">
                  <c:v>2</c:v>
                </c:pt>
                <c:pt idx="2">
                  <c:v>1</c:v>
                </c:pt>
                <c:pt idx="3">
                  <c:v>3</c:v>
                </c:pt>
                <c:pt idx="4">
                  <c:v>3</c:v>
                </c:pt>
              </c:numCache>
            </c:numRef>
          </c:val>
          <c:extLst>
            <c:ext xmlns:c16="http://schemas.microsoft.com/office/drawing/2014/chart" uri="{C3380CC4-5D6E-409C-BE32-E72D297353CC}">
              <c16:uniqueId val="{00000001-12E7-4F20-9ACC-731E36E490AC}"/>
            </c:ext>
          </c:extLst>
        </c:ser>
        <c:ser>
          <c:idx val="2"/>
          <c:order val="2"/>
          <c:tx>
            <c:strRef>
              <c:f>Production!$T$3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Production!$T$4:$T$8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12E7-4F20-9ACC-731E36E490AC}"/>
            </c:ext>
          </c:extLst>
        </c:ser>
        <c:ser>
          <c:idx val="3"/>
          <c:order val="3"/>
          <c:tx>
            <c:strRef>
              <c:f>Production!$U$3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Production!$U$4:$U$8</c:f>
              <c:numCache>
                <c:formatCode>General</c:formatCode>
                <c:ptCount val="5"/>
                <c:pt idx="0">
                  <c:v>0</c:v>
                </c:pt>
                <c:pt idx="1">
                  <c:v>1</c:v>
                </c:pt>
                <c:pt idx="2">
                  <c:v>0</c:v>
                </c:pt>
                <c:pt idx="3">
                  <c:v>0</c:v>
                </c:pt>
                <c:pt idx="4">
                  <c:v>0</c:v>
                </c:pt>
              </c:numCache>
            </c:numRef>
          </c:val>
          <c:extLst>
            <c:ext xmlns:c16="http://schemas.microsoft.com/office/drawing/2014/chart" uri="{C3380CC4-5D6E-409C-BE32-E72D297353CC}">
              <c16:uniqueId val="{00000003-12E7-4F20-9ACC-731E36E490AC}"/>
            </c:ext>
          </c:extLst>
        </c:ser>
        <c:ser>
          <c:idx val="4"/>
          <c:order val="4"/>
          <c:tx>
            <c:strRef>
              <c:f>Production!$V$3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Production!$V$4:$V$8</c:f>
              <c:numCache>
                <c:formatCode>General</c:formatCode>
                <c:ptCount val="5"/>
                <c:pt idx="0">
                  <c:v>1</c:v>
                </c:pt>
                <c:pt idx="1">
                  <c:v>1</c:v>
                </c:pt>
                <c:pt idx="2">
                  <c:v>0</c:v>
                </c:pt>
                <c:pt idx="3">
                  <c:v>1</c:v>
                </c:pt>
                <c:pt idx="4">
                  <c:v>3</c:v>
                </c:pt>
              </c:numCache>
            </c:numRef>
          </c:val>
          <c:extLst>
            <c:ext xmlns:c16="http://schemas.microsoft.com/office/drawing/2014/chart" uri="{C3380CC4-5D6E-409C-BE32-E72D297353CC}">
              <c16:uniqueId val="{00000004-12E7-4F20-9ACC-731E36E490AC}"/>
            </c:ext>
          </c:extLst>
        </c:ser>
        <c:dLbls>
          <c:dLblPos val="outEnd"/>
          <c:showLegendKey val="0"/>
          <c:showVal val="1"/>
          <c:showCatName val="0"/>
          <c:showSerName val="0"/>
          <c:showPercent val="0"/>
          <c:showBubbleSize val="0"/>
        </c:dLbls>
        <c:gapWidth val="219"/>
        <c:overlap val="-27"/>
        <c:axId val="516301920"/>
        <c:axId val="516305856"/>
      </c:barChart>
      <c:catAx>
        <c:axId val="516301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05856"/>
        <c:crosses val="autoZero"/>
        <c:auto val="1"/>
        <c:lblAlgn val="ctr"/>
        <c:lblOffset val="100"/>
        <c:noMultiLvlLbl val="0"/>
      </c:catAx>
      <c:valAx>
        <c:axId val="516305856"/>
        <c:scaling>
          <c:orientation val="minMax"/>
        </c:scaling>
        <c:delete val="1"/>
        <c:axPos val="l"/>
        <c:numFmt formatCode="General" sourceLinked="1"/>
        <c:majorTickMark val="none"/>
        <c:minorTickMark val="none"/>
        <c:tickLblPos val="nextTo"/>
        <c:crossAx val="5163019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PRODUCT4</a:t>
            </a:r>
            <a:r>
              <a:rPr lang="en-US" baseline="0"/>
              <a:t> - Effects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Production!$Z$3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Production!$Z$4:$Z$8</c:f>
              <c:numCache>
                <c:formatCode>General</c:formatCode>
                <c:ptCount val="5"/>
                <c:pt idx="0">
                  <c:v>7</c:v>
                </c:pt>
                <c:pt idx="1">
                  <c:v>2</c:v>
                </c:pt>
                <c:pt idx="2">
                  <c:v>9</c:v>
                </c:pt>
                <c:pt idx="3">
                  <c:v>8</c:v>
                </c:pt>
                <c:pt idx="4">
                  <c:v>9</c:v>
                </c:pt>
              </c:numCache>
            </c:numRef>
          </c:val>
          <c:extLst>
            <c:ext xmlns:c16="http://schemas.microsoft.com/office/drawing/2014/chart" uri="{C3380CC4-5D6E-409C-BE32-E72D297353CC}">
              <c16:uniqueId val="{00000000-0330-4F0C-B35F-0AF97776F8C7}"/>
            </c:ext>
          </c:extLst>
        </c:ser>
        <c:ser>
          <c:idx val="1"/>
          <c:order val="1"/>
          <c:tx>
            <c:strRef>
              <c:f>Production!$AA$3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Production!$AA$4:$AA$8</c:f>
              <c:numCache>
                <c:formatCode>General</c:formatCode>
                <c:ptCount val="5"/>
                <c:pt idx="0">
                  <c:v>1</c:v>
                </c:pt>
                <c:pt idx="1">
                  <c:v>4</c:v>
                </c:pt>
                <c:pt idx="2">
                  <c:v>0</c:v>
                </c:pt>
                <c:pt idx="3">
                  <c:v>0</c:v>
                </c:pt>
                <c:pt idx="4">
                  <c:v>0</c:v>
                </c:pt>
              </c:numCache>
            </c:numRef>
          </c:val>
          <c:extLst>
            <c:ext xmlns:c16="http://schemas.microsoft.com/office/drawing/2014/chart" uri="{C3380CC4-5D6E-409C-BE32-E72D297353CC}">
              <c16:uniqueId val="{00000001-0330-4F0C-B35F-0AF97776F8C7}"/>
            </c:ext>
          </c:extLst>
        </c:ser>
        <c:ser>
          <c:idx val="2"/>
          <c:order val="2"/>
          <c:tx>
            <c:strRef>
              <c:f>Production!$AB$3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Production!$AB$4:$AB$8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0330-4F0C-B35F-0AF97776F8C7}"/>
            </c:ext>
          </c:extLst>
        </c:ser>
        <c:ser>
          <c:idx val="3"/>
          <c:order val="3"/>
          <c:tx>
            <c:strRef>
              <c:f>Production!$AC$3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Production!$AC$4:$AC$8</c:f>
              <c:numCache>
                <c:formatCode>General</c:formatCode>
                <c:ptCount val="5"/>
                <c:pt idx="0">
                  <c:v>0</c:v>
                </c:pt>
                <c:pt idx="1">
                  <c:v>1</c:v>
                </c:pt>
                <c:pt idx="2">
                  <c:v>0</c:v>
                </c:pt>
                <c:pt idx="3">
                  <c:v>1</c:v>
                </c:pt>
                <c:pt idx="4">
                  <c:v>0</c:v>
                </c:pt>
              </c:numCache>
            </c:numRef>
          </c:val>
          <c:extLst>
            <c:ext xmlns:c16="http://schemas.microsoft.com/office/drawing/2014/chart" uri="{C3380CC4-5D6E-409C-BE32-E72D297353CC}">
              <c16:uniqueId val="{00000003-0330-4F0C-B35F-0AF97776F8C7}"/>
            </c:ext>
          </c:extLst>
        </c:ser>
        <c:ser>
          <c:idx val="4"/>
          <c:order val="4"/>
          <c:tx>
            <c:strRef>
              <c:f>Production!$AD$3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Production!$AD$4:$AD$8</c:f>
              <c:numCache>
                <c:formatCode>General</c:formatCode>
                <c:ptCount val="5"/>
                <c:pt idx="0">
                  <c:v>1</c:v>
                </c:pt>
                <c:pt idx="1">
                  <c:v>2</c:v>
                </c:pt>
                <c:pt idx="2">
                  <c:v>0</c:v>
                </c:pt>
                <c:pt idx="3">
                  <c:v>0</c:v>
                </c:pt>
                <c:pt idx="4">
                  <c:v>0</c:v>
                </c:pt>
              </c:numCache>
            </c:numRef>
          </c:val>
          <c:extLst>
            <c:ext xmlns:c16="http://schemas.microsoft.com/office/drawing/2014/chart" uri="{C3380CC4-5D6E-409C-BE32-E72D297353CC}">
              <c16:uniqueId val="{00000004-0330-4F0C-B35F-0AF97776F8C7}"/>
            </c:ext>
          </c:extLst>
        </c:ser>
        <c:dLbls>
          <c:dLblPos val="outEnd"/>
          <c:showLegendKey val="0"/>
          <c:showVal val="1"/>
          <c:showCatName val="0"/>
          <c:showSerName val="0"/>
          <c:showPercent val="0"/>
          <c:showBubbleSize val="0"/>
        </c:dLbls>
        <c:gapWidth val="219"/>
        <c:overlap val="-27"/>
        <c:axId val="502387768"/>
        <c:axId val="511334536"/>
      </c:barChart>
      <c:catAx>
        <c:axId val="502387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1334536"/>
        <c:crosses val="autoZero"/>
        <c:auto val="1"/>
        <c:lblAlgn val="ctr"/>
        <c:lblOffset val="100"/>
        <c:noMultiLvlLbl val="0"/>
      </c:catAx>
      <c:valAx>
        <c:axId val="511334536"/>
        <c:scaling>
          <c:orientation val="minMax"/>
        </c:scaling>
        <c:delete val="1"/>
        <c:axPos val="l"/>
        <c:numFmt formatCode="General" sourceLinked="1"/>
        <c:majorTickMark val="none"/>
        <c:minorTickMark val="none"/>
        <c:tickLblPos val="nextTo"/>
        <c:crossAx val="502387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PRODUCT5 </a:t>
            </a:r>
            <a:r>
              <a:rPr lang="en-US"/>
              <a:t>- Effects</a:t>
            </a:r>
            <a:r>
              <a:rPr lang="en-US" baseline="0"/>
              <a:t>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Production!$AP$3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Production!$AP$4:$AP$8</c:f>
              <c:numCache>
                <c:formatCode>General</c:formatCode>
                <c:ptCount val="5"/>
                <c:pt idx="0">
                  <c:v>3</c:v>
                </c:pt>
                <c:pt idx="1">
                  <c:v>5</c:v>
                </c:pt>
                <c:pt idx="2">
                  <c:v>6</c:v>
                </c:pt>
                <c:pt idx="3">
                  <c:v>3</c:v>
                </c:pt>
                <c:pt idx="4">
                  <c:v>1</c:v>
                </c:pt>
              </c:numCache>
            </c:numRef>
          </c:val>
          <c:extLst>
            <c:ext xmlns:c16="http://schemas.microsoft.com/office/drawing/2014/chart" uri="{C3380CC4-5D6E-409C-BE32-E72D297353CC}">
              <c16:uniqueId val="{00000000-54CB-4F4F-AE73-576F54FC77E6}"/>
            </c:ext>
          </c:extLst>
        </c:ser>
        <c:ser>
          <c:idx val="1"/>
          <c:order val="1"/>
          <c:tx>
            <c:strRef>
              <c:f>Production!$AQ$3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Production!$AQ$4:$AQ$8</c:f>
              <c:numCache>
                <c:formatCode>General</c:formatCode>
                <c:ptCount val="5"/>
                <c:pt idx="0">
                  <c:v>1</c:v>
                </c:pt>
                <c:pt idx="1">
                  <c:v>1</c:v>
                </c:pt>
                <c:pt idx="2">
                  <c:v>1</c:v>
                </c:pt>
                <c:pt idx="3">
                  <c:v>2</c:v>
                </c:pt>
                <c:pt idx="4">
                  <c:v>2</c:v>
                </c:pt>
              </c:numCache>
            </c:numRef>
          </c:val>
          <c:extLst>
            <c:ext xmlns:c16="http://schemas.microsoft.com/office/drawing/2014/chart" uri="{C3380CC4-5D6E-409C-BE32-E72D297353CC}">
              <c16:uniqueId val="{00000001-54CB-4F4F-AE73-576F54FC77E6}"/>
            </c:ext>
          </c:extLst>
        </c:ser>
        <c:ser>
          <c:idx val="2"/>
          <c:order val="2"/>
          <c:tx>
            <c:strRef>
              <c:f>Production!$AR$3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Production!$AR$4:$AR$8</c:f>
              <c:numCache>
                <c:formatCode>General</c:formatCode>
                <c:ptCount val="5"/>
                <c:pt idx="0">
                  <c:v>1</c:v>
                </c:pt>
                <c:pt idx="1">
                  <c:v>0</c:v>
                </c:pt>
                <c:pt idx="2">
                  <c:v>0</c:v>
                </c:pt>
                <c:pt idx="3">
                  <c:v>1</c:v>
                </c:pt>
                <c:pt idx="4">
                  <c:v>0</c:v>
                </c:pt>
              </c:numCache>
            </c:numRef>
          </c:val>
          <c:extLst>
            <c:ext xmlns:c16="http://schemas.microsoft.com/office/drawing/2014/chart" uri="{C3380CC4-5D6E-409C-BE32-E72D297353CC}">
              <c16:uniqueId val="{00000002-54CB-4F4F-AE73-576F54FC77E6}"/>
            </c:ext>
          </c:extLst>
        </c:ser>
        <c:ser>
          <c:idx val="3"/>
          <c:order val="3"/>
          <c:tx>
            <c:strRef>
              <c:f>Production!$AS$3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Production!$AS$4:$AS$8</c:f>
              <c:numCache>
                <c:formatCode>General</c:formatCode>
                <c:ptCount val="5"/>
                <c:pt idx="0">
                  <c:v>3</c:v>
                </c:pt>
                <c:pt idx="1">
                  <c:v>2</c:v>
                </c:pt>
                <c:pt idx="2">
                  <c:v>2</c:v>
                </c:pt>
                <c:pt idx="3">
                  <c:v>3</c:v>
                </c:pt>
                <c:pt idx="4">
                  <c:v>3</c:v>
                </c:pt>
              </c:numCache>
            </c:numRef>
          </c:val>
          <c:extLst>
            <c:ext xmlns:c16="http://schemas.microsoft.com/office/drawing/2014/chart" uri="{C3380CC4-5D6E-409C-BE32-E72D297353CC}">
              <c16:uniqueId val="{00000003-54CB-4F4F-AE73-576F54FC77E6}"/>
            </c:ext>
          </c:extLst>
        </c:ser>
        <c:ser>
          <c:idx val="4"/>
          <c:order val="4"/>
          <c:tx>
            <c:strRef>
              <c:f>Production!$AT$3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Production!$AT$4:$AT$8</c:f>
              <c:numCache>
                <c:formatCode>General</c:formatCode>
                <c:ptCount val="5"/>
                <c:pt idx="0">
                  <c:v>1</c:v>
                </c:pt>
                <c:pt idx="1">
                  <c:v>1</c:v>
                </c:pt>
                <c:pt idx="2">
                  <c:v>0</c:v>
                </c:pt>
                <c:pt idx="3">
                  <c:v>0</c:v>
                </c:pt>
                <c:pt idx="4">
                  <c:v>3</c:v>
                </c:pt>
              </c:numCache>
            </c:numRef>
          </c:val>
          <c:extLst>
            <c:ext xmlns:c16="http://schemas.microsoft.com/office/drawing/2014/chart" uri="{C3380CC4-5D6E-409C-BE32-E72D297353CC}">
              <c16:uniqueId val="{00000004-54CB-4F4F-AE73-576F54FC77E6}"/>
            </c:ext>
          </c:extLst>
        </c:ser>
        <c:dLbls>
          <c:dLblPos val="outEnd"/>
          <c:showLegendKey val="0"/>
          <c:showVal val="1"/>
          <c:showCatName val="0"/>
          <c:showSerName val="0"/>
          <c:showPercent val="0"/>
          <c:showBubbleSize val="0"/>
        </c:dLbls>
        <c:gapWidth val="219"/>
        <c:overlap val="-27"/>
        <c:axId val="516328160"/>
        <c:axId val="516325864"/>
      </c:barChart>
      <c:catAx>
        <c:axId val="516328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6325864"/>
        <c:crosses val="autoZero"/>
        <c:auto val="1"/>
        <c:lblAlgn val="ctr"/>
        <c:lblOffset val="100"/>
        <c:noMultiLvlLbl val="0"/>
      </c:catAx>
      <c:valAx>
        <c:axId val="516325864"/>
        <c:scaling>
          <c:orientation val="minMax"/>
        </c:scaling>
        <c:delete val="1"/>
        <c:axPos val="l"/>
        <c:numFmt formatCode="General" sourceLinked="1"/>
        <c:majorTickMark val="none"/>
        <c:minorTickMark val="none"/>
        <c:tickLblPos val="nextTo"/>
        <c:crossAx val="5163281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PRODUCT6</a:t>
            </a:r>
            <a:r>
              <a:rPr lang="en-US" baseline="0"/>
              <a:t> - Effects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Production!$BN$3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Production!$BN$4:$BN$8</c:f>
              <c:numCache>
                <c:formatCode>General</c:formatCode>
                <c:ptCount val="5"/>
                <c:pt idx="0">
                  <c:v>6</c:v>
                </c:pt>
                <c:pt idx="1">
                  <c:v>2</c:v>
                </c:pt>
                <c:pt idx="2">
                  <c:v>6</c:v>
                </c:pt>
                <c:pt idx="3">
                  <c:v>5</c:v>
                </c:pt>
                <c:pt idx="4">
                  <c:v>3</c:v>
                </c:pt>
              </c:numCache>
            </c:numRef>
          </c:val>
          <c:extLst>
            <c:ext xmlns:c16="http://schemas.microsoft.com/office/drawing/2014/chart" uri="{C3380CC4-5D6E-409C-BE32-E72D297353CC}">
              <c16:uniqueId val="{00000000-8769-435F-A14D-BCB2B8DB35AF}"/>
            </c:ext>
          </c:extLst>
        </c:ser>
        <c:ser>
          <c:idx val="1"/>
          <c:order val="1"/>
          <c:tx>
            <c:strRef>
              <c:f>Production!$BO$3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Production!$BO$4:$BO$8</c:f>
              <c:numCache>
                <c:formatCode>General</c:formatCode>
                <c:ptCount val="5"/>
                <c:pt idx="0">
                  <c:v>1</c:v>
                </c:pt>
                <c:pt idx="1">
                  <c:v>3</c:v>
                </c:pt>
                <c:pt idx="2">
                  <c:v>2</c:v>
                </c:pt>
                <c:pt idx="3">
                  <c:v>1</c:v>
                </c:pt>
                <c:pt idx="4">
                  <c:v>1</c:v>
                </c:pt>
              </c:numCache>
            </c:numRef>
          </c:val>
          <c:extLst>
            <c:ext xmlns:c16="http://schemas.microsoft.com/office/drawing/2014/chart" uri="{C3380CC4-5D6E-409C-BE32-E72D297353CC}">
              <c16:uniqueId val="{00000001-8769-435F-A14D-BCB2B8DB35AF}"/>
            </c:ext>
          </c:extLst>
        </c:ser>
        <c:ser>
          <c:idx val="2"/>
          <c:order val="2"/>
          <c:tx>
            <c:strRef>
              <c:f>Production!$BP$3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Production!$BP$4:$BP$8</c:f>
              <c:numCache>
                <c:formatCode>General</c:formatCode>
                <c:ptCount val="5"/>
                <c:pt idx="0">
                  <c:v>0</c:v>
                </c:pt>
                <c:pt idx="1">
                  <c:v>0</c:v>
                </c:pt>
                <c:pt idx="2">
                  <c:v>0</c:v>
                </c:pt>
                <c:pt idx="3">
                  <c:v>2</c:v>
                </c:pt>
                <c:pt idx="4">
                  <c:v>2</c:v>
                </c:pt>
              </c:numCache>
            </c:numRef>
          </c:val>
          <c:extLst>
            <c:ext xmlns:c16="http://schemas.microsoft.com/office/drawing/2014/chart" uri="{C3380CC4-5D6E-409C-BE32-E72D297353CC}">
              <c16:uniqueId val="{00000002-8769-435F-A14D-BCB2B8DB35AF}"/>
            </c:ext>
          </c:extLst>
        </c:ser>
        <c:ser>
          <c:idx val="3"/>
          <c:order val="3"/>
          <c:tx>
            <c:strRef>
              <c:f>Production!$BQ$3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Production!$BQ$4:$BQ$8</c:f>
              <c:numCache>
                <c:formatCode>General</c:formatCode>
                <c:ptCount val="5"/>
                <c:pt idx="0">
                  <c:v>0</c:v>
                </c:pt>
                <c:pt idx="1">
                  <c:v>1</c:v>
                </c:pt>
                <c:pt idx="2">
                  <c:v>1</c:v>
                </c:pt>
                <c:pt idx="3">
                  <c:v>1</c:v>
                </c:pt>
                <c:pt idx="4">
                  <c:v>0</c:v>
                </c:pt>
              </c:numCache>
            </c:numRef>
          </c:val>
          <c:extLst>
            <c:ext xmlns:c16="http://schemas.microsoft.com/office/drawing/2014/chart" uri="{C3380CC4-5D6E-409C-BE32-E72D297353CC}">
              <c16:uniqueId val="{00000003-8769-435F-A14D-BCB2B8DB35AF}"/>
            </c:ext>
          </c:extLst>
        </c:ser>
        <c:ser>
          <c:idx val="4"/>
          <c:order val="4"/>
          <c:tx>
            <c:strRef>
              <c:f>Production!$BR$3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Production!$BR$4:$BR$8</c:f>
              <c:numCache>
                <c:formatCode>General</c:formatCode>
                <c:ptCount val="5"/>
                <c:pt idx="0">
                  <c:v>2</c:v>
                </c:pt>
                <c:pt idx="1">
                  <c:v>3</c:v>
                </c:pt>
                <c:pt idx="2">
                  <c:v>0</c:v>
                </c:pt>
                <c:pt idx="3">
                  <c:v>0</c:v>
                </c:pt>
                <c:pt idx="4">
                  <c:v>3</c:v>
                </c:pt>
              </c:numCache>
            </c:numRef>
          </c:val>
          <c:extLst>
            <c:ext xmlns:c16="http://schemas.microsoft.com/office/drawing/2014/chart" uri="{C3380CC4-5D6E-409C-BE32-E72D297353CC}">
              <c16:uniqueId val="{00000004-8769-435F-A14D-BCB2B8DB35AF}"/>
            </c:ext>
          </c:extLst>
        </c:ser>
        <c:dLbls>
          <c:dLblPos val="outEnd"/>
          <c:showLegendKey val="0"/>
          <c:showVal val="1"/>
          <c:showCatName val="0"/>
          <c:showSerName val="0"/>
          <c:showPercent val="0"/>
          <c:showBubbleSize val="0"/>
        </c:dLbls>
        <c:gapWidth val="219"/>
        <c:overlap val="-27"/>
        <c:axId val="503693584"/>
        <c:axId val="503696208"/>
      </c:barChart>
      <c:catAx>
        <c:axId val="503693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3696208"/>
        <c:crosses val="autoZero"/>
        <c:auto val="1"/>
        <c:lblAlgn val="ctr"/>
        <c:lblOffset val="100"/>
        <c:noMultiLvlLbl val="0"/>
      </c:catAx>
      <c:valAx>
        <c:axId val="503696208"/>
        <c:scaling>
          <c:orientation val="minMax"/>
        </c:scaling>
        <c:delete val="1"/>
        <c:axPos val="l"/>
        <c:numFmt formatCode="General" sourceLinked="1"/>
        <c:majorTickMark val="none"/>
        <c:minorTickMark val="none"/>
        <c:tickLblPos val="nextTo"/>
        <c:crossAx val="5036935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PRODUCT7 </a:t>
            </a:r>
            <a:r>
              <a:rPr lang="en-US"/>
              <a:t>-  Effects per outcome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Production!$CD$3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Production!$CD$4:$CD$8</c:f>
              <c:numCache>
                <c:formatCode>General</c:formatCode>
                <c:ptCount val="5"/>
                <c:pt idx="0">
                  <c:v>8</c:v>
                </c:pt>
                <c:pt idx="1">
                  <c:v>3</c:v>
                </c:pt>
                <c:pt idx="2">
                  <c:v>4</c:v>
                </c:pt>
                <c:pt idx="3">
                  <c:v>9</c:v>
                </c:pt>
                <c:pt idx="4">
                  <c:v>5</c:v>
                </c:pt>
              </c:numCache>
            </c:numRef>
          </c:val>
          <c:extLst>
            <c:ext xmlns:c16="http://schemas.microsoft.com/office/drawing/2014/chart" uri="{C3380CC4-5D6E-409C-BE32-E72D297353CC}">
              <c16:uniqueId val="{00000000-A372-4628-B305-E218A33578D9}"/>
            </c:ext>
          </c:extLst>
        </c:ser>
        <c:ser>
          <c:idx val="1"/>
          <c:order val="1"/>
          <c:tx>
            <c:strRef>
              <c:f>Production!$CE$3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Production!$CE$4:$CE$8</c:f>
              <c:numCache>
                <c:formatCode>General</c:formatCode>
                <c:ptCount val="5"/>
                <c:pt idx="0">
                  <c:v>1</c:v>
                </c:pt>
                <c:pt idx="1">
                  <c:v>4</c:v>
                </c:pt>
                <c:pt idx="2">
                  <c:v>3</c:v>
                </c:pt>
                <c:pt idx="3">
                  <c:v>0</c:v>
                </c:pt>
                <c:pt idx="4">
                  <c:v>2</c:v>
                </c:pt>
              </c:numCache>
            </c:numRef>
          </c:val>
          <c:extLst>
            <c:ext xmlns:c16="http://schemas.microsoft.com/office/drawing/2014/chart" uri="{C3380CC4-5D6E-409C-BE32-E72D297353CC}">
              <c16:uniqueId val="{00000001-A372-4628-B305-E218A33578D9}"/>
            </c:ext>
          </c:extLst>
        </c:ser>
        <c:ser>
          <c:idx val="2"/>
          <c:order val="2"/>
          <c:tx>
            <c:strRef>
              <c:f>Production!$CF$3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Production!$CF$4:$CF$8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A372-4628-B305-E218A33578D9}"/>
            </c:ext>
          </c:extLst>
        </c:ser>
        <c:ser>
          <c:idx val="3"/>
          <c:order val="3"/>
          <c:tx>
            <c:strRef>
              <c:f>Production!$CG$3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Production!$CG$4:$CG$8</c:f>
              <c:numCache>
                <c:formatCode>General</c:formatCode>
                <c:ptCount val="5"/>
                <c:pt idx="0">
                  <c:v>0</c:v>
                </c:pt>
                <c:pt idx="1">
                  <c:v>1</c:v>
                </c:pt>
                <c:pt idx="2">
                  <c:v>1</c:v>
                </c:pt>
                <c:pt idx="3">
                  <c:v>0</c:v>
                </c:pt>
                <c:pt idx="4">
                  <c:v>0</c:v>
                </c:pt>
              </c:numCache>
            </c:numRef>
          </c:val>
          <c:extLst>
            <c:ext xmlns:c16="http://schemas.microsoft.com/office/drawing/2014/chart" uri="{C3380CC4-5D6E-409C-BE32-E72D297353CC}">
              <c16:uniqueId val="{00000003-A372-4628-B305-E218A33578D9}"/>
            </c:ext>
          </c:extLst>
        </c:ser>
        <c:ser>
          <c:idx val="4"/>
          <c:order val="4"/>
          <c:tx>
            <c:strRef>
              <c:f>Production!$CH$3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Production!$CH$4:$CH$8</c:f>
              <c:numCache>
                <c:formatCode>General</c:formatCode>
                <c:ptCount val="5"/>
                <c:pt idx="0">
                  <c:v>0</c:v>
                </c:pt>
                <c:pt idx="1">
                  <c:v>1</c:v>
                </c:pt>
                <c:pt idx="2">
                  <c:v>1</c:v>
                </c:pt>
                <c:pt idx="3">
                  <c:v>0</c:v>
                </c:pt>
                <c:pt idx="4">
                  <c:v>2</c:v>
                </c:pt>
              </c:numCache>
            </c:numRef>
          </c:val>
          <c:extLst>
            <c:ext xmlns:c16="http://schemas.microsoft.com/office/drawing/2014/chart" uri="{C3380CC4-5D6E-409C-BE32-E72D297353CC}">
              <c16:uniqueId val="{00000004-A372-4628-B305-E218A33578D9}"/>
            </c:ext>
          </c:extLst>
        </c:ser>
        <c:dLbls>
          <c:dLblPos val="outEnd"/>
          <c:showLegendKey val="0"/>
          <c:showVal val="1"/>
          <c:showCatName val="0"/>
          <c:showSerName val="0"/>
          <c:showPercent val="0"/>
          <c:showBubbleSize val="0"/>
        </c:dLbls>
        <c:gapWidth val="219"/>
        <c:overlap val="-27"/>
        <c:axId val="503695552"/>
        <c:axId val="504508584"/>
      </c:barChart>
      <c:catAx>
        <c:axId val="503695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4508584"/>
        <c:crosses val="autoZero"/>
        <c:auto val="1"/>
        <c:lblAlgn val="ctr"/>
        <c:lblOffset val="100"/>
        <c:noMultiLvlLbl val="0"/>
      </c:catAx>
      <c:valAx>
        <c:axId val="504508584"/>
        <c:scaling>
          <c:orientation val="minMax"/>
        </c:scaling>
        <c:delete val="1"/>
        <c:axPos val="l"/>
        <c:numFmt formatCode="General" sourceLinked="1"/>
        <c:majorTickMark val="none"/>
        <c:minorTickMark val="none"/>
        <c:tickLblPos val="nextTo"/>
        <c:crossAx val="503695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PRODUCT3 - </a:t>
            </a:r>
            <a:r>
              <a:rPr lang="en-US"/>
              <a:t>Crops/farms diversification and related agricultural investment</a:t>
            </a:r>
          </a:p>
          <a:p>
            <a:pPr>
              <a:defRPr/>
            </a:pPr>
            <a:r>
              <a:rPr lang="en-US" sz="1200" b="0" i="1"/>
              <a:t>Effectiveness</a:t>
            </a:r>
            <a:r>
              <a:rPr lang="en-US" sz="1200" b="0" i="1" baseline="0"/>
              <a:t> levels (%)</a:t>
            </a:r>
            <a:endParaRPr lang="en-US" sz="1200" b="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2"/>
          <c:order val="0"/>
          <c:tx>
            <c:strRef>
              <c:f>Production!$Q$38</c:f>
              <c:strCache>
                <c:ptCount val="1"/>
                <c:pt idx="0">
                  <c:v>Crops/farms diversification and related agricultural investment</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Production!$R$34:$AF$35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Production!$R$38:$AF$38</c:f>
              <c:numCache>
                <c:formatCode>0%</c:formatCode>
                <c:ptCount val="15"/>
                <c:pt idx="0">
                  <c:v>0.33333333333333331</c:v>
                </c:pt>
                <c:pt idx="1">
                  <c:v>0.5</c:v>
                </c:pt>
                <c:pt idx="2">
                  <c:v>0.16666666666666666</c:v>
                </c:pt>
                <c:pt idx="3">
                  <c:v>0.4</c:v>
                </c:pt>
                <c:pt idx="4">
                  <c:v>0.4</c:v>
                </c:pt>
                <c:pt idx="5">
                  <c:v>0.2</c:v>
                </c:pt>
                <c:pt idx="6">
                  <c:v>0.375</c:v>
                </c:pt>
                <c:pt idx="7">
                  <c:v>0.5</c:v>
                </c:pt>
                <c:pt idx="8">
                  <c:v>0.125</c:v>
                </c:pt>
                <c:pt idx="9">
                  <c:v>0.6</c:v>
                </c:pt>
                <c:pt idx="10">
                  <c:v>0</c:v>
                </c:pt>
                <c:pt idx="11">
                  <c:v>0.4</c:v>
                </c:pt>
                <c:pt idx="12">
                  <c:v>0</c:v>
                </c:pt>
                <c:pt idx="13">
                  <c:v>1</c:v>
                </c:pt>
                <c:pt idx="14">
                  <c:v>0</c:v>
                </c:pt>
              </c:numCache>
            </c:numRef>
          </c:val>
          <c:extLst>
            <c:ext xmlns:c16="http://schemas.microsoft.com/office/drawing/2014/chart" uri="{C3380CC4-5D6E-409C-BE32-E72D297353CC}">
              <c16:uniqueId val="{00000002-4F0F-41CB-8540-B4AAC147A8F1}"/>
            </c:ext>
          </c:extLst>
        </c:ser>
        <c:dLbls>
          <c:showLegendKey val="0"/>
          <c:showVal val="0"/>
          <c:showCatName val="0"/>
          <c:showSerName val="0"/>
          <c:showPercent val="0"/>
          <c:showBubbleSize val="0"/>
        </c:dLbls>
        <c:gapWidth val="219"/>
        <c:overlap val="-27"/>
        <c:axId val="218647512"/>
        <c:axId val="218647840"/>
      </c:barChart>
      <c:catAx>
        <c:axId val="218647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18647840"/>
        <c:crosses val="autoZero"/>
        <c:auto val="1"/>
        <c:lblAlgn val="ctr"/>
        <c:lblOffset val="100"/>
        <c:noMultiLvlLbl val="0"/>
      </c:catAx>
      <c:valAx>
        <c:axId val="218647840"/>
        <c:scaling>
          <c:orientation val="minMax"/>
        </c:scaling>
        <c:delete val="1"/>
        <c:axPos val="l"/>
        <c:numFmt formatCode="0%" sourceLinked="1"/>
        <c:majorTickMark val="none"/>
        <c:minorTickMark val="none"/>
        <c:tickLblPos val="nextTo"/>
        <c:crossAx val="2186475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PRODUCT8</a:t>
            </a:r>
            <a:r>
              <a:rPr lang="en-US"/>
              <a:t> - Effects per outcome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Production!$CL$3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Production!$CL$4:$CL$8</c:f>
              <c:numCache>
                <c:formatCode>General</c:formatCode>
                <c:ptCount val="5"/>
                <c:pt idx="0">
                  <c:v>5</c:v>
                </c:pt>
                <c:pt idx="1">
                  <c:v>3</c:v>
                </c:pt>
                <c:pt idx="2">
                  <c:v>1</c:v>
                </c:pt>
                <c:pt idx="3">
                  <c:v>9</c:v>
                </c:pt>
                <c:pt idx="4">
                  <c:v>9</c:v>
                </c:pt>
              </c:numCache>
            </c:numRef>
          </c:val>
          <c:extLst>
            <c:ext xmlns:c16="http://schemas.microsoft.com/office/drawing/2014/chart" uri="{C3380CC4-5D6E-409C-BE32-E72D297353CC}">
              <c16:uniqueId val="{00000000-4FDD-4BF2-8B07-1E1BDB7A2846}"/>
            </c:ext>
          </c:extLst>
        </c:ser>
        <c:ser>
          <c:idx val="1"/>
          <c:order val="1"/>
          <c:tx>
            <c:strRef>
              <c:f>Production!$CM$3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Production!$CM$4:$CM$8</c:f>
              <c:numCache>
                <c:formatCode>General</c:formatCode>
                <c:ptCount val="5"/>
                <c:pt idx="0">
                  <c:v>1</c:v>
                </c:pt>
                <c:pt idx="1">
                  <c:v>2</c:v>
                </c:pt>
                <c:pt idx="2">
                  <c:v>4</c:v>
                </c:pt>
                <c:pt idx="3">
                  <c:v>0</c:v>
                </c:pt>
                <c:pt idx="4">
                  <c:v>0</c:v>
                </c:pt>
              </c:numCache>
            </c:numRef>
          </c:val>
          <c:extLst>
            <c:ext xmlns:c16="http://schemas.microsoft.com/office/drawing/2014/chart" uri="{C3380CC4-5D6E-409C-BE32-E72D297353CC}">
              <c16:uniqueId val="{00000001-4FDD-4BF2-8B07-1E1BDB7A2846}"/>
            </c:ext>
          </c:extLst>
        </c:ser>
        <c:ser>
          <c:idx val="2"/>
          <c:order val="2"/>
          <c:tx>
            <c:strRef>
              <c:f>Production!$CN$3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Production!$CN$4:$CN$8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4FDD-4BF2-8B07-1E1BDB7A2846}"/>
            </c:ext>
          </c:extLst>
        </c:ser>
        <c:ser>
          <c:idx val="3"/>
          <c:order val="3"/>
          <c:tx>
            <c:strRef>
              <c:f>Production!$CO$3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Production!$CO$4:$CO$8</c:f>
              <c:numCache>
                <c:formatCode>General</c:formatCode>
                <c:ptCount val="5"/>
                <c:pt idx="0">
                  <c:v>2</c:v>
                </c:pt>
                <c:pt idx="1">
                  <c:v>3</c:v>
                </c:pt>
                <c:pt idx="2">
                  <c:v>2</c:v>
                </c:pt>
                <c:pt idx="3">
                  <c:v>0</c:v>
                </c:pt>
                <c:pt idx="4">
                  <c:v>0</c:v>
                </c:pt>
              </c:numCache>
            </c:numRef>
          </c:val>
          <c:extLst>
            <c:ext xmlns:c16="http://schemas.microsoft.com/office/drawing/2014/chart" uri="{C3380CC4-5D6E-409C-BE32-E72D297353CC}">
              <c16:uniqueId val="{00000003-4FDD-4BF2-8B07-1E1BDB7A2846}"/>
            </c:ext>
          </c:extLst>
        </c:ser>
        <c:ser>
          <c:idx val="4"/>
          <c:order val="4"/>
          <c:tx>
            <c:strRef>
              <c:f>Production!$CP$3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Production!$CP$4:$CP$8</c:f>
              <c:numCache>
                <c:formatCode>General</c:formatCode>
                <c:ptCount val="5"/>
                <c:pt idx="0">
                  <c:v>1</c:v>
                </c:pt>
                <c:pt idx="1">
                  <c:v>1</c:v>
                </c:pt>
                <c:pt idx="2">
                  <c:v>2</c:v>
                </c:pt>
                <c:pt idx="3">
                  <c:v>0</c:v>
                </c:pt>
                <c:pt idx="4">
                  <c:v>0</c:v>
                </c:pt>
              </c:numCache>
            </c:numRef>
          </c:val>
          <c:extLst>
            <c:ext xmlns:c16="http://schemas.microsoft.com/office/drawing/2014/chart" uri="{C3380CC4-5D6E-409C-BE32-E72D297353CC}">
              <c16:uniqueId val="{00000004-4FDD-4BF2-8B07-1E1BDB7A2846}"/>
            </c:ext>
          </c:extLst>
        </c:ser>
        <c:dLbls>
          <c:dLblPos val="outEnd"/>
          <c:showLegendKey val="0"/>
          <c:showVal val="1"/>
          <c:showCatName val="0"/>
          <c:showSerName val="0"/>
          <c:showPercent val="0"/>
          <c:showBubbleSize val="0"/>
        </c:dLbls>
        <c:gapWidth val="219"/>
        <c:overlap val="-27"/>
        <c:axId val="415930960"/>
        <c:axId val="415931944"/>
      </c:barChart>
      <c:catAx>
        <c:axId val="415930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15931944"/>
        <c:crosses val="autoZero"/>
        <c:auto val="1"/>
        <c:lblAlgn val="ctr"/>
        <c:lblOffset val="100"/>
        <c:noMultiLvlLbl val="0"/>
      </c:catAx>
      <c:valAx>
        <c:axId val="415931944"/>
        <c:scaling>
          <c:orientation val="minMax"/>
        </c:scaling>
        <c:delete val="1"/>
        <c:axPos val="l"/>
        <c:numFmt formatCode="General" sourceLinked="1"/>
        <c:majorTickMark val="none"/>
        <c:minorTickMark val="none"/>
        <c:tickLblPos val="nextTo"/>
        <c:crossAx val="4159309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PRODUCT9</a:t>
            </a:r>
            <a:r>
              <a:rPr lang="en-US" baseline="0"/>
              <a:t> - Effects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Production!$CT$3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Production!$CT$4:$CT$8</c:f>
              <c:numCache>
                <c:formatCode>General</c:formatCode>
                <c:ptCount val="5"/>
                <c:pt idx="0">
                  <c:v>7</c:v>
                </c:pt>
                <c:pt idx="1">
                  <c:v>2</c:v>
                </c:pt>
                <c:pt idx="2">
                  <c:v>4</c:v>
                </c:pt>
                <c:pt idx="3">
                  <c:v>9</c:v>
                </c:pt>
                <c:pt idx="4">
                  <c:v>3</c:v>
                </c:pt>
              </c:numCache>
            </c:numRef>
          </c:val>
          <c:extLst>
            <c:ext xmlns:c16="http://schemas.microsoft.com/office/drawing/2014/chart" uri="{C3380CC4-5D6E-409C-BE32-E72D297353CC}">
              <c16:uniqueId val="{00000000-A18F-4FB5-8EDE-DF58B0BB3BAE}"/>
            </c:ext>
          </c:extLst>
        </c:ser>
        <c:ser>
          <c:idx val="1"/>
          <c:order val="1"/>
          <c:tx>
            <c:strRef>
              <c:f>Production!$CU$3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Production!$CU$4:$CU$8</c:f>
              <c:numCache>
                <c:formatCode>General</c:formatCode>
                <c:ptCount val="5"/>
                <c:pt idx="0">
                  <c:v>0</c:v>
                </c:pt>
                <c:pt idx="1">
                  <c:v>3</c:v>
                </c:pt>
                <c:pt idx="2">
                  <c:v>3</c:v>
                </c:pt>
                <c:pt idx="3">
                  <c:v>0</c:v>
                </c:pt>
                <c:pt idx="4">
                  <c:v>2</c:v>
                </c:pt>
              </c:numCache>
            </c:numRef>
          </c:val>
          <c:extLst>
            <c:ext xmlns:c16="http://schemas.microsoft.com/office/drawing/2014/chart" uri="{C3380CC4-5D6E-409C-BE32-E72D297353CC}">
              <c16:uniqueId val="{00000001-A18F-4FB5-8EDE-DF58B0BB3BAE}"/>
            </c:ext>
          </c:extLst>
        </c:ser>
        <c:ser>
          <c:idx val="2"/>
          <c:order val="2"/>
          <c:tx>
            <c:strRef>
              <c:f>Production!$CV$3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Production!$CV$4:$CV$8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A18F-4FB5-8EDE-DF58B0BB3BAE}"/>
            </c:ext>
          </c:extLst>
        </c:ser>
        <c:ser>
          <c:idx val="3"/>
          <c:order val="3"/>
          <c:tx>
            <c:strRef>
              <c:f>Production!$CW$3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Production!$CW$4:$CW$8</c:f>
              <c:numCache>
                <c:formatCode>General</c:formatCode>
                <c:ptCount val="5"/>
                <c:pt idx="0">
                  <c:v>0</c:v>
                </c:pt>
                <c:pt idx="1">
                  <c:v>2</c:v>
                </c:pt>
                <c:pt idx="2">
                  <c:v>1</c:v>
                </c:pt>
                <c:pt idx="3">
                  <c:v>0</c:v>
                </c:pt>
                <c:pt idx="4">
                  <c:v>1</c:v>
                </c:pt>
              </c:numCache>
            </c:numRef>
          </c:val>
          <c:extLst>
            <c:ext xmlns:c16="http://schemas.microsoft.com/office/drawing/2014/chart" uri="{C3380CC4-5D6E-409C-BE32-E72D297353CC}">
              <c16:uniqueId val="{00000003-A18F-4FB5-8EDE-DF58B0BB3BAE}"/>
            </c:ext>
          </c:extLst>
        </c:ser>
        <c:ser>
          <c:idx val="4"/>
          <c:order val="4"/>
          <c:tx>
            <c:strRef>
              <c:f>Production!$CX$3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Production!$CX$4:$CX$8</c:f>
              <c:numCache>
                <c:formatCode>General</c:formatCode>
                <c:ptCount val="5"/>
                <c:pt idx="0">
                  <c:v>2</c:v>
                </c:pt>
                <c:pt idx="1">
                  <c:v>2</c:v>
                </c:pt>
                <c:pt idx="2">
                  <c:v>1</c:v>
                </c:pt>
                <c:pt idx="3">
                  <c:v>0</c:v>
                </c:pt>
                <c:pt idx="4">
                  <c:v>3</c:v>
                </c:pt>
              </c:numCache>
            </c:numRef>
          </c:val>
          <c:extLst>
            <c:ext xmlns:c16="http://schemas.microsoft.com/office/drawing/2014/chart" uri="{C3380CC4-5D6E-409C-BE32-E72D297353CC}">
              <c16:uniqueId val="{00000004-A18F-4FB5-8EDE-DF58B0BB3BAE}"/>
            </c:ext>
          </c:extLst>
        </c:ser>
        <c:dLbls>
          <c:dLblPos val="outEnd"/>
          <c:showLegendKey val="0"/>
          <c:showVal val="1"/>
          <c:showCatName val="0"/>
          <c:showSerName val="0"/>
          <c:showPercent val="0"/>
          <c:showBubbleSize val="0"/>
        </c:dLbls>
        <c:gapWidth val="219"/>
        <c:overlap val="-27"/>
        <c:axId val="412874032"/>
        <c:axId val="412870096"/>
      </c:barChart>
      <c:catAx>
        <c:axId val="412874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12870096"/>
        <c:crosses val="autoZero"/>
        <c:auto val="1"/>
        <c:lblAlgn val="ctr"/>
        <c:lblOffset val="100"/>
        <c:noMultiLvlLbl val="0"/>
      </c:catAx>
      <c:valAx>
        <c:axId val="412870096"/>
        <c:scaling>
          <c:orientation val="minMax"/>
        </c:scaling>
        <c:delete val="1"/>
        <c:axPos val="l"/>
        <c:numFmt formatCode="General" sourceLinked="1"/>
        <c:majorTickMark val="none"/>
        <c:minorTickMark val="none"/>
        <c:tickLblPos val="nextTo"/>
        <c:crossAx val="412874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PRODUCT11 </a:t>
            </a:r>
            <a:r>
              <a:rPr lang="en-US"/>
              <a:t>- Effects per outcome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Production!$DB$3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Production!$DB$4:$DB$8</c:f>
              <c:numCache>
                <c:formatCode>General</c:formatCode>
                <c:ptCount val="5"/>
                <c:pt idx="0">
                  <c:v>3</c:v>
                </c:pt>
                <c:pt idx="1">
                  <c:v>1</c:v>
                </c:pt>
                <c:pt idx="2">
                  <c:v>7</c:v>
                </c:pt>
                <c:pt idx="3">
                  <c:v>6</c:v>
                </c:pt>
                <c:pt idx="4">
                  <c:v>1</c:v>
                </c:pt>
              </c:numCache>
            </c:numRef>
          </c:val>
          <c:extLst>
            <c:ext xmlns:c16="http://schemas.microsoft.com/office/drawing/2014/chart" uri="{C3380CC4-5D6E-409C-BE32-E72D297353CC}">
              <c16:uniqueId val="{00000000-8186-47F5-A080-B939858EA59C}"/>
            </c:ext>
          </c:extLst>
        </c:ser>
        <c:ser>
          <c:idx val="1"/>
          <c:order val="1"/>
          <c:tx>
            <c:strRef>
              <c:f>Production!$DC$3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Production!$DC$4:$DC$8</c:f>
              <c:numCache>
                <c:formatCode>General</c:formatCode>
                <c:ptCount val="5"/>
                <c:pt idx="0">
                  <c:v>2</c:v>
                </c:pt>
                <c:pt idx="1">
                  <c:v>4</c:v>
                </c:pt>
                <c:pt idx="2">
                  <c:v>2</c:v>
                </c:pt>
                <c:pt idx="3">
                  <c:v>2</c:v>
                </c:pt>
                <c:pt idx="4">
                  <c:v>2</c:v>
                </c:pt>
              </c:numCache>
            </c:numRef>
          </c:val>
          <c:extLst>
            <c:ext xmlns:c16="http://schemas.microsoft.com/office/drawing/2014/chart" uri="{C3380CC4-5D6E-409C-BE32-E72D297353CC}">
              <c16:uniqueId val="{00000001-8186-47F5-A080-B939858EA59C}"/>
            </c:ext>
          </c:extLst>
        </c:ser>
        <c:ser>
          <c:idx val="2"/>
          <c:order val="2"/>
          <c:tx>
            <c:strRef>
              <c:f>Production!$DD$3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Production!$DD$4:$DD$8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8186-47F5-A080-B939858EA59C}"/>
            </c:ext>
          </c:extLst>
        </c:ser>
        <c:ser>
          <c:idx val="3"/>
          <c:order val="3"/>
          <c:tx>
            <c:strRef>
              <c:f>Production!$DE$3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Production!$DE$4:$DE$8</c:f>
              <c:numCache>
                <c:formatCode>General</c:formatCode>
                <c:ptCount val="5"/>
                <c:pt idx="0">
                  <c:v>1</c:v>
                </c:pt>
                <c:pt idx="1">
                  <c:v>1</c:v>
                </c:pt>
                <c:pt idx="2">
                  <c:v>0</c:v>
                </c:pt>
                <c:pt idx="3">
                  <c:v>1</c:v>
                </c:pt>
                <c:pt idx="4">
                  <c:v>3</c:v>
                </c:pt>
              </c:numCache>
            </c:numRef>
          </c:val>
          <c:extLst>
            <c:ext xmlns:c16="http://schemas.microsoft.com/office/drawing/2014/chart" uri="{C3380CC4-5D6E-409C-BE32-E72D297353CC}">
              <c16:uniqueId val="{00000003-8186-47F5-A080-B939858EA59C}"/>
            </c:ext>
          </c:extLst>
        </c:ser>
        <c:ser>
          <c:idx val="4"/>
          <c:order val="4"/>
          <c:tx>
            <c:strRef>
              <c:f>Production!$DF$3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Production!$DF$4:$DF$8</c:f>
              <c:numCache>
                <c:formatCode>General</c:formatCode>
                <c:ptCount val="5"/>
                <c:pt idx="0">
                  <c:v>3</c:v>
                </c:pt>
                <c:pt idx="1">
                  <c:v>3</c:v>
                </c:pt>
                <c:pt idx="2">
                  <c:v>0</c:v>
                </c:pt>
                <c:pt idx="3">
                  <c:v>0</c:v>
                </c:pt>
                <c:pt idx="4">
                  <c:v>3</c:v>
                </c:pt>
              </c:numCache>
            </c:numRef>
          </c:val>
          <c:extLst>
            <c:ext xmlns:c16="http://schemas.microsoft.com/office/drawing/2014/chart" uri="{C3380CC4-5D6E-409C-BE32-E72D297353CC}">
              <c16:uniqueId val="{00000004-8186-47F5-A080-B939858EA59C}"/>
            </c:ext>
          </c:extLst>
        </c:ser>
        <c:dLbls>
          <c:dLblPos val="outEnd"/>
          <c:showLegendKey val="0"/>
          <c:showVal val="1"/>
          <c:showCatName val="0"/>
          <c:showSerName val="0"/>
          <c:showPercent val="0"/>
          <c:showBubbleSize val="0"/>
        </c:dLbls>
        <c:gapWidth val="219"/>
        <c:overlap val="-27"/>
        <c:axId val="504867080"/>
        <c:axId val="504863800"/>
      </c:barChart>
      <c:catAx>
        <c:axId val="504867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4863800"/>
        <c:crosses val="autoZero"/>
        <c:auto val="1"/>
        <c:lblAlgn val="ctr"/>
        <c:lblOffset val="100"/>
        <c:noMultiLvlLbl val="0"/>
      </c:catAx>
      <c:valAx>
        <c:axId val="504863800"/>
        <c:scaling>
          <c:orientation val="minMax"/>
        </c:scaling>
        <c:delete val="1"/>
        <c:axPos val="l"/>
        <c:numFmt formatCode="General" sourceLinked="1"/>
        <c:majorTickMark val="none"/>
        <c:minorTickMark val="none"/>
        <c:tickLblPos val="nextTo"/>
        <c:crossAx val="504867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PRODUCT12 </a:t>
            </a:r>
            <a:r>
              <a:rPr lang="en-US"/>
              <a:t>- Effects</a:t>
            </a:r>
            <a:r>
              <a:rPr lang="en-US" baseline="0"/>
              <a:t>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Production!$DJ$3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Production!$DJ$4:$DJ$8</c:f>
              <c:numCache>
                <c:formatCode>General</c:formatCode>
                <c:ptCount val="5"/>
                <c:pt idx="0">
                  <c:v>5</c:v>
                </c:pt>
                <c:pt idx="1">
                  <c:v>2</c:v>
                </c:pt>
                <c:pt idx="2">
                  <c:v>7</c:v>
                </c:pt>
                <c:pt idx="3">
                  <c:v>8</c:v>
                </c:pt>
                <c:pt idx="4">
                  <c:v>2</c:v>
                </c:pt>
              </c:numCache>
            </c:numRef>
          </c:val>
          <c:extLst>
            <c:ext xmlns:c16="http://schemas.microsoft.com/office/drawing/2014/chart" uri="{C3380CC4-5D6E-409C-BE32-E72D297353CC}">
              <c16:uniqueId val="{00000000-749E-45D9-9570-C5B525B8F266}"/>
            </c:ext>
          </c:extLst>
        </c:ser>
        <c:ser>
          <c:idx val="1"/>
          <c:order val="1"/>
          <c:tx>
            <c:strRef>
              <c:f>Production!$DK$3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Production!$DK$4:$DK$8</c:f>
              <c:numCache>
                <c:formatCode>General</c:formatCode>
                <c:ptCount val="5"/>
                <c:pt idx="0">
                  <c:v>1</c:v>
                </c:pt>
                <c:pt idx="1">
                  <c:v>2</c:v>
                </c:pt>
                <c:pt idx="2">
                  <c:v>2</c:v>
                </c:pt>
                <c:pt idx="3">
                  <c:v>0</c:v>
                </c:pt>
                <c:pt idx="4">
                  <c:v>2</c:v>
                </c:pt>
              </c:numCache>
            </c:numRef>
          </c:val>
          <c:extLst>
            <c:ext xmlns:c16="http://schemas.microsoft.com/office/drawing/2014/chart" uri="{C3380CC4-5D6E-409C-BE32-E72D297353CC}">
              <c16:uniqueId val="{00000001-749E-45D9-9570-C5B525B8F266}"/>
            </c:ext>
          </c:extLst>
        </c:ser>
        <c:ser>
          <c:idx val="2"/>
          <c:order val="2"/>
          <c:tx>
            <c:strRef>
              <c:f>Production!$DL$3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Production!$DL$4:$DL$8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749E-45D9-9570-C5B525B8F266}"/>
            </c:ext>
          </c:extLst>
        </c:ser>
        <c:ser>
          <c:idx val="3"/>
          <c:order val="3"/>
          <c:tx>
            <c:strRef>
              <c:f>Production!$DM$3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Production!$DM$4:$DM$8</c:f>
              <c:numCache>
                <c:formatCode>General</c:formatCode>
                <c:ptCount val="5"/>
                <c:pt idx="0">
                  <c:v>1</c:v>
                </c:pt>
                <c:pt idx="1">
                  <c:v>3</c:v>
                </c:pt>
                <c:pt idx="2">
                  <c:v>0</c:v>
                </c:pt>
                <c:pt idx="3">
                  <c:v>0</c:v>
                </c:pt>
                <c:pt idx="4">
                  <c:v>2</c:v>
                </c:pt>
              </c:numCache>
            </c:numRef>
          </c:val>
          <c:extLst>
            <c:ext xmlns:c16="http://schemas.microsoft.com/office/drawing/2014/chart" uri="{C3380CC4-5D6E-409C-BE32-E72D297353CC}">
              <c16:uniqueId val="{00000003-749E-45D9-9570-C5B525B8F266}"/>
            </c:ext>
          </c:extLst>
        </c:ser>
        <c:ser>
          <c:idx val="4"/>
          <c:order val="4"/>
          <c:tx>
            <c:strRef>
              <c:f>Production!$DN$3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Production!$A$4:$A$8</c:f>
              <c:strCache>
                <c:ptCount val="5"/>
                <c:pt idx="0">
                  <c:v>Undernutrition</c:v>
                </c:pt>
                <c:pt idx="1">
                  <c:v>Overnutrition</c:v>
                </c:pt>
                <c:pt idx="2">
                  <c:v>Environmental sustainability</c:v>
                </c:pt>
                <c:pt idx="3">
                  <c:v>Socio-economic inequalities</c:v>
                </c:pt>
                <c:pt idx="4">
                  <c:v>Women's empowerment</c:v>
                </c:pt>
              </c:strCache>
            </c:strRef>
          </c:cat>
          <c:val>
            <c:numRef>
              <c:f>Production!$DN$4:$DN$8</c:f>
              <c:numCache>
                <c:formatCode>General</c:formatCode>
                <c:ptCount val="5"/>
                <c:pt idx="0">
                  <c:v>2</c:v>
                </c:pt>
                <c:pt idx="1">
                  <c:v>2</c:v>
                </c:pt>
                <c:pt idx="2">
                  <c:v>0</c:v>
                </c:pt>
                <c:pt idx="3">
                  <c:v>1</c:v>
                </c:pt>
                <c:pt idx="4">
                  <c:v>3</c:v>
                </c:pt>
              </c:numCache>
            </c:numRef>
          </c:val>
          <c:extLst>
            <c:ext xmlns:c16="http://schemas.microsoft.com/office/drawing/2014/chart" uri="{C3380CC4-5D6E-409C-BE32-E72D297353CC}">
              <c16:uniqueId val="{00000004-749E-45D9-9570-C5B525B8F266}"/>
            </c:ext>
          </c:extLst>
        </c:ser>
        <c:dLbls>
          <c:dLblPos val="outEnd"/>
          <c:showLegendKey val="0"/>
          <c:showVal val="1"/>
          <c:showCatName val="0"/>
          <c:showSerName val="0"/>
          <c:showPercent val="0"/>
          <c:showBubbleSize val="0"/>
        </c:dLbls>
        <c:gapWidth val="219"/>
        <c:overlap val="-27"/>
        <c:axId val="504867736"/>
        <c:axId val="504862816"/>
      </c:barChart>
      <c:catAx>
        <c:axId val="504867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4862816"/>
        <c:crosses val="autoZero"/>
        <c:auto val="1"/>
        <c:lblAlgn val="ctr"/>
        <c:lblOffset val="100"/>
        <c:noMultiLvlLbl val="0"/>
      </c:catAx>
      <c:valAx>
        <c:axId val="504862816"/>
        <c:scaling>
          <c:orientation val="minMax"/>
        </c:scaling>
        <c:delete val="1"/>
        <c:axPos val="l"/>
        <c:numFmt formatCode="General" sourceLinked="1"/>
        <c:majorTickMark val="none"/>
        <c:minorTickMark val="none"/>
        <c:tickLblPos val="nextTo"/>
        <c:crossAx val="504867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Food</a:t>
            </a:r>
            <a:r>
              <a:rPr lang="en-US" baseline="0"/>
              <a:t> s</a:t>
            </a:r>
            <a:r>
              <a:rPr lang="en-US"/>
              <a:t>torage, processing, packaging and distribution indicators</a:t>
            </a:r>
          </a:p>
          <a:p>
            <a:pPr>
              <a:defRPr/>
            </a:pPr>
            <a:r>
              <a:rPr lang="en-US" sz="1200"/>
              <a:t>Positive effects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stacked"/>
        <c:varyColors val="0"/>
        <c:ser>
          <c:idx val="0"/>
          <c:order val="0"/>
          <c:tx>
            <c:strRef>
              <c:f>'Storage, etc'!$M$11:$M$12</c:f>
              <c:strCache>
                <c:ptCount val="2"/>
                <c:pt idx="0">
                  <c:v>Positive effect</c:v>
                </c:pt>
                <c:pt idx="1">
                  <c:v>Undernutrition</c:v>
                </c:pt>
              </c:strCache>
            </c:strRef>
          </c:tx>
          <c:spPr>
            <a:solidFill>
              <a:schemeClr val="accent5">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etc'!$L$13:$L$18</c:f>
              <c:strCache>
                <c:ptCount val="6"/>
                <c:pt idx="0">
                  <c:v>Transport and infrastructure investment</c:v>
                </c:pt>
                <c:pt idx="1">
                  <c:v>SMEs and start-ups support</c:v>
                </c:pt>
                <c:pt idx="2">
                  <c:v>Fortification programmes</c:v>
                </c:pt>
                <c:pt idx="3">
                  <c:v>Social protection mechanism</c:v>
                </c:pt>
                <c:pt idx="4">
                  <c:v>Employment generation in rural economies</c:v>
                </c:pt>
                <c:pt idx="5">
                  <c:v>Packaging innovation</c:v>
                </c:pt>
              </c:strCache>
            </c:strRef>
          </c:cat>
          <c:val>
            <c:numRef>
              <c:f>'Storage, etc'!$M$13:$M$18</c:f>
              <c:numCache>
                <c:formatCode>0%</c:formatCode>
                <c:ptCount val="6"/>
                <c:pt idx="0">
                  <c:v>0.88888888888888884</c:v>
                </c:pt>
                <c:pt idx="1">
                  <c:v>0.77777777777777779</c:v>
                </c:pt>
                <c:pt idx="2">
                  <c:v>0.88888888888888884</c:v>
                </c:pt>
                <c:pt idx="3">
                  <c:v>0.88888888888888884</c:v>
                </c:pt>
                <c:pt idx="4">
                  <c:v>0.66666666666666663</c:v>
                </c:pt>
                <c:pt idx="5">
                  <c:v>0.1111111111111111</c:v>
                </c:pt>
              </c:numCache>
            </c:numRef>
          </c:val>
          <c:extLst>
            <c:ext xmlns:c16="http://schemas.microsoft.com/office/drawing/2014/chart" uri="{C3380CC4-5D6E-409C-BE32-E72D297353CC}">
              <c16:uniqueId val="{00000000-57CC-4486-982E-2BC8D58492C4}"/>
            </c:ext>
          </c:extLst>
        </c:ser>
        <c:ser>
          <c:idx val="1"/>
          <c:order val="1"/>
          <c:tx>
            <c:strRef>
              <c:f>'Storage, etc'!$N$11:$N$12</c:f>
              <c:strCache>
                <c:ptCount val="2"/>
                <c:pt idx="0">
                  <c:v>Positive effect</c:v>
                </c:pt>
                <c:pt idx="1">
                  <c:v>Overnutrition</c:v>
                </c:pt>
              </c:strCache>
            </c:strRef>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etc'!$L$13:$L$18</c:f>
              <c:strCache>
                <c:ptCount val="6"/>
                <c:pt idx="0">
                  <c:v>Transport and infrastructure investment</c:v>
                </c:pt>
                <c:pt idx="1">
                  <c:v>SMEs and start-ups support</c:v>
                </c:pt>
                <c:pt idx="2">
                  <c:v>Fortification programmes</c:v>
                </c:pt>
                <c:pt idx="3">
                  <c:v>Social protection mechanism</c:v>
                </c:pt>
                <c:pt idx="4">
                  <c:v>Employment generation in rural economies</c:v>
                </c:pt>
                <c:pt idx="5">
                  <c:v>Packaging innovation</c:v>
                </c:pt>
              </c:strCache>
            </c:strRef>
          </c:cat>
          <c:val>
            <c:numRef>
              <c:f>'Storage, etc'!$N$13:$N$18</c:f>
              <c:numCache>
                <c:formatCode>0%</c:formatCode>
                <c:ptCount val="6"/>
                <c:pt idx="0">
                  <c:v>0.22222222222222221</c:v>
                </c:pt>
                <c:pt idx="1">
                  <c:v>0.55555555555555558</c:v>
                </c:pt>
                <c:pt idx="2">
                  <c:v>0.33333333333333331</c:v>
                </c:pt>
                <c:pt idx="3">
                  <c:v>0.22222222222222221</c:v>
                </c:pt>
                <c:pt idx="4">
                  <c:v>0.22222222222222221</c:v>
                </c:pt>
                <c:pt idx="5">
                  <c:v>0</c:v>
                </c:pt>
              </c:numCache>
            </c:numRef>
          </c:val>
          <c:extLst>
            <c:ext xmlns:c16="http://schemas.microsoft.com/office/drawing/2014/chart" uri="{C3380CC4-5D6E-409C-BE32-E72D297353CC}">
              <c16:uniqueId val="{00000001-57CC-4486-982E-2BC8D58492C4}"/>
            </c:ext>
          </c:extLst>
        </c:ser>
        <c:ser>
          <c:idx val="2"/>
          <c:order val="2"/>
          <c:tx>
            <c:strRef>
              <c:f>'Storage, etc'!$O$11:$O$12</c:f>
              <c:strCache>
                <c:ptCount val="2"/>
                <c:pt idx="0">
                  <c:v>Positive effect</c:v>
                </c:pt>
                <c:pt idx="1">
                  <c:v>Environmental sustainability</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etc'!$L$13:$L$18</c:f>
              <c:strCache>
                <c:ptCount val="6"/>
                <c:pt idx="0">
                  <c:v>Transport and infrastructure investment</c:v>
                </c:pt>
                <c:pt idx="1">
                  <c:v>SMEs and start-ups support</c:v>
                </c:pt>
                <c:pt idx="2">
                  <c:v>Fortification programmes</c:v>
                </c:pt>
                <c:pt idx="3">
                  <c:v>Social protection mechanism</c:v>
                </c:pt>
                <c:pt idx="4">
                  <c:v>Employment generation in rural economies</c:v>
                </c:pt>
                <c:pt idx="5">
                  <c:v>Packaging innovation</c:v>
                </c:pt>
              </c:strCache>
            </c:strRef>
          </c:cat>
          <c:val>
            <c:numRef>
              <c:f>'Storage, etc'!$O$13:$O$18</c:f>
              <c:numCache>
                <c:formatCode>0%</c:formatCode>
                <c:ptCount val="6"/>
                <c:pt idx="0">
                  <c:v>0.55555555555555558</c:v>
                </c:pt>
                <c:pt idx="1">
                  <c:v>0.55555555555555558</c:v>
                </c:pt>
                <c:pt idx="2">
                  <c:v>0</c:v>
                </c:pt>
                <c:pt idx="3">
                  <c:v>0.22222222222222221</c:v>
                </c:pt>
                <c:pt idx="4">
                  <c:v>0.22222222222222221</c:v>
                </c:pt>
                <c:pt idx="5">
                  <c:v>0.88888888888888884</c:v>
                </c:pt>
              </c:numCache>
            </c:numRef>
          </c:val>
          <c:extLst>
            <c:ext xmlns:c16="http://schemas.microsoft.com/office/drawing/2014/chart" uri="{C3380CC4-5D6E-409C-BE32-E72D297353CC}">
              <c16:uniqueId val="{00000002-57CC-4486-982E-2BC8D58492C4}"/>
            </c:ext>
          </c:extLst>
        </c:ser>
        <c:ser>
          <c:idx val="3"/>
          <c:order val="3"/>
          <c:tx>
            <c:strRef>
              <c:f>'Storage, etc'!$P$11:$P$12</c:f>
              <c:strCache>
                <c:ptCount val="2"/>
                <c:pt idx="0">
                  <c:v>Positive effect</c:v>
                </c:pt>
                <c:pt idx="1">
                  <c:v>Socio-economic inequalities</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etc'!$L$13:$L$18</c:f>
              <c:strCache>
                <c:ptCount val="6"/>
                <c:pt idx="0">
                  <c:v>Transport and infrastructure investment</c:v>
                </c:pt>
                <c:pt idx="1">
                  <c:v>SMEs and start-ups support</c:v>
                </c:pt>
                <c:pt idx="2">
                  <c:v>Fortification programmes</c:v>
                </c:pt>
                <c:pt idx="3">
                  <c:v>Social protection mechanism</c:v>
                </c:pt>
                <c:pt idx="4">
                  <c:v>Employment generation in rural economies</c:v>
                </c:pt>
                <c:pt idx="5">
                  <c:v>Packaging innovation</c:v>
                </c:pt>
              </c:strCache>
            </c:strRef>
          </c:cat>
          <c:val>
            <c:numRef>
              <c:f>'Storage, etc'!$P$13:$P$18</c:f>
              <c:numCache>
                <c:formatCode>0%</c:formatCode>
                <c:ptCount val="6"/>
                <c:pt idx="0">
                  <c:v>1</c:v>
                </c:pt>
                <c:pt idx="1">
                  <c:v>1</c:v>
                </c:pt>
                <c:pt idx="2">
                  <c:v>0.44444444444444442</c:v>
                </c:pt>
                <c:pt idx="3">
                  <c:v>0.66666666666666663</c:v>
                </c:pt>
                <c:pt idx="4">
                  <c:v>0.88888888888888884</c:v>
                </c:pt>
                <c:pt idx="5">
                  <c:v>0</c:v>
                </c:pt>
              </c:numCache>
            </c:numRef>
          </c:val>
          <c:extLst>
            <c:ext xmlns:c16="http://schemas.microsoft.com/office/drawing/2014/chart" uri="{C3380CC4-5D6E-409C-BE32-E72D297353CC}">
              <c16:uniqueId val="{00000003-57CC-4486-982E-2BC8D58492C4}"/>
            </c:ext>
          </c:extLst>
        </c:ser>
        <c:ser>
          <c:idx val="4"/>
          <c:order val="4"/>
          <c:tx>
            <c:strRef>
              <c:f>'Storage, etc'!$Q$11:$Q$12</c:f>
              <c:strCache>
                <c:ptCount val="2"/>
                <c:pt idx="0">
                  <c:v>Positive effect</c:v>
                </c:pt>
                <c:pt idx="1">
                  <c:v>Women's empowerment</c:v>
                </c:pt>
              </c:strCache>
            </c:strRef>
          </c:tx>
          <c:spPr>
            <a:solidFill>
              <a:srgbClr val="ECE3E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etc'!$L$13:$L$18</c:f>
              <c:strCache>
                <c:ptCount val="6"/>
                <c:pt idx="0">
                  <c:v>Transport and infrastructure investment</c:v>
                </c:pt>
                <c:pt idx="1">
                  <c:v>SMEs and start-ups support</c:v>
                </c:pt>
                <c:pt idx="2">
                  <c:v>Fortification programmes</c:v>
                </c:pt>
                <c:pt idx="3">
                  <c:v>Social protection mechanism</c:v>
                </c:pt>
                <c:pt idx="4">
                  <c:v>Employment generation in rural economies</c:v>
                </c:pt>
                <c:pt idx="5">
                  <c:v>Packaging innovation</c:v>
                </c:pt>
              </c:strCache>
            </c:strRef>
          </c:cat>
          <c:val>
            <c:numRef>
              <c:f>'Storage, etc'!$Q$13:$Q$18</c:f>
              <c:numCache>
                <c:formatCode>0%</c:formatCode>
                <c:ptCount val="6"/>
                <c:pt idx="0">
                  <c:v>0.33333333333333331</c:v>
                </c:pt>
                <c:pt idx="1">
                  <c:v>0.44444444444444442</c:v>
                </c:pt>
                <c:pt idx="2">
                  <c:v>0.22222222222222221</c:v>
                </c:pt>
                <c:pt idx="3">
                  <c:v>0</c:v>
                </c:pt>
                <c:pt idx="4">
                  <c:v>0.22222222222222221</c:v>
                </c:pt>
                <c:pt idx="5">
                  <c:v>0</c:v>
                </c:pt>
              </c:numCache>
            </c:numRef>
          </c:val>
          <c:extLst>
            <c:ext xmlns:c16="http://schemas.microsoft.com/office/drawing/2014/chart" uri="{C3380CC4-5D6E-409C-BE32-E72D297353CC}">
              <c16:uniqueId val="{00000004-57CC-4486-982E-2BC8D58492C4}"/>
            </c:ext>
          </c:extLst>
        </c:ser>
        <c:dLbls>
          <c:dLblPos val="ctr"/>
          <c:showLegendKey val="0"/>
          <c:showVal val="1"/>
          <c:showCatName val="0"/>
          <c:showSerName val="0"/>
          <c:showPercent val="0"/>
          <c:showBubbleSize val="0"/>
        </c:dLbls>
        <c:gapWidth val="150"/>
        <c:overlap val="100"/>
        <c:axId val="441417752"/>
        <c:axId val="441424968"/>
      </c:barChart>
      <c:catAx>
        <c:axId val="4414177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41424968"/>
        <c:crosses val="autoZero"/>
        <c:auto val="1"/>
        <c:lblAlgn val="ctr"/>
        <c:lblOffset val="100"/>
        <c:noMultiLvlLbl val="0"/>
      </c:catAx>
      <c:valAx>
        <c:axId val="44142496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4141775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PROCESS1</a:t>
            </a:r>
            <a:r>
              <a:rPr lang="en-US" baseline="0"/>
              <a:t> - </a:t>
            </a:r>
            <a:r>
              <a:rPr lang="en-US"/>
              <a:t>Transport and infrastructure investment</a:t>
            </a:r>
          </a:p>
          <a:p>
            <a:pPr>
              <a:defRPr/>
            </a:pPr>
            <a:r>
              <a:rPr lang="en-US" sz="1200" i="1"/>
              <a:t>Effectiveness levels (%)</a:t>
            </a:r>
          </a:p>
        </c:rich>
      </c:tx>
      <c:layout>
        <c:manualLayout>
          <c:xMode val="edge"/>
          <c:yMode val="edge"/>
          <c:x val="0.24566873408339882"/>
          <c:y val="6.0150397413598613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1.9462137296532202E-2"/>
          <c:y val="0.13688792165397171"/>
          <c:w val="0.96107572540693564"/>
          <c:h val="0.49362738798020206"/>
        </c:manualLayout>
      </c:layout>
      <c:barChart>
        <c:barDir val="col"/>
        <c:grouping val="clustered"/>
        <c:varyColors val="0"/>
        <c:ser>
          <c:idx val="0"/>
          <c:order val="0"/>
          <c:tx>
            <c:strRef>
              <c:f>'Storage, etc'!$Q$24</c:f>
              <c:strCache>
                <c:ptCount val="1"/>
                <c:pt idx="0">
                  <c:v>Transport and infrastructure investment</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'Storage, etc'!$R$22:$AF$23</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'Storage, etc'!$R$24:$AF$24</c:f>
              <c:numCache>
                <c:formatCode>0%</c:formatCode>
                <c:ptCount val="15"/>
                <c:pt idx="0">
                  <c:v>0</c:v>
                </c:pt>
                <c:pt idx="1">
                  <c:v>0.5</c:v>
                </c:pt>
                <c:pt idx="2">
                  <c:v>0.5</c:v>
                </c:pt>
                <c:pt idx="3">
                  <c:v>0</c:v>
                </c:pt>
                <c:pt idx="4">
                  <c:v>0.5</c:v>
                </c:pt>
                <c:pt idx="5">
                  <c:v>0.5</c:v>
                </c:pt>
                <c:pt idx="6">
                  <c:v>0.2</c:v>
                </c:pt>
                <c:pt idx="7">
                  <c:v>0.4</c:v>
                </c:pt>
                <c:pt idx="8">
                  <c:v>0.4</c:v>
                </c:pt>
                <c:pt idx="9">
                  <c:v>0.22222222222222221</c:v>
                </c:pt>
                <c:pt idx="10">
                  <c:v>0.77777777777777779</c:v>
                </c:pt>
                <c:pt idx="11">
                  <c:v>0</c:v>
                </c:pt>
                <c:pt idx="12">
                  <c:v>0.33333333333333331</c:v>
                </c:pt>
                <c:pt idx="13">
                  <c:v>0.33333333333333331</c:v>
                </c:pt>
                <c:pt idx="14">
                  <c:v>0.33333333333333331</c:v>
                </c:pt>
              </c:numCache>
            </c:numRef>
          </c:val>
          <c:extLst>
            <c:ext xmlns:c16="http://schemas.microsoft.com/office/drawing/2014/chart" uri="{C3380CC4-5D6E-409C-BE32-E72D297353CC}">
              <c16:uniqueId val="{00000000-54A7-4D8E-BB7D-8218DC2CC9C6}"/>
            </c:ext>
          </c:extLst>
        </c:ser>
        <c:dLbls>
          <c:dLblPos val="outEnd"/>
          <c:showLegendKey val="0"/>
          <c:showVal val="1"/>
          <c:showCatName val="0"/>
          <c:showSerName val="0"/>
          <c:showPercent val="0"/>
          <c:showBubbleSize val="0"/>
        </c:dLbls>
        <c:gapWidth val="219"/>
        <c:overlap val="-27"/>
        <c:axId val="515414208"/>
        <c:axId val="515408304"/>
      </c:barChart>
      <c:catAx>
        <c:axId val="515414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5408304"/>
        <c:crosses val="autoZero"/>
        <c:auto val="1"/>
        <c:lblAlgn val="ctr"/>
        <c:lblOffset val="100"/>
        <c:noMultiLvlLbl val="0"/>
      </c:catAx>
      <c:valAx>
        <c:axId val="515408304"/>
        <c:scaling>
          <c:orientation val="minMax"/>
        </c:scaling>
        <c:delete val="1"/>
        <c:axPos val="l"/>
        <c:numFmt formatCode="0%" sourceLinked="1"/>
        <c:majorTickMark val="none"/>
        <c:minorTickMark val="none"/>
        <c:tickLblPos val="nextTo"/>
        <c:crossAx val="515414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PROCESS2 - SMEs and start-ups support</a:t>
            </a:r>
          </a:p>
          <a:p>
            <a:pPr>
              <a:defRPr/>
            </a:pPr>
            <a:r>
              <a:rPr lang="en-US" sz="1200" i="1"/>
              <a:t>Effectiveness</a:t>
            </a:r>
            <a:r>
              <a:rPr lang="en-US" sz="1200" i="1" baseline="0"/>
              <a:t> levels (%)</a:t>
            </a:r>
            <a:endParaRPr lang="en-US" sz="1200" i="1"/>
          </a:p>
        </c:rich>
      </c:tx>
      <c:layout>
        <c:manualLayout>
          <c:xMode val="edge"/>
          <c:yMode val="edge"/>
          <c:x val="0.29174415771471579"/>
          <c:y val="1.010373438208877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2.1543282412847631E-2"/>
          <c:y val="0.1557637314664253"/>
          <c:w val="0.95691343517430472"/>
          <c:h val="0.45282639517466217"/>
        </c:manualLayout>
      </c:layout>
      <c:barChart>
        <c:barDir val="col"/>
        <c:grouping val="clustered"/>
        <c:varyColors val="0"/>
        <c:ser>
          <c:idx val="1"/>
          <c:order val="0"/>
          <c:tx>
            <c:strRef>
              <c:f>'Storage, etc'!$Q$25</c:f>
              <c:strCache>
                <c:ptCount val="1"/>
                <c:pt idx="0">
                  <c:v>SMEs and start-ups support</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'Storage, etc'!$R$22:$AF$23</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'Storage, etc'!$R$25:$AF$25</c:f>
              <c:numCache>
                <c:formatCode>0%</c:formatCode>
                <c:ptCount val="15"/>
                <c:pt idx="0">
                  <c:v>0.14285714285714285</c:v>
                </c:pt>
                <c:pt idx="1">
                  <c:v>0.14285714285714285</c:v>
                </c:pt>
                <c:pt idx="2">
                  <c:v>0.7142857142857143</c:v>
                </c:pt>
                <c:pt idx="3">
                  <c:v>0.2</c:v>
                </c:pt>
                <c:pt idx="4">
                  <c:v>0</c:v>
                </c:pt>
                <c:pt idx="5">
                  <c:v>0.8</c:v>
                </c:pt>
                <c:pt idx="6">
                  <c:v>0</c:v>
                </c:pt>
                <c:pt idx="7">
                  <c:v>0.2</c:v>
                </c:pt>
                <c:pt idx="8">
                  <c:v>0.8</c:v>
                </c:pt>
                <c:pt idx="9">
                  <c:v>0.1111111111111111</c:v>
                </c:pt>
                <c:pt idx="10">
                  <c:v>0.55555555555555558</c:v>
                </c:pt>
                <c:pt idx="11">
                  <c:v>0.33333333333333331</c:v>
                </c:pt>
                <c:pt idx="12">
                  <c:v>0.25</c:v>
                </c:pt>
                <c:pt idx="13">
                  <c:v>0.25</c:v>
                </c:pt>
                <c:pt idx="14">
                  <c:v>0.5</c:v>
                </c:pt>
              </c:numCache>
            </c:numRef>
          </c:val>
          <c:extLst>
            <c:ext xmlns:c16="http://schemas.microsoft.com/office/drawing/2014/chart" uri="{C3380CC4-5D6E-409C-BE32-E72D297353CC}">
              <c16:uniqueId val="{00000001-962E-45F4-8EC8-2721B6A6DDD7}"/>
            </c:ext>
          </c:extLst>
        </c:ser>
        <c:dLbls>
          <c:dLblPos val="outEnd"/>
          <c:showLegendKey val="0"/>
          <c:showVal val="1"/>
          <c:showCatName val="0"/>
          <c:showSerName val="0"/>
          <c:showPercent val="0"/>
          <c:showBubbleSize val="0"/>
        </c:dLbls>
        <c:gapWidth val="219"/>
        <c:overlap val="-27"/>
        <c:axId val="523330712"/>
        <c:axId val="523333664"/>
      </c:barChart>
      <c:catAx>
        <c:axId val="523330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3333664"/>
        <c:crosses val="autoZero"/>
        <c:auto val="1"/>
        <c:lblAlgn val="ctr"/>
        <c:lblOffset val="100"/>
        <c:noMultiLvlLbl val="0"/>
      </c:catAx>
      <c:valAx>
        <c:axId val="523333664"/>
        <c:scaling>
          <c:orientation val="minMax"/>
        </c:scaling>
        <c:delete val="1"/>
        <c:axPos val="l"/>
        <c:numFmt formatCode="0%" sourceLinked="1"/>
        <c:majorTickMark val="none"/>
        <c:minorTickMark val="none"/>
        <c:tickLblPos val="nextTo"/>
        <c:crossAx val="523330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PROCESS3 - Fortification programmes</a:t>
            </a:r>
          </a:p>
          <a:p>
            <a:pPr>
              <a:defRPr/>
            </a:pPr>
            <a:r>
              <a:rPr lang="en-US" sz="1200" i="1"/>
              <a:t>Effectiveness</a:t>
            </a:r>
            <a:r>
              <a:rPr lang="en-US" sz="1200" i="1" baseline="0"/>
              <a:t> levels (%)</a:t>
            </a:r>
            <a:endParaRPr lang="en-US" sz="1200" i="1"/>
          </a:p>
        </c:rich>
      </c:tx>
      <c:layout>
        <c:manualLayout>
          <c:xMode val="edge"/>
          <c:yMode val="edge"/>
          <c:x val="0.29418744531933516"/>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2"/>
          <c:order val="0"/>
          <c:tx>
            <c:strRef>
              <c:f>'Storage, etc'!$Q$26</c:f>
              <c:strCache>
                <c:ptCount val="1"/>
                <c:pt idx="0">
                  <c:v>Fortification programmes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'Storage, etc'!$R$22:$AF$23</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'Storage, etc'!$R$26:$AF$26</c:f>
              <c:numCache>
                <c:formatCode>0%</c:formatCode>
                <c:ptCount val="15"/>
                <c:pt idx="0">
                  <c:v>0.25</c:v>
                </c:pt>
                <c:pt idx="1">
                  <c:v>0.375</c:v>
                </c:pt>
                <c:pt idx="2">
                  <c:v>0.375</c:v>
                </c:pt>
                <c:pt idx="3">
                  <c:v>0</c:v>
                </c:pt>
                <c:pt idx="4">
                  <c:v>0</c:v>
                </c:pt>
                <c:pt idx="5">
                  <c:v>1</c:v>
                </c:pt>
                <c:pt idx="6">
                  <c:v>0</c:v>
                </c:pt>
                <c:pt idx="7">
                  <c:v>0</c:v>
                </c:pt>
                <c:pt idx="8">
                  <c:v>0</c:v>
                </c:pt>
                <c:pt idx="9">
                  <c:v>0.25</c:v>
                </c:pt>
                <c:pt idx="10">
                  <c:v>0.25</c:v>
                </c:pt>
                <c:pt idx="11">
                  <c:v>0.5</c:v>
                </c:pt>
                <c:pt idx="12">
                  <c:v>0</c:v>
                </c:pt>
                <c:pt idx="13">
                  <c:v>1</c:v>
                </c:pt>
                <c:pt idx="14">
                  <c:v>0</c:v>
                </c:pt>
              </c:numCache>
            </c:numRef>
          </c:val>
          <c:extLst>
            <c:ext xmlns:c16="http://schemas.microsoft.com/office/drawing/2014/chart" uri="{C3380CC4-5D6E-409C-BE32-E72D297353CC}">
              <c16:uniqueId val="{00000002-5C09-4523-80CF-8EBCC5AFC025}"/>
            </c:ext>
          </c:extLst>
        </c:ser>
        <c:dLbls>
          <c:dLblPos val="outEnd"/>
          <c:showLegendKey val="0"/>
          <c:showVal val="1"/>
          <c:showCatName val="0"/>
          <c:showSerName val="0"/>
          <c:showPercent val="0"/>
          <c:showBubbleSize val="0"/>
        </c:dLbls>
        <c:gapWidth val="219"/>
        <c:overlap val="-27"/>
        <c:axId val="523328744"/>
        <c:axId val="523329728"/>
      </c:barChart>
      <c:catAx>
        <c:axId val="523328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3329728"/>
        <c:crosses val="autoZero"/>
        <c:auto val="1"/>
        <c:lblAlgn val="ctr"/>
        <c:lblOffset val="100"/>
        <c:noMultiLvlLbl val="0"/>
      </c:catAx>
      <c:valAx>
        <c:axId val="523329728"/>
        <c:scaling>
          <c:orientation val="minMax"/>
        </c:scaling>
        <c:delete val="1"/>
        <c:axPos val="l"/>
        <c:numFmt formatCode="0%" sourceLinked="1"/>
        <c:majorTickMark val="none"/>
        <c:minorTickMark val="none"/>
        <c:tickLblPos val="nextTo"/>
        <c:crossAx val="523328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PROCESS4 - Social protection mechanism</a:t>
            </a:r>
          </a:p>
          <a:p>
            <a:pPr>
              <a:defRPr/>
            </a:pPr>
            <a:r>
              <a:rPr lang="en-US" sz="1200" i="1"/>
              <a:t>Effectiveness</a:t>
            </a:r>
            <a:r>
              <a:rPr lang="en-US" sz="1200" i="1" baseline="0"/>
              <a:t> levels (%)</a:t>
            </a:r>
            <a:endParaRPr lang="en-US" sz="1200" i="1"/>
          </a:p>
        </c:rich>
      </c:tx>
      <c:layout>
        <c:manualLayout>
          <c:xMode val="edge"/>
          <c:yMode val="edge"/>
          <c:x val="0.28880042462845013"/>
          <c:y val="6.966213862765587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1.9462137296532202E-2"/>
          <c:y val="0.13145245559038662"/>
          <c:w val="0.96107572540693564"/>
          <c:h val="0.5137341374647918"/>
        </c:manualLayout>
      </c:layout>
      <c:barChart>
        <c:barDir val="col"/>
        <c:grouping val="clustered"/>
        <c:varyColors val="0"/>
        <c:ser>
          <c:idx val="3"/>
          <c:order val="0"/>
          <c:tx>
            <c:strRef>
              <c:f>'Storage, etc'!$Q$27</c:f>
              <c:strCache>
                <c:ptCount val="1"/>
                <c:pt idx="0">
                  <c:v>Social protection mechanism</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'Storage, etc'!$R$22:$AF$23</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'Storage, etc'!$R$27:$AF$27</c:f>
              <c:numCache>
                <c:formatCode>0%</c:formatCode>
                <c:ptCount val="15"/>
                <c:pt idx="0">
                  <c:v>0.5</c:v>
                </c:pt>
                <c:pt idx="1">
                  <c:v>0.5</c:v>
                </c:pt>
                <c:pt idx="2">
                  <c:v>0</c:v>
                </c:pt>
                <c:pt idx="3">
                  <c:v>0</c:v>
                </c:pt>
                <c:pt idx="4">
                  <c:v>0</c:v>
                </c:pt>
                <c:pt idx="5">
                  <c:v>1</c:v>
                </c:pt>
                <c:pt idx="6">
                  <c:v>0</c:v>
                </c:pt>
                <c:pt idx="7">
                  <c:v>0</c:v>
                </c:pt>
                <c:pt idx="8">
                  <c:v>1</c:v>
                </c:pt>
                <c:pt idx="9">
                  <c:v>0.16666666666666666</c:v>
                </c:pt>
                <c:pt idx="10">
                  <c:v>0.66666666666666663</c:v>
                </c:pt>
                <c:pt idx="11">
                  <c:v>0.16666666666666666</c:v>
                </c:pt>
                <c:pt idx="12">
                  <c:v>0</c:v>
                </c:pt>
                <c:pt idx="13">
                  <c:v>0</c:v>
                </c:pt>
                <c:pt idx="14">
                  <c:v>0</c:v>
                </c:pt>
              </c:numCache>
            </c:numRef>
          </c:val>
          <c:extLst>
            <c:ext xmlns:c16="http://schemas.microsoft.com/office/drawing/2014/chart" uri="{C3380CC4-5D6E-409C-BE32-E72D297353CC}">
              <c16:uniqueId val="{00000003-5785-4A61-9C54-77FDF18C63A8}"/>
            </c:ext>
          </c:extLst>
        </c:ser>
        <c:dLbls>
          <c:dLblPos val="outEnd"/>
          <c:showLegendKey val="0"/>
          <c:showVal val="1"/>
          <c:showCatName val="0"/>
          <c:showSerName val="0"/>
          <c:showPercent val="0"/>
          <c:showBubbleSize val="0"/>
        </c:dLbls>
        <c:gapWidth val="219"/>
        <c:overlap val="-27"/>
        <c:axId val="420336256"/>
        <c:axId val="420339536"/>
      </c:barChart>
      <c:catAx>
        <c:axId val="420336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20339536"/>
        <c:crosses val="autoZero"/>
        <c:auto val="1"/>
        <c:lblAlgn val="ctr"/>
        <c:lblOffset val="100"/>
        <c:noMultiLvlLbl val="0"/>
      </c:catAx>
      <c:valAx>
        <c:axId val="420339536"/>
        <c:scaling>
          <c:orientation val="minMax"/>
        </c:scaling>
        <c:delete val="1"/>
        <c:axPos val="l"/>
        <c:numFmt formatCode="0%" sourceLinked="1"/>
        <c:majorTickMark val="none"/>
        <c:minorTickMark val="none"/>
        <c:tickLblPos val="nextTo"/>
        <c:crossAx val="4203362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PROCESS5 - Employment generation in rural economies</a:t>
            </a:r>
          </a:p>
          <a:p>
            <a:pPr>
              <a:defRPr/>
            </a:pPr>
            <a:r>
              <a:rPr lang="en-US" sz="1200" i="1"/>
              <a:t>Effectiveness</a:t>
            </a:r>
            <a:r>
              <a:rPr lang="en-US" sz="1200" i="1" baseline="0"/>
              <a:t> levels (%)</a:t>
            </a:r>
            <a:endParaRPr lang="en-US" sz="1200" i="1"/>
          </a:p>
        </c:rich>
      </c:tx>
      <c:layout>
        <c:manualLayout>
          <c:xMode val="edge"/>
          <c:yMode val="edge"/>
          <c:x val="0.2230331152789215"/>
          <c:y val="1.028909948690831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2.1543282412847631E-2"/>
          <c:y val="0.15998600909408883"/>
          <c:w val="0.95691343517430472"/>
          <c:h val="0.4452886725990311"/>
        </c:manualLayout>
      </c:layout>
      <c:barChart>
        <c:barDir val="col"/>
        <c:grouping val="clustered"/>
        <c:varyColors val="0"/>
        <c:ser>
          <c:idx val="4"/>
          <c:order val="0"/>
          <c:tx>
            <c:strRef>
              <c:f>'Storage, etc'!$Q$28</c:f>
              <c:strCache>
                <c:ptCount val="1"/>
                <c:pt idx="0">
                  <c:v>Employment generation in rural economies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'Storage, etc'!$R$22:$AF$23</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'Storage, etc'!$R$28:$AF$28</c:f>
              <c:numCache>
                <c:formatCode>0%</c:formatCode>
                <c:ptCount val="15"/>
                <c:pt idx="0">
                  <c:v>0</c:v>
                </c:pt>
                <c:pt idx="1">
                  <c:v>0.5</c:v>
                </c:pt>
                <c:pt idx="2">
                  <c:v>0.5</c:v>
                </c:pt>
                <c:pt idx="3">
                  <c:v>0</c:v>
                </c:pt>
                <c:pt idx="4">
                  <c:v>0</c:v>
                </c:pt>
                <c:pt idx="5">
                  <c:v>1</c:v>
                </c:pt>
                <c:pt idx="6">
                  <c:v>0</c:v>
                </c:pt>
                <c:pt idx="7">
                  <c:v>0.5</c:v>
                </c:pt>
                <c:pt idx="8">
                  <c:v>0.5</c:v>
                </c:pt>
                <c:pt idx="9">
                  <c:v>0.125</c:v>
                </c:pt>
                <c:pt idx="10">
                  <c:v>0.5</c:v>
                </c:pt>
                <c:pt idx="11">
                  <c:v>0.375</c:v>
                </c:pt>
                <c:pt idx="12">
                  <c:v>0</c:v>
                </c:pt>
                <c:pt idx="13">
                  <c:v>0.5</c:v>
                </c:pt>
                <c:pt idx="14">
                  <c:v>0.5</c:v>
                </c:pt>
              </c:numCache>
            </c:numRef>
          </c:val>
          <c:extLst>
            <c:ext xmlns:c16="http://schemas.microsoft.com/office/drawing/2014/chart" uri="{C3380CC4-5D6E-409C-BE32-E72D297353CC}">
              <c16:uniqueId val="{00000004-215C-4636-90D9-2A92240EEF65}"/>
            </c:ext>
          </c:extLst>
        </c:ser>
        <c:dLbls>
          <c:showLegendKey val="0"/>
          <c:showVal val="0"/>
          <c:showCatName val="0"/>
          <c:showSerName val="0"/>
          <c:showPercent val="0"/>
          <c:showBubbleSize val="0"/>
        </c:dLbls>
        <c:gapWidth val="219"/>
        <c:overlap val="-27"/>
        <c:axId val="424257088"/>
        <c:axId val="424255120"/>
      </c:barChart>
      <c:catAx>
        <c:axId val="424257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24255120"/>
        <c:crosses val="autoZero"/>
        <c:auto val="1"/>
        <c:lblAlgn val="ctr"/>
        <c:lblOffset val="100"/>
        <c:noMultiLvlLbl val="0"/>
      </c:catAx>
      <c:valAx>
        <c:axId val="424255120"/>
        <c:scaling>
          <c:orientation val="minMax"/>
        </c:scaling>
        <c:delete val="1"/>
        <c:axPos val="l"/>
        <c:numFmt formatCode="0%" sourceLinked="1"/>
        <c:majorTickMark val="none"/>
        <c:minorTickMark val="none"/>
        <c:tickLblPos val="nextTo"/>
        <c:crossAx val="4242570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PRODUCT4 - </a:t>
            </a:r>
            <a:r>
              <a:rPr lang="en-US"/>
              <a:t>Land use management</a:t>
            </a:r>
          </a:p>
          <a:p>
            <a:pPr>
              <a:defRPr/>
            </a:pPr>
            <a:r>
              <a:rPr lang="en-US" sz="1200" i="1"/>
              <a:t>Effectiveness levels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3"/>
          <c:order val="0"/>
          <c:tx>
            <c:strRef>
              <c:f>Production!$Q$39</c:f>
              <c:strCache>
                <c:ptCount val="1"/>
                <c:pt idx="0">
                  <c:v>Land use management</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Production!$R$34:$AF$35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Production!$R$39:$AF$39</c:f>
              <c:numCache>
                <c:formatCode>0%</c:formatCode>
                <c:ptCount val="15"/>
                <c:pt idx="0">
                  <c:v>0.14285714285714285</c:v>
                </c:pt>
                <c:pt idx="1">
                  <c:v>0.5714285714285714</c:v>
                </c:pt>
                <c:pt idx="2">
                  <c:v>0.2857142857142857</c:v>
                </c:pt>
                <c:pt idx="3">
                  <c:v>0</c:v>
                </c:pt>
                <c:pt idx="4">
                  <c:v>0</c:v>
                </c:pt>
                <c:pt idx="5">
                  <c:v>1</c:v>
                </c:pt>
                <c:pt idx="6">
                  <c:v>0.22222222222222221</c:v>
                </c:pt>
                <c:pt idx="7">
                  <c:v>0.66666666666666663</c:v>
                </c:pt>
                <c:pt idx="8">
                  <c:v>0.1111111111111111</c:v>
                </c:pt>
                <c:pt idx="9">
                  <c:v>0.375</c:v>
                </c:pt>
                <c:pt idx="10">
                  <c:v>0.25</c:v>
                </c:pt>
                <c:pt idx="11">
                  <c:v>0.375</c:v>
                </c:pt>
                <c:pt idx="12">
                  <c:v>0.33333333333333331</c:v>
                </c:pt>
                <c:pt idx="13">
                  <c:v>0.33333333333333331</c:v>
                </c:pt>
                <c:pt idx="14">
                  <c:v>0.33333333333333331</c:v>
                </c:pt>
              </c:numCache>
            </c:numRef>
          </c:val>
          <c:extLst>
            <c:ext xmlns:c16="http://schemas.microsoft.com/office/drawing/2014/chart" uri="{C3380CC4-5D6E-409C-BE32-E72D297353CC}">
              <c16:uniqueId val="{00000003-7CB8-489C-BBD0-9AC74256B938}"/>
            </c:ext>
          </c:extLst>
        </c:ser>
        <c:dLbls>
          <c:showLegendKey val="0"/>
          <c:showVal val="0"/>
          <c:showCatName val="0"/>
          <c:showSerName val="0"/>
          <c:showPercent val="0"/>
          <c:showBubbleSize val="0"/>
        </c:dLbls>
        <c:gapWidth val="219"/>
        <c:overlap val="-27"/>
        <c:axId val="519138448"/>
        <c:axId val="519137792"/>
      </c:barChart>
      <c:catAx>
        <c:axId val="519138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9137792"/>
        <c:crosses val="autoZero"/>
        <c:auto val="1"/>
        <c:lblAlgn val="ctr"/>
        <c:lblOffset val="100"/>
        <c:noMultiLvlLbl val="0"/>
      </c:catAx>
      <c:valAx>
        <c:axId val="519137792"/>
        <c:scaling>
          <c:orientation val="minMax"/>
        </c:scaling>
        <c:delete val="1"/>
        <c:axPos val="l"/>
        <c:numFmt formatCode="0%" sourceLinked="1"/>
        <c:majorTickMark val="none"/>
        <c:minorTickMark val="none"/>
        <c:tickLblPos val="nextTo"/>
        <c:crossAx val="5191384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PROCESS6 - Packaging innovation</a:t>
            </a:r>
          </a:p>
          <a:p>
            <a:pPr>
              <a:defRPr/>
            </a:pPr>
            <a:r>
              <a:rPr lang="en-US" sz="1200" i="1"/>
              <a:t>Effectiveness levels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5"/>
          <c:order val="0"/>
          <c:tx>
            <c:strRef>
              <c:f>'Storage, etc'!$Q$29</c:f>
              <c:strCache>
                <c:ptCount val="1"/>
                <c:pt idx="0">
                  <c:v>Packaging innovation</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'Storage, etc'!$R$22:$AF$23</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'Storage, etc'!$R$29:$AF$29</c:f>
              <c:numCache>
                <c:formatCode>0%</c:formatCode>
                <c:ptCount val="15"/>
                <c:pt idx="0">
                  <c:v>0</c:v>
                </c:pt>
                <c:pt idx="1">
                  <c:v>1</c:v>
                </c:pt>
                <c:pt idx="2">
                  <c:v>0</c:v>
                </c:pt>
                <c:pt idx="3">
                  <c:v>0</c:v>
                </c:pt>
                <c:pt idx="4">
                  <c:v>0</c:v>
                </c:pt>
                <c:pt idx="5">
                  <c:v>0</c:v>
                </c:pt>
                <c:pt idx="6">
                  <c:v>0.125</c:v>
                </c:pt>
                <c:pt idx="7">
                  <c:v>0.625</c:v>
                </c:pt>
                <c:pt idx="8">
                  <c:v>0.25</c:v>
                </c:pt>
                <c:pt idx="9">
                  <c:v>0</c:v>
                </c:pt>
                <c:pt idx="10">
                  <c:v>0</c:v>
                </c:pt>
                <c:pt idx="11">
                  <c:v>0</c:v>
                </c:pt>
                <c:pt idx="12">
                  <c:v>0</c:v>
                </c:pt>
                <c:pt idx="13">
                  <c:v>0</c:v>
                </c:pt>
                <c:pt idx="14">
                  <c:v>0</c:v>
                </c:pt>
              </c:numCache>
            </c:numRef>
          </c:val>
          <c:extLst>
            <c:ext xmlns:c16="http://schemas.microsoft.com/office/drawing/2014/chart" uri="{C3380CC4-5D6E-409C-BE32-E72D297353CC}">
              <c16:uniqueId val="{00000005-51DA-49B2-A640-31518A26A790}"/>
            </c:ext>
          </c:extLst>
        </c:ser>
        <c:dLbls>
          <c:dLblPos val="outEnd"/>
          <c:showLegendKey val="0"/>
          <c:showVal val="1"/>
          <c:showCatName val="0"/>
          <c:showSerName val="0"/>
          <c:showPercent val="0"/>
          <c:showBubbleSize val="0"/>
        </c:dLbls>
        <c:gapWidth val="219"/>
        <c:overlap val="-27"/>
        <c:axId val="422316896"/>
        <c:axId val="422320176"/>
      </c:barChart>
      <c:catAx>
        <c:axId val="422316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22320176"/>
        <c:crosses val="autoZero"/>
        <c:auto val="1"/>
        <c:lblAlgn val="ctr"/>
        <c:lblOffset val="100"/>
        <c:noMultiLvlLbl val="0"/>
      </c:catAx>
      <c:valAx>
        <c:axId val="422320176"/>
        <c:scaling>
          <c:orientation val="minMax"/>
        </c:scaling>
        <c:delete val="1"/>
        <c:axPos val="l"/>
        <c:numFmt formatCode="0%" sourceLinked="1"/>
        <c:majorTickMark val="none"/>
        <c:minorTickMark val="none"/>
        <c:tickLblPos val="nextTo"/>
        <c:crossAx val="4223168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PROCESS6</a:t>
            </a:r>
            <a:r>
              <a:rPr lang="en-US" baseline="0"/>
              <a:t> - </a:t>
            </a:r>
            <a:r>
              <a:rPr lang="en-US"/>
              <a:t>Packaging innovation</a:t>
            </a:r>
          </a:p>
          <a:p>
            <a:pPr>
              <a:defRPr/>
            </a:pPr>
            <a:r>
              <a:rPr lang="en-US" sz="1200" i="1"/>
              <a:t>Negative</a:t>
            </a:r>
            <a:r>
              <a:rPr lang="en-US" sz="1200" i="1" baseline="0"/>
              <a:t> vs. Positive effects (%)</a:t>
            </a:r>
            <a:endParaRPr lang="en-US" sz="12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0.33426348265663408"/>
          <c:y val="0.19944748061539133"/>
          <c:w val="0.55791294838145233"/>
          <c:h val="0.61498432487605714"/>
        </c:manualLayout>
      </c:layout>
      <c:barChart>
        <c:barDir val="bar"/>
        <c:grouping val="clustered"/>
        <c:varyColors val="0"/>
        <c:ser>
          <c:idx val="5"/>
          <c:order val="0"/>
          <c:tx>
            <c:strRef>
              <c:f>'Storage, etc'!$L$18</c:f>
              <c:strCache>
                <c:ptCount val="1"/>
                <c:pt idx="0">
                  <c:v>Packaging innovation</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'Storage, etc'!$M$11:$W$12</c15:sqref>
                  </c15:fullRef>
                </c:ext>
              </c:extLst>
              <c:f>'Storage, etc'!$M$11:$W$12</c:f>
              <c:multiLvlStrCache>
                <c:ptCount val="10"/>
                <c:lvl>
                  <c:pt idx="0">
                    <c:v>Undernutrition</c:v>
                  </c:pt>
                  <c:pt idx="1">
                    <c:v>Overnutrition</c:v>
                  </c:pt>
                  <c:pt idx="2">
                    <c:v>Environmental sustainability</c:v>
                  </c:pt>
                  <c:pt idx="3">
                    <c:v>Socio-economic inequalities</c:v>
                  </c:pt>
                  <c:pt idx="4">
                    <c:v>Women's empowerment</c:v>
                  </c:pt>
                  <c:pt idx="5">
                    <c:v>Undernutrition</c:v>
                  </c:pt>
                  <c:pt idx="6">
                    <c:v>Overnutrition</c:v>
                  </c:pt>
                  <c:pt idx="7">
                    <c:v>Environmental sustainability</c:v>
                  </c:pt>
                  <c:pt idx="8">
                    <c:v>Socio-economic inequalities</c:v>
                  </c:pt>
                  <c:pt idx="9">
                    <c:v>Women's empowerment</c:v>
                  </c:pt>
                </c:lvl>
                <c:lvl>
                  <c:pt idx="0">
                    <c:v>Positive effect</c:v>
                  </c:pt>
                  <c:pt idx="5">
                    <c:v>Negative effect</c:v>
                  </c:pt>
                </c:lvl>
              </c:multiLvlStrCache>
            </c:multiLvlStrRef>
          </c:cat>
          <c:val>
            <c:numRef>
              <c:extLst>
                <c:ext xmlns:c15="http://schemas.microsoft.com/office/drawing/2012/chart" uri="{02D57815-91ED-43cb-92C2-25804820EDAC}">
                  <c15:fullRef>
                    <c15:sqref>'Storage, etc'!$M$18:$W$18</c15:sqref>
                  </c15:fullRef>
                </c:ext>
              </c:extLst>
              <c:f>('Storage, etc'!$M$18:$Q$18,'Storage, etc'!$S$18:$W$18)</c:f>
              <c:numCache>
                <c:formatCode>0%</c:formatCode>
                <c:ptCount val="10"/>
                <c:pt idx="0">
                  <c:v>0.1111111111111111</c:v>
                </c:pt>
                <c:pt idx="1">
                  <c:v>0</c:v>
                </c:pt>
                <c:pt idx="2">
                  <c:v>0.88888888888888884</c:v>
                </c:pt>
                <c:pt idx="3">
                  <c:v>0</c:v>
                </c:pt>
                <c:pt idx="4">
                  <c:v>0</c:v>
                </c:pt>
                <c:pt idx="5">
                  <c:v>0.1111111111111111</c:v>
                </c:pt>
                <c:pt idx="6">
                  <c:v>0</c:v>
                </c:pt>
                <c:pt idx="7">
                  <c:v>0</c:v>
                </c:pt>
                <c:pt idx="8">
                  <c:v>0.33333333333333331</c:v>
                </c:pt>
                <c:pt idx="9">
                  <c:v>0.22222222222222221</c:v>
                </c:pt>
              </c:numCache>
            </c:numRef>
          </c:val>
          <c:extLst>
            <c:ext xmlns:c16="http://schemas.microsoft.com/office/drawing/2014/chart" uri="{C3380CC4-5D6E-409C-BE32-E72D297353CC}">
              <c16:uniqueId val="{00000005-B3C1-4AAA-B4C5-3ED94C22813D}"/>
            </c:ext>
          </c:extLst>
        </c:ser>
        <c:dLbls>
          <c:showLegendKey val="0"/>
          <c:showVal val="0"/>
          <c:showCatName val="0"/>
          <c:showSerName val="0"/>
          <c:showPercent val="0"/>
          <c:showBubbleSize val="0"/>
        </c:dLbls>
        <c:gapWidth val="182"/>
        <c:axId val="198602440"/>
        <c:axId val="198605064"/>
      </c:barChart>
      <c:catAx>
        <c:axId val="1986024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98605064"/>
        <c:crosses val="autoZero"/>
        <c:auto val="1"/>
        <c:lblAlgn val="ctr"/>
        <c:lblOffset val="100"/>
        <c:noMultiLvlLbl val="0"/>
      </c:catAx>
      <c:valAx>
        <c:axId val="198605064"/>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986024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PROCESS1</a:t>
            </a:r>
            <a:r>
              <a:rPr lang="en-US"/>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'Storage, etc'!$A$24</c:f>
              <c:strCache>
                <c:ptCount val="1"/>
                <c:pt idx="0">
                  <c:v>Transport and infrastructure investment</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'Storage, etc'!$B$22:$P$23</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'Storage, etc'!$B$24:$P$24</c:f>
              <c:numCache>
                <c:formatCode>General</c:formatCode>
                <c:ptCount val="15"/>
                <c:pt idx="0">
                  <c:v>0</c:v>
                </c:pt>
                <c:pt idx="1">
                  <c:v>4</c:v>
                </c:pt>
                <c:pt idx="2">
                  <c:v>4</c:v>
                </c:pt>
                <c:pt idx="3">
                  <c:v>0</c:v>
                </c:pt>
                <c:pt idx="4">
                  <c:v>1</c:v>
                </c:pt>
                <c:pt idx="5">
                  <c:v>1</c:v>
                </c:pt>
                <c:pt idx="6">
                  <c:v>1</c:v>
                </c:pt>
                <c:pt idx="7">
                  <c:v>2</c:v>
                </c:pt>
                <c:pt idx="8">
                  <c:v>2</c:v>
                </c:pt>
                <c:pt idx="9">
                  <c:v>2</c:v>
                </c:pt>
                <c:pt idx="10">
                  <c:v>7</c:v>
                </c:pt>
                <c:pt idx="11">
                  <c:v>0</c:v>
                </c:pt>
                <c:pt idx="12">
                  <c:v>1</c:v>
                </c:pt>
                <c:pt idx="13">
                  <c:v>1</c:v>
                </c:pt>
                <c:pt idx="14">
                  <c:v>1</c:v>
                </c:pt>
              </c:numCache>
            </c:numRef>
          </c:val>
          <c:extLst>
            <c:ext xmlns:c16="http://schemas.microsoft.com/office/drawing/2014/chart" uri="{C3380CC4-5D6E-409C-BE32-E72D297353CC}">
              <c16:uniqueId val="{00000000-C084-4CFE-9BCE-0FC1FDD616CD}"/>
            </c:ext>
          </c:extLst>
        </c:ser>
        <c:dLbls>
          <c:dLblPos val="outEnd"/>
          <c:showLegendKey val="0"/>
          <c:showVal val="1"/>
          <c:showCatName val="0"/>
          <c:showSerName val="0"/>
          <c:showPercent val="0"/>
          <c:showBubbleSize val="0"/>
        </c:dLbls>
        <c:gapWidth val="219"/>
        <c:overlap val="-27"/>
        <c:axId val="542642744"/>
        <c:axId val="542638808"/>
      </c:barChart>
      <c:catAx>
        <c:axId val="542642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2638808"/>
        <c:crosses val="autoZero"/>
        <c:auto val="1"/>
        <c:lblAlgn val="ctr"/>
        <c:lblOffset val="100"/>
        <c:noMultiLvlLbl val="0"/>
      </c:catAx>
      <c:valAx>
        <c:axId val="542638808"/>
        <c:scaling>
          <c:orientation val="minMax"/>
        </c:scaling>
        <c:delete val="1"/>
        <c:axPos val="l"/>
        <c:numFmt formatCode="General" sourceLinked="1"/>
        <c:majorTickMark val="none"/>
        <c:minorTickMark val="none"/>
        <c:tickLblPos val="nextTo"/>
        <c:crossAx val="542642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PROCESS2</a:t>
            </a:r>
            <a:r>
              <a:rPr lang="en-US"/>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0"/>
          <c:tx>
            <c:strRef>
              <c:f>'Storage, etc'!$A$25</c:f>
              <c:strCache>
                <c:ptCount val="1"/>
                <c:pt idx="0">
                  <c:v>SMEs and start-ups support</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'Storage, etc'!$B$22:$P$23</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'Storage, etc'!$B$25:$P$25</c:f>
              <c:numCache>
                <c:formatCode>General</c:formatCode>
                <c:ptCount val="15"/>
                <c:pt idx="0">
                  <c:v>1</c:v>
                </c:pt>
                <c:pt idx="1">
                  <c:v>1</c:v>
                </c:pt>
                <c:pt idx="2">
                  <c:v>5</c:v>
                </c:pt>
                <c:pt idx="3">
                  <c:v>1</c:v>
                </c:pt>
                <c:pt idx="4">
                  <c:v>0</c:v>
                </c:pt>
                <c:pt idx="5">
                  <c:v>4</c:v>
                </c:pt>
                <c:pt idx="6">
                  <c:v>0</c:v>
                </c:pt>
                <c:pt idx="7">
                  <c:v>1</c:v>
                </c:pt>
                <c:pt idx="8">
                  <c:v>4</c:v>
                </c:pt>
                <c:pt idx="9">
                  <c:v>1</c:v>
                </c:pt>
                <c:pt idx="10">
                  <c:v>5</c:v>
                </c:pt>
                <c:pt idx="11">
                  <c:v>3</c:v>
                </c:pt>
                <c:pt idx="12">
                  <c:v>1</c:v>
                </c:pt>
                <c:pt idx="13">
                  <c:v>1</c:v>
                </c:pt>
                <c:pt idx="14">
                  <c:v>2</c:v>
                </c:pt>
              </c:numCache>
            </c:numRef>
          </c:val>
          <c:extLst>
            <c:ext xmlns:c16="http://schemas.microsoft.com/office/drawing/2014/chart" uri="{C3380CC4-5D6E-409C-BE32-E72D297353CC}">
              <c16:uniqueId val="{00000001-E3A2-47FE-A678-A0A4A537AF25}"/>
            </c:ext>
          </c:extLst>
        </c:ser>
        <c:dLbls>
          <c:dLblPos val="outEnd"/>
          <c:showLegendKey val="0"/>
          <c:showVal val="1"/>
          <c:showCatName val="0"/>
          <c:showSerName val="0"/>
          <c:showPercent val="0"/>
          <c:showBubbleSize val="0"/>
        </c:dLbls>
        <c:gapWidth val="219"/>
        <c:overlap val="-27"/>
        <c:axId val="544612288"/>
        <c:axId val="544612944"/>
      </c:barChart>
      <c:catAx>
        <c:axId val="544612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4612944"/>
        <c:crosses val="autoZero"/>
        <c:auto val="1"/>
        <c:lblAlgn val="ctr"/>
        <c:lblOffset val="100"/>
        <c:noMultiLvlLbl val="0"/>
      </c:catAx>
      <c:valAx>
        <c:axId val="544612944"/>
        <c:scaling>
          <c:orientation val="minMax"/>
        </c:scaling>
        <c:delete val="1"/>
        <c:axPos val="l"/>
        <c:numFmt formatCode="General" sourceLinked="1"/>
        <c:majorTickMark val="none"/>
        <c:minorTickMark val="none"/>
        <c:tickLblPos val="nextTo"/>
        <c:crossAx val="5446122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PROCESS3</a:t>
            </a:r>
            <a:r>
              <a:rPr lang="en-US"/>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2"/>
          <c:order val="0"/>
          <c:tx>
            <c:strRef>
              <c:f>'Storage, etc'!$A$26</c:f>
              <c:strCache>
                <c:ptCount val="1"/>
                <c:pt idx="0">
                  <c:v>Fortification programmes</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'Storage, etc'!$B$22:$P$23</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'Storage, etc'!$B$26:$P$26</c:f>
              <c:numCache>
                <c:formatCode>General</c:formatCode>
                <c:ptCount val="15"/>
                <c:pt idx="0">
                  <c:v>2</c:v>
                </c:pt>
                <c:pt idx="1">
                  <c:v>3</c:v>
                </c:pt>
                <c:pt idx="2">
                  <c:v>3</c:v>
                </c:pt>
                <c:pt idx="3">
                  <c:v>0</c:v>
                </c:pt>
                <c:pt idx="4">
                  <c:v>0</c:v>
                </c:pt>
                <c:pt idx="5">
                  <c:v>3</c:v>
                </c:pt>
                <c:pt idx="6">
                  <c:v>0</c:v>
                </c:pt>
                <c:pt idx="7">
                  <c:v>0</c:v>
                </c:pt>
                <c:pt idx="8">
                  <c:v>0</c:v>
                </c:pt>
                <c:pt idx="9">
                  <c:v>1</c:v>
                </c:pt>
                <c:pt idx="10">
                  <c:v>1</c:v>
                </c:pt>
                <c:pt idx="11">
                  <c:v>2</c:v>
                </c:pt>
                <c:pt idx="12">
                  <c:v>0</c:v>
                </c:pt>
                <c:pt idx="13">
                  <c:v>2</c:v>
                </c:pt>
                <c:pt idx="14">
                  <c:v>0</c:v>
                </c:pt>
              </c:numCache>
            </c:numRef>
          </c:val>
          <c:extLst>
            <c:ext xmlns:c16="http://schemas.microsoft.com/office/drawing/2014/chart" uri="{C3380CC4-5D6E-409C-BE32-E72D297353CC}">
              <c16:uniqueId val="{00000002-62D2-4D49-B58F-753AD3D2AC18}"/>
            </c:ext>
          </c:extLst>
        </c:ser>
        <c:dLbls>
          <c:dLblPos val="outEnd"/>
          <c:showLegendKey val="0"/>
          <c:showVal val="1"/>
          <c:showCatName val="0"/>
          <c:showSerName val="0"/>
          <c:showPercent val="0"/>
          <c:showBubbleSize val="0"/>
        </c:dLbls>
        <c:gapWidth val="219"/>
        <c:overlap val="-27"/>
        <c:axId val="475020088"/>
        <c:axId val="475031240"/>
      </c:barChart>
      <c:catAx>
        <c:axId val="475020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75031240"/>
        <c:crosses val="autoZero"/>
        <c:auto val="1"/>
        <c:lblAlgn val="ctr"/>
        <c:lblOffset val="100"/>
        <c:noMultiLvlLbl val="0"/>
      </c:catAx>
      <c:valAx>
        <c:axId val="475031240"/>
        <c:scaling>
          <c:orientation val="minMax"/>
        </c:scaling>
        <c:delete val="1"/>
        <c:axPos val="l"/>
        <c:numFmt formatCode="General" sourceLinked="1"/>
        <c:majorTickMark val="none"/>
        <c:minorTickMark val="none"/>
        <c:tickLblPos val="nextTo"/>
        <c:crossAx val="4750200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PROCESS5</a:t>
            </a:r>
            <a:r>
              <a:rPr lang="en-US"/>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3"/>
          <c:order val="0"/>
          <c:tx>
            <c:strRef>
              <c:f>'Storage, etc'!$A$27</c:f>
              <c:strCache>
                <c:ptCount val="1"/>
                <c:pt idx="0">
                  <c:v>Social protection mechanism</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'Storage, etc'!$B$22:$P$23</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'Storage, etc'!$B$27:$P$27</c:f>
              <c:numCache>
                <c:formatCode>General</c:formatCode>
                <c:ptCount val="15"/>
                <c:pt idx="0">
                  <c:v>4</c:v>
                </c:pt>
                <c:pt idx="1">
                  <c:v>4</c:v>
                </c:pt>
                <c:pt idx="2">
                  <c:v>0</c:v>
                </c:pt>
                <c:pt idx="3">
                  <c:v>0</c:v>
                </c:pt>
                <c:pt idx="4">
                  <c:v>0</c:v>
                </c:pt>
                <c:pt idx="5">
                  <c:v>2</c:v>
                </c:pt>
                <c:pt idx="6">
                  <c:v>0</c:v>
                </c:pt>
                <c:pt idx="7">
                  <c:v>0</c:v>
                </c:pt>
                <c:pt idx="8">
                  <c:v>2</c:v>
                </c:pt>
                <c:pt idx="9">
                  <c:v>1</c:v>
                </c:pt>
                <c:pt idx="10">
                  <c:v>4</c:v>
                </c:pt>
                <c:pt idx="11">
                  <c:v>1</c:v>
                </c:pt>
                <c:pt idx="12">
                  <c:v>0</c:v>
                </c:pt>
                <c:pt idx="13">
                  <c:v>0</c:v>
                </c:pt>
                <c:pt idx="14">
                  <c:v>0</c:v>
                </c:pt>
              </c:numCache>
            </c:numRef>
          </c:val>
          <c:extLst>
            <c:ext xmlns:c16="http://schemas.microsoft.com/office/drawing/2014/chart" uri="{C3380CC4-5D6E-409C-BE32-E72D297353CC}">
              <c16:uniqueId val="{00000003-C203-450F-B2C3-F07BBA1DE06C}"/>
            </c:ext>
          </c:extLst>
        </c:ser>
        <c:dLbls>
          <c:dLblPos val="outEnd"/>
          <c:showLegendKey val="0"/>
          <c:showVal val="1"/>
          <c:showCatName val="0"/>
          <c:showSerName val="0"/>
          <c:showPercent val="0"/>
          <c:showBubbleSize val="0"/>
        </c:dLbls>
        <c:gapWidth val="219"/>
        <c:overlap val="-27"/>
        <c:axId val="350848816"/>
        <c:axId val="350848160"/>
      </c:barChart>
      <c:catAx>
        <c:axId val="35084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50848160"/>
        <c:crosses val="autoZero"/>
        <c:auto val="1"/>
        <c:lblAlgn val="ctr"/>
        <c:lblOffset val="100"/>
        <c:noMultiLvlLbl val="0"/>
      </c:catAx>
      <c:valAx>
        <c:axId val="350848160"/>
        <c:scaling>
          <c:orientation val="minMax"/>
        </c:scaling>
        <c:delete val="1"/>
        <c:axPos val="l"/>
        <c:numFmt formatCode="General" sourceLinked="1"/>
        <c:majorTickMark val="none"/>
        <c:minorTickMark val="none"/>
        <c:tickLblPos val="nextTo"/>
        <c:crossAx val="3508488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PROCESS6</a:t>
            </a:r>
            <a:r>
              <a:rPr lang="en-US" baseline="0"/>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4"/>
          <c:order val="0"/>
          <c:tx>
            <c:strRef>
              <c:f>'Storage, etc'!$A$28</c:f>
              <c:strCache>
                <c:ptCount val="1"/>
                <c:pt idx="0">
                  <c:v>Employment generation in rural economies</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'Storage, etc'!$B$22:$P$23</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'Storage, etc'!$B$28:$P$28</c:f>
              <c:numCache>
                <c:formatCode>General</c:formatCode>
                <c:ptCount val="15"/>
                <c:pt idx="0">
                  <c:v>0</c:v>
                </c:pt>
                <c:pt idx="1">
                  <c:v>3</c:v>
                </c:pt>
                <c:pt idx="2">
                  <c:v>3</c:v>
                </c:pt>
                <c:pt idx="3">
                  <c:v>0</c:v>
                </c:pt>
                <c:pt idx="4">
                  <c:v>0</c:v>
                </c:pt>
                <c:pt idx="5">
                  <c:v>2</c:v>
                </c:pt>
                <c:pt idx="6">
                  <c:v>0</c:v>
                </c:pt>
                <c:pt idx="7">
                  <c:v>1</c:v>
                </c:pt>
                <c:pt idx="8">
                  <c:v>1</c:v>
                </c:pt>
                <c:pt idx="9">
                  <c:v>1</c:v>
                </c:pt>
                <c:pt idx="10">
                  <c:v>4</c:v>
                </c:pt>
                <c:pt idx="11">
                  <c:v>3</c:v>
                </c:pt>
                <c:pt idx="12">
                  <c:v>0</c:v>
                </c:pt>
                <c:pt idx="13">
                  <c:v>1</c:v>
                </c:pt>
                <c:pt idx="14">
                  <c:v>1</c:v>
                </c:pt>
              </c:numCache>
            </c:numRef>
          </c:val>
          <c:extLst>
            <c:ext xmlns:c16="http://schemas.microsoft.com/office/drawing/2014/chart" uri="{C3380CC4-5D6E-409C-BE32-E72D297353CC}">
              <c16:uniqueId val="{00000004-34EA-4129-A05D-1583014B4304}"/>
            </c:ext>
          </c:extLst>
        </c:ser>
        <c:dLbls>
          <c:dLblPos val="outEnd"/>
          <c:showLegendKey val="0"/>
          <c:showVal val="1"/>
          <c:showCatName val="0"/>
          <c:showSerName val="0"/>
          <c:showPercent val="0"/>
          <c:showBubbleSize val="0"/>
        </c:dLbls>
        <c:gapWidth val="219"/>
        <c:overlap val="-27"/>
        <c:axId val="555035392"/>
        <c:axId val="555043592"/>
      </c:barChart>
      <c:catAx>
        <c:axId val="55503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5043592"/>
        <c:crosses val="autoZero"/>
        <c:auto val="1"/>
        <c:lblAlgn val="ctr"/>
        <c:lblOffset val="100"/>
        <c:noMultiLvlLbl val="0"/>
      </c:catAx>
      <c:valAx>
        <c:axId val="555043592"/>
        <c:scaling>
          <c:orientation val="minMax"/>
        </c:scaling>
        <c:delete val="1"/>
        <c:axPos val="l"/>
        <c:numFmt formatCode="General" sourceLinked="1"/>
        <c:majorTickMark val="none"/>
        <c:minorTickMark val="none"/>
        <c:tickLblPos val="nextTo"/>
        <c:crossAx val="555035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Decided to exclude</a:t>
            </a:r>
            <a:r>
              <a:rPr lang="en-US" baseline="0"/>
              <a:t> - </a:t>
            </a:r>
            <a:r>
              <a:rPr lang="en-US"/>
              <a:t>Packaging innovation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5"/>
          <c:order val="0"/>
          <c:tx>
            <c:strRef>
              <c:f>'Storage, etc'!$A$29</c:f>
              <c:strCache>
                <c:ptCount val="1"/>
                <c:pt idx="0">
                  <c:v>Packaging innovation</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'Storage, etc'!$B$22:$P$23</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'Storage, etc'!$B$29:$P$29</c:f>
              <c:numCache>
                <c:formatCode>General</c:formatCode>
                <c:ptCount val="15"/>
                <c:pt idx="0">
                  <c:v>0</c:v>
                </c:pt>
                <c:pt idx="1">
                  <c:v>1</c:v>
                </c:pt>
                <c:pt idx="2">
                  <c:v>0</c:v>
                </c:pt>
                <c:pt idx="3">
                  <c:v>0</c:v>
                </c:pt>
                <c:pt idx="4">
                  <c:v>0</c:v>
                </c:pt>
                <c:pt idx="5">
                  <c:v>0</c:v>
                </c:pt>
                <c:pt idx="6">
                  <c:v>1</c:v>
                </c:pt>
                <c:pt idx="7">
                  <c:v>5</c:v>
                </c:pt>
                <c:pt idx="8">
                  <c:v>2</c:v>
                </c:pt>
                <c:pt idx="9">
                  <c:v>0</c:v>
                </c:pt>
                <c:pt idx="10">
                  <c:v>0</c:v>
                </c:pt>
                <c:pt idx="11">
                  <c:v>0</c:v>
                </c:pt>
                <c:pt idx="12">
                  <c:v>0</c:v>
                </c:pt>
                <c:pt idx="13">
                  <c:v>0</c:v>
                </c:pt>
                <c:pt idx="14">
                  <c:v>0</c:v>
                </c:pt>
              </c:numCache>
            </c:numRef>
          </c:val>
          <c:extLst>
            <c:ext xmlns:c16="http://schemas.microsoft.com/office/drawing/2014/chart" uri="{C3380CC4-5D6E-409C-BE32-E72D297353CC}">
              <c16:uniqueId val="{00000005-C7D1-47AE-AE18-5954D61D1279}"/>
            </c:ext>
          </c:extLst>
        </c:ser>
        <c:dLbls>
          <c:dLblPos val="outEnd"/>
          <c:showLegendKey val="0"/>
          <c:showVal val="1"/>
          <c:showCatName val="0"/>
          <c:showSerName val="0"/>
          <c:showPercent val="0"/>
          <c:showBubbleSize val="0"/>
        </c:dLbls>
        <c:gapWidth val="219"/>
        <c:overlap val="-27"/>
        <c:axId val="542674232"/>
        <c:axId val="542668000"/>
      </c:barChart>
      <c:catAx>
        <c:axId val="542674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2668000"/>
        <c:crosses val="autoZero"/>
        <c:auto val="1"/>
        <c:lblAlgn val="ctr"/>
        <c:lblOffset val="100"/>
        <c:noMultiLvlLbl val="0"/>
      </c:catAx>
      <c:valAx>
        <c:axId val="542668000"/>
        <c:scaling>
          <c:orientation val="minMax"/>
        </c:scaling>
        <c:delete val="1"/>
        <c:axPos val="l"/>
        <c:numFmt formatCode="General" sourceLinked="1"/>
        <c:majorTickMark val="none"/>
        <c:minorTickMark val="none"/>
        <c:tickLblPos val="nextTo"/>
        <c:crossAx val="5426742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PROCESS1</a:t>
            </a:r>
            <a:r>
              <a:rPr lang="en-US"/>
              <a:t> - Effects per</a:t>
            </a:r>
            <a:r>
              <a:rPr lang="en-US" baseline="0"/>
              <a:t>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'Storage, etc'!$B$3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etc'!$A$4:$A$8</c:f>
              <c:strCache>
                <c:ptCount val="5"/>
                <c:pt idx="0">
                  <c:v>Undernutrition</c:v>
                </c:pt>
                <c:pt idx="1">
                  <c:v>Overnutrition</c:v>
                </c:pt>
                <c:pt idx="2">
                  <c:v>Environmental sustainability</c:v>
                </c:pt>
                <c:pt idx="3">
                  <c:v>Socio-economic inequalities</c:v>
                </c:pt>
                <c:pt idx="4">
                  <c:v>Women's empowerment</c:v>
                </c:pt>
              </c:strCache>
            </c:strRef>
          </c:cat>
          <c:val>
            <c:numRef>
              <c:f>'Storage, etc'!$B$4:$B$8</c:f>
              <c:numCache>
                <c:formatCode>General</c:formatCode>
                <c:ptCount val="5"/>
                <c:pt idx="0">
                  <c:v>8</c:v>
                </c:pt>
                <c:pt idx="1">
                  <c:v>2</c:v>
                </c:pt>
                <c:pt idx="2">
                  <c:v>5</c:v>
                </c:pt>
                <c:pt idx="3">
                  <c:v>9</c:v>
                </c:pt>
                <c:pt idx="4">
                  <c:v>3</c:v>
                </c:pt>
              </c:numCache>
            </c:numRef>
          </c:val>
          <c:extLst>
            <c:ext xmlns:c16="http://schemas.microsoft.com/office/drawing/2014/chart" uri="{C3380CC4-5D6E-409C-BE32-E72D297353CC}">
              <c16:uniqueId val="{00000000-BB14-4D6F-8E81-163335DDD3CC}"/>
            </c:ext>
          </c:extLst>
        </c:ser>
        <c:ser>
          <c:idx val="1"/>
          <c:order val="1"/>
          <c:tx>
            <c:strRef>
              <c:f>'Storage, etc'!$C$3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etc'!$A$4:$A$8</c:f>
              <c:strCache>
                <c:ptCount val="5"/>
                <c:pt idx="0">
                  <c:v>Undernutrition</c:v>
                </c:pt>
                <c:pt idx="1">
                  <c:v>Overnutrition</c:v>
                </c:pt>
                <c:pt idx="2">
                  <c:v>Environmental sustainability</c:v>
                </c:pt>
                <c:pt idx="3">
                  <c:v>Socio-economic inequalities</c:v>
                </c:pt>
                <c:pt idx="4">
                  <c:v>Women's empowerment</c:v>
                </c:pt>
              </c:strCache>
            </c:strRef>
          </c:cat>
          <c:val>
            <c:numRef>
              <c:f>'Storage, etc'!$C$4:$C$8</c:f>
              <c:numCache>
                <c:formatCode>General</c:formatCode>
                <c:ptCount val="5"/>
                <c:pt idx="0">
                  <c:v>0</c:v>
                </c:pt>
                <c:pt idx="1">
                  <c:v>3</c:v>
                </c:pt>
                <c:pt idx="2">
                  <c:v>3</c:v>
                </c:pt>
                <c:pt idx="3">
                  <c:v>0</c:v>
                </c:pt>
                <c:pt idx="4">
                  <c:v>2</c:v>
                </c:pt>
              </c:numCache>
            </c:numRef>
          </c:val>
          <c:extLst>
            <c:ext xmlns:c16="http://schemas.microsoft.com/office/drawing/2014/chart" uri="{C3380CC4-5D6E-409C-BE32-E72D297353CC}">
              <c16:uniqueId val="{00000001-BB14-4D6F-8E81-163335DDD3CC}"/>
            </c:ext>
          </c:extLst>
        </c:ser>
        <c:ser>
          <c:idx val="2"/>
          <c:order val="2"/>
          <c:tx>
            <c:strRef>
              <c:f>'Storage, etc'!$D$3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etc'!$A$4:$A$8</c:f>
              <c:strCache>
                <c:ptCount val="5"/>
                <c:pt idx="0">
                  <c:v>Undernutrition</c:v>
                </c:pt>
                <c:pt idx="1">
                  <c:v>Overnutrition</c:v>
                </c:pt>
                <c:pt idx="2">
                  <c:v>Environmental sustainability</c:v>
                </c:pt>
                <c:pt idx="3">
                  <c:v>Socio-economic inequalities</c:v>
                </c:pt>
                <c:pt idx="4">
                  <c:v>Women's empowerment</c:v>
                </c:pt>
              </c:strCache>
            </c:strRef>
          </c:cat>
          <c:val>
            <c:numRef>
              <c:f>'Storage, etc'!$D$4:$D$8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BB14-4D6F-8E81-163335DDD3CC}"/>
            </c:ext>
          </c:extLst>
        </c:ser>
        <c:ser>
          <c:idx val="3"/>
          <c:order val="3"/>
          <c:tx>
            <c:strRef>
              <c:f>'Storage, etc'!$E$3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etc'!$A$4:$A$8</c:f>
              <c:strCache>
                <c:ptCount val="5"/>
                <c:pt idx="0">
                  <c:v>Undernutrition</c:v>
                </c:pt>
                <c:pt idx="1">
                  <c:v>Overnutrition</c:v>
                </c:pt>
                <c:pt idx="2">
                  <c:v>Environmental sustainability</c:v>
                </c:pt>
                <c:pt idx="3">
                  <c:v>Socio-economic inequalities</c:v>
                </c:pt>
                <c:pt idx="4">
                  <c:v>Women's empowerment</c:v>
                </c:pt>
              </c:strCache>
            </c:strRef>
          </c:cat>
          <c:val>
            <c:numRef>
              <c:f>'Storage, etc'!$E$4:$E$8</c:f>
              <c:numCache>
                <c:formatCode>General</c:formatCode>
                <c:ptCount val="5"/>
                <c:pt idx="0">
                  <c:v>0</c:v>
                </c:pt>
                <c:pt idx="1">
                  <c:v>3</c:v>
                </c:pt>
                <c:pt idx="2">
                  <c:v>1</c:v>
                </c:pt>
                <c:pt idx="3">
                  <c:v>0</c:v>
                </c:pt>
                <c:pt idx="4">
                  <c:v>2</c:v>
                </c:pt>
              </c:numCache>
            </c:numRef>
          </c:val>
          <c:extLst>
            <c:ext xmlns:c16="http://schemas.microsoft.com/office/drawing/2014/chart" uri="{C3380CC4-5D6E-409C-BE32-E72D297353CC}">
              <c16:uniqueId val="{00000003-BB14-4D6F-8E81-163335DDD3CC}"/>
            </c:ext>
          </c:extLst>
        </c:ser>
        <c:ser>
          <c:idx val="4"/>
          <c:order val="4"/>
          <c:tx>
            <c:strRef>
              <c:f>'Storage, etc'!$F$3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etc'!$A$4:$A$8</c:f>
              <c:strCache>
                <c:ptCount val="5"/>
                <c:pt idx="0">
                  <c:v>Undernutrition</c:v>
                </c:pt>
                <c:pt idx="1">
                  <c:v>Overnutrition</c:v>
                </c:pt>
                <c:pt idx="2">
                  <c:v>Environmental sustainability</c:v>
                </c:pt>
                <c:pt idx="3">
                  <c:v>Socio-economic inequalities</c:v>
                </c:pt>
                <c:pt idx="4">
                  <c:v>Women's empowerment</c:v>
                </c:pt>
              </c:strCache>
            </c:strRef>
          </c:cat>
          <c:val>
            <c:numRef>
              <c:f>'Storage, etc'!$F$4:$F$8</c:f>
              <c:numCache>
                <c:formatCode>General</c:formatCode>
                <c:ptCount val="5"/>
                <c:pt idx="0">
                  <c:v>1</c:v>
                </c:pt>
                <c:pt idx="1">
                  <c:v>1</c:v>
                </c:pt>
                <c:pt idx="2">
                  <c:v>0</c:v>
                </c:pt>
                <c:pt idx="3">
                  <c:v>0</c:v>
                </c:pt>
                <c:pt idx="4">
                  <c:v>2</c:v>
                </c:pt>
              </c:numCache>
            </c:numRef>
          </c:val>
          <c:extLst>
            <c:ext xmlns:c16="http://schemas.microsoft.com/office/drawing/2014/chart" uri="{C3380CC4-5D6E-409C-BE32-E72D297353CC}">
              <c16:uniqueId val="{00000004-BB14-4D6F-8E81-163335DDD3CC}"/>
            </c:ext>
          </c:extLst>
        </c:ser>
        <c:dLbls>
          <c:dLblPos val="outEnd"/>
          <c:showLegendKey val="0"/>
          <c:showVal val="1"/>
          <c:showCatName val="0"/>
          <c:showSerName val="0"/>
          <c:showPercent val="0"/>
          <c:showBubbleSize val="0"/>
        </c:dLbls>
        <c:gapWidth val="219"/>
        <c:overlap val="-27"/>
        <c:axId val="525117968"/>
        <c:axId val="525108456"/>
      </c:barChart>
      <c:catAx>
        <c:axId val="525117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5108456"/>
        <c:crosses val="autoZero"/>
        <c:auto val="1"/>
        <c:lblAlgn val="ctr"/>
        <c:lblOffset val="100"/>
        <c:noMultiLvlLbl val="0"/>
      </c:catAx>
      <c:valAx>
        <c:axId val="525108456"/>
        <c:scaling>
          <c:orientation val="minMax"/>
        </c:scaling>
        <c:delete val="1"/>
        <c:axPos val="l"/>
        <c:numFmt formatCode="General" sourceLinked="1"/>
        <c:majorTickMark val="none"/>
        <c:minorTickMark val="none"/>
        <c:tickLblPos val="nextTo"/>
        <c:crossAx val="5251179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PROCESS2</a:t>
            </a:r>
            <a:r>
              <a:rPr lang="en-US"/>
              <a:t> - Effects</a:t>
            </a:r>
            <a:r>
              <a:rPr lang="en-US" baseline="0"/>
              <a:t>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'Storage, etc'!$J$3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etc'!$A$4:$A$8</c:f>
              <c:strCache>
                <c:ptCount val="5"/>
                <c:pt idx="0">
                  <c:v>Undernutrition</c:v>
                </c:pt>
                <c:pt idx="1">
                  <c:v>Overnutrition</c:v>
                </c:pt>
                <c:pt idx="2">
                  <c:v>Environmental sustainability</c:v>
                </c:pt>
                <c:pt idx="3">
                  <c:v>Socio-economic inequalities</c:v>
                </c:pt>
                <c:pt idx="4">
                  <c:v>Women's empowerment</c:v>
                </c:pt>
              </c:strCache>
            </c:strRef>
          </c:cat>
          <c:val>
            <c:numRef>
              <c:f>'Storage, etc'!$J$4:$J$8</c:f>
              <c:numCache>
                <c:formatCode>General</c:formatCode>
                <c:ptCount val="5"/>
                <c:pt idx="0">
                  <c:v>7</c:v>
                </c:pt>
                <c:pt idx="1">
                  <c:v>5</c:v>
                </c:pt>
                <c:pt idx="2">
                  <c:v>5</c:v>
                </c:pt>
                <c:pt idx="3">
                  <c:v>9</c:v>
                </c:pt>
                <c:pt idx="4">
                  <c:v>4</c:v>
                </c:pt>
              </c:numCache>
            </c:numRef>
          </c:val>
          <c:extLst>
            <c:ext xmlns:c16="http://schemas.microsoft.com/office/drawing/2014/chart" uri="{C3380CC4-5D6E-409C-BE32-E72D297353CC}">
              <c16:uniqueId val="{00000000-D1DC-4E4D-9308-71AD981C78BF}"/>
            </c:ext>
          </c:extLst>
        </c:ser>
        <c:ser>
          <c:idx val="1"/>
          <c:order val="1"/>
          <c:tx>
            <c:strRef>
              <c:f>'Storage, etc'!$K$3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etc'!$A$4:$A$8</c:f>
              <c:strCache>
                <c:ptCount val="5"/>
                <c:pt idx="0">
                  <c:v>Undernutrition</c:v>
                </c:pt>
                <c:pt idx="1">
                  <c:v>Overnutrition</c:v>
                </c:pt>
                <c:pt idx="2">
                  <c:v>Environmental sustainability</c:v>
                </c:pt>
                <c:pt idx="3">
                  <c:v>Socio-economic inequalities</c:v>
                </c:pt>
                <c:pt idx="4">
                  <c:v>Women's empowerment</c:v>
                </c:pt>
              </c:strCache>
            </c:strRef>
          </c:cat>
          <c:val>
            <c:numRef>
              <c:f>'Storage, etc'!$K$4:$K$8</c:f>
              <c:numCache>
                <c:formatCode>General</c:formatCode>
                <c:ptCount val="5"/>
                <c:pt idx="0">
                  <c:v>0</c:v>
                </c:pt>
                <c:pt idx="1">
                  <c:v>2</c:v>
                </c:pt>
                <c:pt idx="2">
                  <c:v>1</c:v>
                </c:pt>
                <c:pt idx="3">
                  <c:v>0</c:v>
                </c:pt>
                <c:pt idx="4">
                  <c:v>3</c:v>
                </c:pt>
              </c:numCache>
            </c:numRef>
          </c:val>
          <c:extLst>
            <c:ext xmlns:c16="http://schemas.microsoft.com/office/drawing/2014/chart" uri="{C3380CC4-5D6E-409C-BE32-E72D297353CC}">
              <c16:uniqueId val="{00000001-D1DC-4E4D-9308-71AD981C78BF}"/>
            </c:ext>
          </c:extLst>
        </c:ser>
        <c:ser>
          <c:idx val="2"/>
          <c:order val="2"/>
          <c:tx>
            <c:strRef>
              <c:f>'Storage, etc'!$L$3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etc'!$A$4:$A$8</c:f>
              <c:strCache>
                <c:ptCount val="5"/>
                <c:pt idx="0">
                  <c:v>Undernutrition</c:v>
                </c:pt>
                <c:pt idx="1">
                  <c:v>Overnutrition</c:v>
                </c:pt>
                <c:pt idx="2">
                  <c:v>Environmental sustainability</c:v>
                </c:pt>
                <c:pt idx="3">
                  <c:v>Socio-economic inequalities</c:v>
                </c:pt>
                <c:pt idx="4">
                  <c:v>Women's empowerment</c:v>
                </c:pt>
              </c:strCache>
            </c:strRef>
          </c:cat>
          <c:val>
            <c:numRef>
              <c:f>'Storage, etc'!$L$4:$L$8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D1DC-4E4D-9308-71AD981C78BF}"/>
            </c:ext>
          </c:extLst>
        </c:ser>
        <c:ser>
          <c:idx val="3"/>
          <c:order val="3"/>
          <c:tx>
            <c:strRef>
              <c:f>'Storage, etc'!$M$3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etc'!$A$4:$A$8</c:f>
              <c:strCache>
                <c:ptCount val="5"/>
                <c:pt idx="0">
                  <c:v>Undernutrition</c:v>
                </c:pt>
                <c:pt idx="1">
                  <c:v>Overnutrition</c:v>
                </c:pt>
                <c:pt idx="2">
                  <c:v>Environmental sustainability</c:v>
                </c:pt>
                <c:pt idx="3">
                  <c:v>Socio-economic inequalities</c:v>
                </c:pt>
                <c:pt idx="4">
                  <c:v>Women's empowerment</c:v>
                </c:pt>
              </c:strCache>
            </c:strRef>
          </c:cat>
          <c:val>
            <c:numRef>
              <c:f>'Storage, etc'!$M$4:$M$8</c:f>
              <c:numCache>
                <c:formatCode>General</c:formatCode>
                <c:ptCount val="5"/>
                <c:pt idx="0">
                  <c:v>1</c:v>
                </c:pt>
                <c:pt idx="1">
                  <c:v>1</c:v>
                </c:pt>
                <c:pt idx="2">
                  <c:v>1</c:v>
                </c:pt>
                <c:pt idx="3">
                  <c:v>0</c:v>
                </c:pt>
                <c:pt idx="4">
                  <c:v>0</c:v>
                </c:pt>
              </c:numCache>
            </c:numRef>
          </c:val>
          <c:extLst>
            <c:ext xmlns:c16="http://schemas.microsoft.com/office/drawing/2014/chart" uri="{C3380CC4-5D6E-409C-BE32-E72D297353CC}">
              <c16:uniqueId val="{00000003-D1DC-4E4D-9308-71AD981C78BF}"/>
            </c:ext>
          </c:extLst>
        </c:ser>
        <c:ser>
          <c:idx val="4"/>
          <c:order val="4"/>
          <c:tx>
            <c:strRef>
              <c:f>'Storage, etc'!$N$3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etc'!$A$4:$A$8</c:f>
              <c:strCache>
                <c:ptCount val="5"/>
                <c:pt idx="0">
                  <c:v>Undernutrition</c:v>
                </c:pt>
                <c:pt idx="1">
                  <c:v>Overnutrition</c:v>
                </c:pt>
                <c:pt idx="2">
                  <c:v>Environmental sustainability</c:v>
                </c:pt>
                <c:pt idx="3">
                  <c:v>Socio-economic inequalities</c:v>
                </c:pt>
                <c:pt idx="4">
                  <c:v>Women's empowerment</c:v>
                </c:pt>
              </c:strCache>
            </c:strRef>
          </c:cat>
          <c:val>
            <c:numRef>
              <c:f>'Storage, etc'!$N$4:$N$8</c:f>
              <c:numCache>
                <c:formatCode>General</c:formatCode>
                <c:ptCount val="5"/>
                <c:pt idx="0">
                  <c:v>1</c:v>
                </c:pt>
                <c:pt idx="1">
                  <c:v>1</c:v>
                </c:pt>
                <c:pt idx="2">
                  <c:v>2</c:v>
                </c:pt>
                <c:pt idx="3">
                  <c:v>0</c:v>
                </c:pt>
                <c:pt idx="4">
                  <c:v>2</c:v>
                </c:pt>
              </c:numCache>
            </c:numRef>
          </c:val>
          <c:extLst>
            <c:ext xmlns:c16="http://schemas.microsoft.com/office/drawing/2014/chart" uri="{C3380CC4-5D6E-409C-BE32-E72D297353CC}">
              <c16:uniqueId val="{00000004-D1DC-4E4D-9308-71AD981C78BF}"/>
            </c:ext>
          </c:extLst>
        </c:ser>
        <c:dLbls>
          <c:dLblPos val="outEnd"/>
          <c:showLegendKey val="0"/>
          <c:showVal val="1"/>
          <c:showCatName val="0"/>
          <c:showSerName val="0"/>
          <c:showPercent val="0"/>
          <c:showBubbleSize val="0"/>
        </c:dLbls>
        <c:gapWidth val="219"/>
        <c:overlap val="-27"/>
        <c:axId val="527597600"/>
        <c:axId val="527598912"/>
      </c:barChart>
      <c:catAx>
        <c:axId val="527597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7598912"/>
        <c:crosses val="autoZero"/>
        <c:auto val="1"/>
        <c:lblAlgn val="ctr"/>
        <c:lblOffset val="100"/>
        <c:noMultiLvlLbl val="0"/>
      </c:catAx>
      <c:valAx>
        <c:axId val="527598912"/>
        <c:scaling>
          <c:orientation val="minMax"/>
        </c:scaling>
        <c:delete val="1"/>
        <c:axPos val="l"/>
        <c:numFmt formatCode="General" sourceLinked="1"/>
        <c:majorTickMark val="none"/>
        <c:minorTickMark val="none"/>
        <c:tickLblPos val="nextTo"/>
        <c:crossAx val="527597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PRODUCT5 - </a:t>
            </a:r>
            <a:r>
              <a:rPr lang="en-US"/>
              <a:t>Biodiversity/ecosystem restoration and conservation</a:t>
            </a:r>
          </a:p>
          <a:p>
            <a:pPr>
              <a:defRPr/>
            </a:pPr>
            <a:r>
              <a:rPr lang="en-US" sz="1200" i="1"/>
              <a:t>Effectiveness levels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4"/>
          <c:order val="0"/>
          <c:tx>
            <c:strRef>
              <c:f>Production!$Q$40</c:f>
              <c:strCache>
                <c:ptCount val="1"/>
                <c:pt idx="0">
                  <c:v>Biodiversity/ecosystem restoration and conservation</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Production!$R$34:$AF$35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Production!$R$40:$AF$40</c:f>
              <c:numCache>
                <c:formatCode>0%</c:formatCode>
                <c:ptCount val="15"/>
                <c:pt idx="0">
                  <c:v>0</c:v>
                </c:pt>
                <c:pt idx="1">
                  <c:v>0</c:v>
                </c:pt>
                <c:pt idx="2">
                  <c:v>1</c:v>
                </c:pt>
                <c:pt idx="3">
                  <c:v>0</c:v>
                </c:pt>
                <c:pt idx="4">
                  <c:v>0</c:v>
                </c:pt>
                <c:pt idx="5">
                  <c:v>1</c:v>
                </c:pt>
                <c:pt idx="6">
                  <c:v>0.625</c:v>
                </c:pt>
                <c:pt idx="7">
                  <c:v>0.375</c:v>
                </c:pt>
                <c:pt idx="8">
                  <c:v>0</c:v>
                </c:pt>
                <c:pt idx="9">
                  <c:v>1</c:v>
                </c:pt>
                <c:pt idx="10">
                  <c:v>0</c:v>
                </c:pt>
                <c:pt idx="11">
                  <c:v>0</c:v>
                </c:pt>
                <c:pt idx="12">
                  <c:v>0</c:v>
                </c:pt>
                <c:pt idx="13">
                  <c:v>0.5</c:v>
                </c:pt>
                <c:pt idx="14">
                  <c:v>0.5</c:v>
                </c:pt>
              </c:numCache>
            </c:numRef>
          </c:val>
          <c:extLst>
            <c:ext xmlns:c16="http://schemas.microsoft.com/office/drawing/2014/chart" uri="{C3380CC4-5D6E-409C-BE32-E72D297353CC}">
              <c16:uniqueId val="{00000004-BCA9-486C-A3DC-C74BF11BDD6A}"/>
            </c:ext>
          </c:extLst>
        </c:ser>
        <c:dLbls>
          <c:dLblPos val="outEnd"/>
          <c:showLegendKey val="0"/>
          <c:showVal val="1"/>
          <c:showCatName val="0"/>
          <c:showSerName val="0"/>
          <c:showPercent val="0"/>
          <c:showBubbleSize val="0"/>
        </c:dLbls>
        <c:gapWidth val="219"/>
        <c:overlap val="-27"/>
        <c:axId val="494313176"/>
        <c:axId val="494317112"/>
      </c:barChart>
      <c:catAx>
        <c:axId val="494313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94317112"/>
        <c:crosses val="autoZero"/>
        <c:auto val="1"/>
        <c:lblAlgn val="ctr"/>
        <c:lblOffset val="100"/>
        <c:noMultiLvlLbl val="0"/>
      </c:catAx>
      <c:valAx>
        <c:axId val="494317112"/>
        <c:scaling>
          <c:orientation val="minMax"/>
        </c:scaling>
        <c:delete val="1"/>
        <c:axPos val="l"/>
        <c:numFmt formatCode="0%" sourceLinked="1"/>
        <c:majorTickMark val="none"/>
        <c:minorTickMark val="none"/>
        <c:tickLblPos val="nextTo"/>
        <c:crossAx val="4943131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PROCESS3 </a:t>
            </a:r>
            <a:r>
              <a:rPr lang="en-US"/>
              <a:t>- Effects per</a:t>
            </a:r>
            <a:r>
              <a:rPr lang="en-US" baseline="0"/>
              <a:t>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'Storage, etc'!$R$3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'Storage, etc'!$R$4:$R$8</c:f>
              <c:numCache>
                <c:formatCode>General</c:formatCode>
                <c:ptCount val="5"/>
                <c:pt idx="0">
                  <c:v>8</c:v>
                </c:pt>
                <c:pt idx="1">
                  <c:v>3</c:v>
                </c:pt>
                <c:pt idx="2">
                  <c:v>0</c:v>
                </c:pt>
                <c:pt idx="3">
                  <c:v>4</c:v>
                </c:pt>
                <c:pt idx="4">
                  <c:v>2</c:v>
                </c:pt>
              </c:numCache>
            </c:numRef>
          </c:val>
          <c:extLst>
            <c:ext xmlns:c16="http://schemas.microsoft.com/office/drawing/2014/chart" uri="{C3380CC4-5D6E-409C-BE32-E72D297353CC}">
              <c16:uniqueId val="{00000000-2E5E-4706-B288-0F3F889B7446}"/>
            </c:ext>
          </c:extLst>
        </c:ser>
        <c:ser>
          <c:idx val="1"/>
          <c:order val="1"/>
          <c:tx>
            <c:strRef>
              <c:f>'Storage, etc'!$S$3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'Storage, etc'!$S$4:$S$8</c:f>
              <c:numCache>
                <c:formatCode>General</c:formatCode>
                <c:ptCount val="5"/>
                <c:pt idx="0">
                  <c:v>0</c:v>
                </c:pt>
                <c:pt idx="1">
                  <c:v>1</c:v>
                </c:pt>
                <c:pt idx="2">
                  <c:v>3</c:v>
                </c:pt>
                <c:pt idx="3">
                  <c:v>2</c:v>
                </c:pt>
                <c:pt idx="4">
                  <c:v>2</c:v>
                </c:pt>
              </c:numCache>
            </c:numRef>
          </c:val>
          <c:extLst>
            <c:ext xmlns:c16="http://schemas.microsoft.com/office/drawing/2014/chart" uri="{C3380CC4-5D6E-409C-BE32-E72D297353CC}">
              <c16:uniqueId val="{00000001-2E5E-4706-B288-0F3F889B7446}"/>
            </c:ext>
          </c:extLst>
        </c:ser>
        <c:ser>
          <c:idx val="2"/>
          <c:order val="2"/>
          <c:tx>
            <c:strRef>
              <c:f>'Storage, etc'!$T$3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'Storage, etc'!$T$4:$T$8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2E5E-4706-B288-0F3F889B7446}"/>
            </c:ext>
          </c:extLst>
        </c:ser>
        <c:ser>
          <c:idx val="3"/>
          <c:order val="3"/>
          <c:tx>
            <c:strRef>
              <c:f>'Storage, etc'!$U$3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'Storage, etc'!$U$4:$U$8</c:f>
              <c:numCache>
                <c:formatCode>General</c:formatCode>
                <c:ptCount val="5"/>
                <c:pt idx="0">
                  <c:v>1</c:v>
                </c:pt>
                <c:pt idx="1">
                  <c:v>3</c:v>
                </c:pt>
                <c:pt idx="2">
                  <c:v>2</c:v>
                </c:pt>
                <c:pt idx="3">
                  <c:v>2</c:v>
                </c:pt>
                <c:pt idx="4">
                  <c:v>2</c:v>
                </c:pt>
              </c:numCache>
            </c:numRef>
          </c:val>
          <c:extLst>
            <c:ext xmlns:c16="http://schemas.microsoft.com/office/drawing/2014/chart" uri="{C3380CC4-5D6E-409C-BE32-E72D297353CC}">
              <c16:uniqueId val="{00000003-2E5E-4706-B288-0F3F889B7446}"/>
            </c:ext>
          </c:extLst>
        </c:ser>
        <c:ser>
          <c:idx val="4"/>
          <c:order val="4"/>
          <c:tx>
            <c:strRef>
              <c:f>'Storage, etc'!$V$3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'Storage, etc'!$V$4:$V$8</c:f>
              <c:numCache>
                <c:formatCode>General</c:formatCode>
                <c:ptCount val="5"/>
                <c:pt idx="0">
                  <c:v>0</c:v>
                </c:pt>
                <c:pt idx="1">
                  <c:v>2</c:v>
                </c:pt>
                <c:pt idx="2">
                  <c:v>4</c:v>
                </c:pt>
                <c:pt idx="3">
                  <c:v>1</c:v>
                </c:pt>
                <c:pt idx="4">
                  <c:v>3</c:v>
                </c:pt>
              </c:numCache>
            </c:numRef>
          </c:val>
          <c:extLst>
            <c:ext xmlns:c16="http://schemas.microsoft.com/office/drawing/2014/chart" uri="{C3380CC4-5D6E-409C-BE32-E72D297353CC}">
              <c16:uniqueId val="{00000004-2E5E-4706-B288-0F3F889B7446}"/>
            </c:ext>
          </c:extLst>
        </c:ser>
        <c:dLbls>
          <c:dLblPos val="outEnd"/>
          <c:showLegendKey val="0"/>
          <c:showVal val="1"/>
          <c:showCatName val="0"/>
          <c:showSerName val="0"/>
          <c:showPercent val="0"/>
          <c:showBubbleSize val="0"/>
        </c:dLbls>
        <c:gapWidth val="219"/>
        <c:overlap val="-27"/>
        <c:axId val="535063688"/>
        <c:axId val="535064016"/>
      </c:barChart>
      <c:catAx>
        <c:axId val="535063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5064016"/>
        <c:crosses val="autoZero"/>
        <c:auto val="1"/>
        <c:lblAlgn val="ctr"/>
        <c:lblOffset val="100"/>
        <c:noMultiLvlLbl val="0"/>
      </c:catAx>
      <c:valAx>
        <c:axId val="535064016"/>
        <c:scaling>
          <c:orientation val="minMax"/>
        </c:scaling>
        <c:delete val="1"/>
        <c:axPos val="l"/>
        <c:numFmt formatCode="General" sourceLinked="1"/>
        <c:majorTickMark val="none"/>
        <c:minorTickMark val="none"/>
        <c:tickLblPos val="nextTo"/>
        <c:crossAx val="535063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PROCESS5</a:t>
            </a:r>
            <a:r>
              <a:rPr lang="en-US"/>
              <a:t> -</a:t>
            </a:r>
            <a:r>
              <a:rPr lang="en-US" baseline="0"/>
              <a:t> </a:t>
            </a:r>
            <a:r>
              <a:rPr lang="en-US"/>
              <a:t>Effects per outcome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'Storage, etc'!$Z$3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etc'!$A$4:$A$8</c:f>
              <c:strCache>
                <c:ptCount val="5"/>
                <c:pt idx="0">
                  <c:v>Undernutrition</c:v>
                </c:pt>
                <c:pt idx="1">
                  <c:v>Overnutrition</c:v>
                </c:pt>
                <c:pt idx="2">
                  <c:v>Environmental sustainability</c:v>
                </c:pt>
                <c:pt idx="3">
                  <c:v>Socio-economic inequalities</c:v>
                </c:pt>
                <c:pt idx="4">
                  <c:v>Women's empowerment</c:v>
                </c:pt>
              </c:strCache>
            </c:strRef>
          </c:cat>
          <c:val>
            <c:numRef>
              <c:f>'Storage, etc'!$Z$4:$Z$8</c:f>
              <c:numCache>
                <c:formatCode>General</c:formatCode>
                <c:ptCount val="5"/>
                <c:pt idx="0">
                  <c:v>8</c:v>
                </c:pt>
                <c:pt idx="1">
                  <c:v>2</c:v>
                </c:pt>
                <c:pt idx="2">
                  <c:v>2</c:v>
                </c:pt>
                <c:pt idx="3">
                  <c:v>6</c:v>
                </c:pt>
                <c:pt idx="4">
                  <c:v>0</c:v>
                </c:pt>
              </c:numCache>
            </c:numRef>
          </c:val>
          <c:extLst>
            <c:ext xmlns:c16="http://schemas.microsoft.com/office/drawing/2014/chart" uri="{C3380CC4-5D6E-409C-BE32-E72D297353CC}">
              <c16:uniqueId val="{00000000-7473-40C6-B98E-0FCB5F65DC27}"/>
            </c:ext>
          </c:extLst>
        </c:ser>
        <c:ser>
          <c:idx val="1"/>
          <c:order val="1"/>
          <c:tx>
            <c:strRef>
              <c:f>'Storage, etc'!$AA$3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etc'!$A$4:$A$8</c:f>
              <c:strCache>
                <c:ptCount val="5"/>
                <c:pt idx="0">
                  <c:v>Undernutrition</c:v>
                </c:pt>
                <c:pt idx="1">
                  <c:v>Overnutrition</c:v>
                </c:pt>
                <c:pt idx="2">
                  <c:v>Environmental sustainability</c:v>
                </c:pt>
                <c:pt idx="3">
                  <c:v>Socio-economic inequalities</c:v>
                </c:pt>
                <c:pt idx="4">
                  <c:v>Women's empowerment</c:v>
                </c:pt>
              </c:strCache>
            </c:strRef>
          </c:cat>
          <c:val>
            <c:numRef>
              <c:f>'Storage, etc'!$AA$4:$AA$8</c:f>
              <c:numCache>
                <c:formatCode>General</c:formatCode>
                <c:ptCount val="5"/>
                <c:pt idx="0">
                  <c:v>0</c:v>
                </c:pt>
                <c:pt idx="1">
                  <c:v>4</c:v>
                </c:pt>
                <c:pt idx="2">
                  <c:v>3</c:v>
                </c:pt>
                <c:pt idx="3">
                  <c:v>1</c:v>
                </c:pt>
                <c:pt idx="4">
                  <c:v>4</c:v>
                </c:pt>
              </c:numCache>
            </c:numRef>
          </c:val>
          <c:extLst>
            <c:ext xmlns:c16="http://schemas.microsoft.com/office/drawing/2014/chart" uri="{C3380CC4-5D6E-409C-BE32-E72D297353CC}">
              <c16:uniqueId val="{00000001-7473-40C6-B98E-0FCB5F65DC27}"/>
            </c:ext>
          </c:extLst>
        </c:ser>
        <c:ser>
          <c:idx val="2"/>
          <c:order val="2"/>
          <c:tx>
            <c:strRef>
              <c:f>'Storage, etc'!$AB$3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etc'!$A$4:$A$8</c:f>
              <c:strCache>
                <c:ptCount val="5"/>
                <c:pt idx="0">
                  <c:v>Undernutrition</c:v>
                </c:pt>
                <c:pt idx="1">
                  <c:v>Overnutrition</c:v>
                </c:pt>
                <c:pt idx="2">
                  <c:v>Environmental sustainability</c:v>
                </c:pt>
                <c:pt idx="3">
                  <c:v>Socio-economic inequalities</c:v>
                </c:pt>
                <c:pt idx="4">
                  <c:v>Women's empowerment</c:v>
                </c:pt>
              </c:strCache>
            </c:strRef>
          </c:cat>
          <c:val>
            <c:numRef>
              <c:f>'Storage, etc'!$AB$4:$AB$8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7473-40C6-B98E-0FCB5F65DC27}"/>
            </c:ext>
          </c:extLst>
        </c:ser>
        <c:ser>
          <c:idx val="3"/>
          <c:order val="3"/>
          <c:tx>
            <c:strRef>
              <c:f>'Storage, etc'!$AC$3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etc'!$A$4:$A$8</c:f>
              <c:strCache>
                <c:ptCount val="5"/>
                <c:pt idx="0">
                  <c:v>Undernutrition</c:v>
                </c:pt>
                <c:pt idx="1">
                  <c:v>Overnutrition</c:v>
                </c:pt>
                <c:pt idx="2">
                  <c:v>Environmental sustainability</c:v>
                </c:pt>
                <c:pt idx="3">
                  <c:v>Socio-economic inequalities</c:v>
                </c:pt>
                <c:pt idx="4">
                  <c:v>Women's empowerment</c:v>
                </c:pt>
              </c:strCache>
            </c:strRef>
          </c:cat>
          <c:val>
            <c:numRef>
              <c:f>'Storage, etc'!$AC$4:$AC$8</c:f>
              <c:numCache>
                <c:formatCode>General</c:formatCode>
                <c:ptCount val="5"/>
                <c:pt idx="0">
                  <c:v>1</c:v>
                </c:pt>
                <c:pt idx="1">
                  <c:v>1</c:v>
                </c:pt>
                <c:pt idx="2">
                  <c:v>2</c:v>
                </c:pt>
                <c:pt idx="3">
                  <c:v>1</c:v>
                </c:pt>
                <c:pt idx="4">
                  <c:v>3</c:v>
                </c:pt>
              </c:numCache>
            </c:numRef>
          </c:val>
          <c:extLst>
            <c:ext xmlns:c16="http://schemas.microsoft.com/office/drawing/2014/chart" uri="{C3380CC4-5D6E-409C-BE32-E72D297353CC}">
              <c16:uniqueId val="{00000003-7473-40C6-B98E-0FCB5F65DC27}"/>
            </c:ext>
          </c:extLst>
        </c:ser>
        <c:ser>
          <c:idx val="4"/>
          <c:order val="4"/>
          <c:tx>
            <c:strRef>
              <c:f>'Storage, etc'!$AD$3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etc'!$A$4:$A$8</c:f>
              <c:strCache>
                <c:ptCount val="5"/>
                <c:pt idx="0">
                  <c:v>Undernutrition</c:v>
                </c:pt>
                <c:pt idx="1">
                  <c:v>Overnutrition</c:v>
                </c:pt>
                <c:pt idx="2">
                  <c:v>Environmental sustainability</c:v>
                </c:pt>
                <c:pt idx="3">
                  <c:v>Socio-economic inequalities</c:v>
                </c:pt>
                <c:pt idx="4">
                  <c:v>Women's empowerment</c:v>
                </c:pt>
              </c:strCache>
            </c:strRef>
          </c:cat>
          <c:val>
            <c:numRef>
              <c:f>'Storage, etc'!$AD$4:$AD$8</c:f>
              <c:numCache>
                <c:formatCode>General</c:formatCode>
                <c:ptCount val="5"/>
                <c:pt idx="0">
                  <c:v>0</c:v>
                </c:pt>
                <c:pt idx="1">
                  <c:v>2</c:v>
                </c:pt>
                <c:pt idx="2">
                  <c:v>2</c:v>
                </c:pt>
                <c:pt idx="3">
                  <c:v>1</c:v>
                </c:pt>
                <c:pt idx="4">
                  <c:v>2</c:v>
                </c:pt>
              </c:numCache>
            </c:numRef>
          </c:val>
          <c:extLst>
            <c:ext xmlns:c16="http://schemas.microsoft.com/office/drawing/2014/chart" uri="{C3380CC4-5D6E-409C-BE32-E72D297353CC}">
              <c16:uniqueId val="{00000004-7473-40C6-B98E-0FCB5F65DC27}"/>
            </c:ext>
          </c:extLst>
        </c:ser>
        <c:dLbls>
          <c:dLblPos val="outEnd"/>
          <c:showLegendKey val="0"/>
          <c:showVal val="1"/>
          <c:showCatName val="0"/>
          <c:showSerName val="0"/>
          <c:showPercent val="0"/>
          <c:showBubbleSize val="0"/>
        </c:dLbls>
        <c:gapWidth val="219"/>
        <c:overlap val="-27"/>
        <c:axId val="527539544"/>
        <c:axId val="527546432"/>
      </c:barChart>
      <c:catAx>
        <c:axId val="527539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7546432"/>
        <c:crosses val="autoZero"/>
        <c:auto val="1"/>
        <c:lblAlgn val="ctr"/>
        <c:lblOffset val="100"/>
        <c:noMultiLvlLbl val="0"/>
      </c:catAx>
      <c:valAx>
        <c:axId val="527546432"/>
        <c:scaling>
          <c:orientation val="minMax"/>
        </c:scaling>
        <c:delete val="1"/>
        <c:axPos val="l"/>
        <c:numFmt formatCode="General" sourceLinked="1"/>
        <c:majorTickMark val="none"/>
        <c:minorTickMark val="none"/>
        <c:tickLblPos val="nextTo"/>
        <c:crossAx val="5275395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PROCESS6</a:t>
            </a:r>
            <a:r>
              <a:rPr lang="en-US" baseline="0"/>
              <a:t> - Effects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'Storage, etc'!$AH$3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etc'!$A$4:$A$8</c:f>
              <c:strCache>
                <c:ptCount val="5"/>
                <c:pt idx="0">
                  <c:v>Undernutrition</c:v>
                </c:pt>
                <c:pt idx="1">
                  <c:v>Overnutrition</c:v>
                </c:pt>
                <c:pt idx="2">
                  <c:v>Environmental sustainability</c:v>
                </c:pt>
                <c:pt idx="3">
                  <c:v>Socio-economic inequalities</c:v>
                </c:pt>
                <c:pt idx="4">
                  <c:v>Women's empowerment</c:v>
                </c:pt>
              </c:strCache>
            </c:strRef>
          </c:cat>
          <c:val>
            <c:numRef>
              <c:f>'Storage, etc'!$AH$4:$AH$8</c:f>
              <c:numCache>
                <c:formatCode>General</c:formatCode>
                <c:ptCount val="5"/>
                <c:pt idx="0">
                  <c:v>6</c:v>
                </c:pt>
                <c:pt idx="1">
                  <c:v>2</c:v>
                </c:pt>
                <c:pt idx="2">
                  <c:v>2</c:v>
                </c:pt>
                <c:pt idx="3">
                  <c:v>8</c:v>
                </c:pt>
                <c:pt idx="4">
                  <c:v>2</c:v>
                </c:pt>
              </c:numCache>
            </c:numRef>
          </c:val>
          <c:extLst>
            <c:ext xmlns:c16="http://schemas.microsoft.com/office/drawing/2014/chart" uri="{C3380CC4-5D6E-409C-BE32-E72D297353CC}">
              <c16:uniqueId val="{00000000-0962-40D7-BA8F-628CCC497036}"/>
            </c:ext>
          </c:extLst>
        </c:ser>
        <c:ser>
          <c:idx val="1"/>
          <c:order val="1"/>
          <c:tx>
            <c:strRef>
              <c:f>'Storage, etc'!$AI$3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etc'!$A$4:$A$8</c:f>
              <c:strCache>
                <c:ptCount val="5"/>
                <c:pt idx="0">
                  <c:v>Undernutrition</c:v>
                </c:pt>
                <c:pt idx="1">
                  <c:v>Overnutrition</c:v>
                </c:pt>
                <c:pt idx="2">
                  <c:v>Environmental sustainability</c:v>
                </c:pt>
                <c:pt idx="3">
                  <c:v>Socio-economic inequalities</c:v>
                </c:pt>
                <c:pt idx="4">
                  <c:v>Women's empowerment</c:v>
                </c:pt>
              </c:strCache>
            </c:strRef>
          </c:cat>
          <c:val>
            <c:numRef>
              <c:f>'Storage, etc'!$AI$4:$AI$8</c:f>
              <c:numCache>
                <c:formatCode>General</c:formatCode>
                <c:ptCount val="5"/>
                <c:pt idx="0">
                  <c:v>0</c:v>
                </c:pt>
                <c:pt idx="1">
                  <c:v>1</c:v>
                </c:pt>
                <c:pt idx="2">
                  <c:v>4</c:v>
                </c:pt>
                <c:pt idx="3">
                  <c:v>0</c:v>
                </c:pt>
                <c:pt idx="4">
                  <c:v>2</c:v>
                </c:pt>
              </c:numCache>
            </c:numRef>
          </c:val>
          <c:extLst>
            <c:ext xmlns:c16="http://schemas.microsoft.com/office/drawing/2014/chart" uri="{C3380CC4-5D6E-409C-BE32-E72D297353CC}">
              <c16:uniqueId val="{00000001-0962-40D7-BA8F-628CCC497036}"/>
            </c:ext>
          </c:extLst>
        </c:ser>
        <c:ser>
          <c:idx val="2"/>
          <c:order val="2"/>
          <c:tx>
            <c:strRef>
              <c:f>'Storage, etc'!$AJ$3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etc'!$A$4:$A$8</c:f>
              <c:strCache>
                <c:ptCount val="5"/>
                <c:pt idx="0">
                  <c:v>Undernutrition</c:v>
                </c:pt>
                <c:pt idx="1">
                  <c:v>Overnutrition</c:v>
                </c:pt>
                <c:pt idx="2">
                  <c:v>Environmental sustainability</c:v>
                </c:pt>
                <c:pt idx="3">
                  <c:v>Socio-economic inequalities</c:v>
                </c:pt>
                <c:pt idx="4">
                  <c:v>Women's empowerment</c:v>
                </c:pt>
              </c:strCache>
            </c:strRef>
          </c:cat>
          <c:val>
            <c:numRef>
              <c:f>'Storage, etc'!$AJ$4:$AJ$8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0962-40D7-BA8F-628CCC497036}"/>
            </c:ext>
          </c:extLst>
        </c:ser>
        <c:ser>
          <c:idx val="3"/>
          <c:order val="3"/>
          <c:tx>
            <c:strRef>
              <c:f>'Storage, etc'!$AK$3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etc'!$A$4:$A$8</c:f>
              <c:strCache>
                <c:ptCount val="5"/>
                <c:pt idx="0">
                  <c:v>Undernutrition</c:v>
                </c:pt>
                <c:pt idx="1">
                  <c:v>Overnutrition</c:v>
                </c:pt>
                <c:pt idx="2">
                  <c:v>Environmental sustainability</c:v>
                </c:pt>
                <c:pt idx="3">
                  <c:v>Socio-economic inequalities</c:v>
                </c:pt>
                <c:pt idx="4">
                  <c:v>Women's empowerment</c:v>
                </c:pt>
              </c:strCache>
            </c:strRef>
          </c:cat>
          <c:val>
            <c:numRef>
              <c:f>'Storage, etc'!$AK$4:$AK$8</c:f>
              <c:numCache>
                <c:formatCode>General</c:formatCode>
                <c:ptCount val="5"/>
                <c:pt idx="0">
                  <c:v>2</c:v>
                </c:pt>
                <c:pt idx="1">
                  <c:v>3</c:v>
                </c:pt>
                <c:pt idx="2">
                  <c:v>2</c:v>
                </c:pt>
                <c:pt idx="3">
                  <c:v>1</c:v>
                </c:pt>
                <c:pt idx="4">
                  <c:v>3</c:v>
                </c:pt>
              </c:numCache>
            </c:numRef>
          </c:val>
          <c:extLst>
            <c:ext xmlns:c16="http://schemas.microsoft.com/office/drawing/2014/chart" uri="{C3380CC4-5D6E-409C-BE32-E72D297353CC}">
              <c16:uniqueId val="{00000003-0962-40D7-BA8F-628CCC497036}"/>
            </c:ext>
          </c:extLst>
        </c:ser>
        <c:ser>
          <c:idx val="4"/>
          <c:order val="4"/>
          <c:tx>
            <c:strRef>
              <c:f>'Storage, etc'!$AL$3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'Storage, etc'!$A$4:$A$8</c:f>
              <c:strCache>
                <c:ptCount val="5"/>
                <c:pt idx="0">
                  <c:v>Undernutrition</c:v>
                </c:pt>
                <c:pt idx="1">
                  <c:v>Overnutrition</c:v>
                </c:pt>
                <c:pt idx="2">
                  <c:v>Environmental sustainability</c:v>
                </c:pt>
                <c:pt idx="3">
                  <c:v>Socio-economic inequalities</c:v>
                </c:pt>
                <c:pt idx="4">
                  <c:v>Women's empowerment</c:v>
                </c:pt>
              </c:strCache>
            </c:strRef>
          </c:cat>
          <c:val>
            <c:numRef>
              <c:f>'Storage, etc'!$AL$4:$AL$8</c:f>
              <c:numCache>
                <c:formatCode>General</c:formatCode>
                <c:ptCount val="5"/>
                <c:pt idx="0">
                  <c:v>1</c:v>
                </c:pt>
                <c:pt idx="1">
                  <c:v>3</c:v>
                </c:pt>
                <c:pt idx="2">
                  <c:v>1</c:v>
                </c:pt>
                <c:pt idx="3">
                  <c:v>0</c:v>
                </c:pt>
                <c:pt idx="4">
                  <c:v>2</c:v>
                </c:pt>
              </c:numCache>
            </c:numRef>
          </c:val>
          <c:extLst>
            <c:ext xmlns:c16="http://schemas.microsoft.com/office/drawing/2014/chart" uri="{C3380CC4-5D6E-409C-BE32-E72D297353CC}">
              <c16:uniqueId val="{00000004-0962-40D7-BA8F-628CCC497036}"/>
            </c:ext>
          </c:extLst>
        </c:ser>
        <c:dLbls>
          <c:dLblPos val="outEnd"/>
          <c:showLegendKey val="0"/>
          <c:showVal val="1"/>
          <c:showCatName val="0"/>
          <c:showSerName val="0"/>
          <c:showPercent val="0"/>
          <c:showBubbleSize val="0"/>
        </c:dLbls>
        <c:gapWidth val="219"/>
        <c:overlap val="-27"/>
        <c:axId val="525202592"/>
        <c:axId val="525234736"/>
      </c:barChart>
      <c:catAx>
        <c:axId val="525202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5234736"/>
        <c:crosses val="autoZero"/>
        <c:auto val="1"/>
        <c:lblAlgn val="ctr"/>
        <c:lblOffset val="100"/>
        <c:noMultiLvlLbl val="0"/>
      </c:catAx>
      <c:valAx>
        <c:axId val="525234736"/>
        <c:scaling>
          <c:orientation val="minMax"/>
        </c:scaling>
        <c:delete val="1"/>
        <c:axPos val="l"/>
        <c:numFmt formatCode="General" sourceLinked="1"/>
        <c:majorTickMark val="none"/>
        <c:minorTickMark val="none"/>
        <c:tickLblPos val="nextTo"/>
        <c:crossAx val="525202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Food loss</a:t>
            </a:r>
            <a:r>
              <a:rPr lang="en-US" baseline="0"/>
              <a:t> and waste indicators</a:t>
            </a:r>
          </a:p>
          <a:p>
            <a:pPr>
              <a:defRPr/>
            </a:pPr>
            <a:r>
              <a:rPr lang="en-US" sz="1200" i="1"/>
              <a:t>Positive effects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stacked"/>
        <c:varyColors val="0"/>
        <c:ser>
          <c:idx val="0"/>
          <c:order val="0"/>
          <c:tx>
            <c:strRef>
              <c:f>'Loss waste'!$M$12</c:f>
              <c:strCache>
                <c:ptCount val="1"/>
                <c:pt idx="0">
                  <c:v>Undernutrition</c:v>
                </c:pt>
              </c:strCache>
            </c:strRef>
          </c:tx>
          <c:spPr>
            <a:solidFill>
              <a:schemeClr val="accent5">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'Loss waste'!$L$13:$L$15</c:f>
              <c:strCache>
                <c:ptCount val="3"/>
                <c:pt idx="0">
                  <c:v>Prevention through infrastructure and coordination</c:v>
                </c:pt>
                <c:pt idx="1">
                  <c:v>Exchange of best practices</c:v>
                </c:pt>
                <c:pt idx="2">
                  <c:v>Regulation framework at retail level</c:v>
                </c:pt>
              </c:strCache>
            </c:strRef>
          </c:cat>
          <c:val>
            <c:numRef>
              <c:f>'Loss waste'!$M$13:$M$15</c:f>
              <c:numCache>
                <c:formatCode>0%</c:formatCode>
                <c:ptCount val="3"/>
                <c:pt idx="0">
                  <c:v>0.55555555555555558</c:v>
                </c:pt>
                <c:pt idx="1">
                  <c:v>0.22222222222222221</c:v>
                </c:pt>
                <c:pt idx="2">
                  <c:v>0.33333333333333331</c:v>
                </c:pt>
              </c:numCache>
            </c:numRef>
          </c:val>
          <c:extLst>
            <c:ext xmlns:c16="http://schemas.microsoft.com/office/drawing/2014/chart" uri="{C3380CC4-5D6E-409C-BE32-E72D297353CC}">
              <c16:uniqueId val="{00000000-EFEA-4105-BD40-B4C3D1232E16}"/>
            </c:ext>
          </c:extLst>
        </c:ser>
        <c:ser>
          <c:idx val="1"/>
          <c:order val="1"/>
          <c:tx>
            <c:strRef>
              <c:f>'Loss waste'!$N$12</c:f>
              <c:strCache>
                <c:ptCount val="1"/>
                <c:pt idx="0">
                  <c:v>Overnutrition</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'Loss waste'!$L$13:$L$15</c:f>
              <c:strCache>
                <c:ptCount val="3"/>
                <c:pt idx="0">
                  <c:v>Prevention through infrastructure and coordination</c:v>
                </c:pt>
                <c:pt idx="1">
                  <c:v>Exchange of best practices</c:v>
                </c:pt>
                <c:pt idx="2">
                  <c:v>Regulation framework at retail level</c:v>
                </c:pt>
              </c:strCache>
            </c:strRef>
          </c:cat>
          <c:val>
            <c:numRef>
              <c:f>'Loss waste'!$N$13:$N$15</c:f>
              <c:numCache>
                <c:formatCode>0%</c:formatCode>
                <c:ptCount val="3"/>
                <c:pt idx="0">
                  <c:v>0</c:v>
                </c:pt>
                <c:pt idx="1">
                  <c:v>0</c:v>
                </c:pt>
                <c:pt idx="2">
                  <c:v>0</c:v>
                </c:pt>
              </c:numCache>
            </c:numRef>
          </c:val>
          <c:extLst>
            <c:ext xmlns:c16="http://schemas.microsoft.com/office/drawing/2014/chart" uri="{C3380CC4-5D6E-409C-BE32-E72D297353CC}">
              <c16:uniqueId val="{00000001-EFEA-4105-BD40-B4C3D1232E16}"/>
            </c:ext>
          </c:extLst>
        </c:ser>
        <c:ser>
          <c:idx val="2"/>
          <c:order val="2"/>
          <c:tx>
            <c:strRef>
              <c:f>'Loss waste'!$O$12</c:f>
              <c:strCache>
                <c:ptCount val="1"/>
                <c:pt idx="0">
                  <c:v>Environmental sustainability</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'Loss waste'!$L$13:$L$15</c:f>
              <c:strCache>
                <c:ptCount val="3"/>
                <c:pt idx="0">
                  <c:v>Prevention through infrastructure and coordination</c:v>
                </c:pt>
                <c:pt idx="1">
                  <c:v>Exchange of best practices</c:v>
                </c:pt>
                <c:pt idx="2">
                  <c:v>Regulation framework at retail level</c:v>
                </c:pt>
              </c:strCache>
            </c:strRef>
          </c:cat>
          <c:val>
            <c:numRef>
              <c:f>'Loss waste'!$O$13:$O$15</c:f>
              <c:numCache>
                <c:formatCode>0%</c:formatCode>
                <c:ptCount val="3"/>
                <c:pt idx="0">
                  <c:v>1</c:v>
                </c:pt>
                <c:pt idx="1">
                  <c:v>0.77777777777777779</c:v>
                </c:pt>
                <c:pt idx="2">
                  <c:v>1</c:v>
                </c:pt>
              </c:numCache>
            </c:numRef>
          </c:val>
          <c:extLst>
            <c:ext xmlns:c16="http://schemas.microsoft.com/office/drawing/2014/chart" uri="{C3380CC4-5D6E-409C-BE32-E72D297353CC}">
              <c16:uniqueId val="{00000002-EFEA-4105-BD40-B4C3D1232E16}"/>
            </c:ext>
          </c:extLst>
        </c:ser>
        <c:ser>
          <c:idx val="3"/>
          <c:order val="3"/>
          <c:tx>
            <c:strRef>
              <c:f>'Loss waste'!$P$12</c:f>
              <c:strCache>
                <c:ptCount val="1"/>
                <c:pt idx="0">
                  <c:v>Socio-economic inequalities</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'Loss waste'!$L$13:$L$15</c:f>
              <c:strCache>
                <c:ptCount val="3"/>
                <c:pt idx="0">
                  <c:v>Prevention through infrastructure and coordination</c:v>
                </c:pt>
                <c:pt idx="1">
                  <c:v>Exchange of best practices</c:v>
                </c:pt>
                <c:pt idx="2">
                  <c:v>Regulation framework at retail level</c:v>
                </c:pt>
              </c:strCache>
            </c:strRef>
          </c:cat>
          <c:val>
            <c:numRef>
              <c:f>'Loss waste'!$P$13:$P$15</c:f>
              <c:numCache>
                <c:formatCode>0%</c:formatCode>
                <c:ptCount val="3"/>
                <c:pt idx="0">
                  <c:v>0.44444444444444442</c:v>
                </c:pt>
                <c:pt idx="1">
                  <c:v>0.22222222222222221</c:v>
                </c:pt>
                <c:pt idx="2">
                  <c:v>0.33333333333333331</c:v>
                </c:pt>
              </c:numCache>
            </c:numRef>
          </c:val>
          <c:extLst>
            <c:ext xmlns:c16="http://schemas.microsoft.com/office/drawing/2014/chart" uri="{C3380CC4-5D6E-409C-BE32-E72D297353CC}">
              <c16:uniqueId val="{00000003-EFEA-4105-BD40-B4C3D1232E16}"/>
            </c:ext>
          </c:extLst>
        </c:ser>
        <c:ser>
          <c:idx val="4"/>
          <c:order val="4"/>
          <c:tx>
            <c:strRef>
              <c:f>'Loss waste'!$Q$12</c:f>
              <c:strCache>
                <c:ptCount val="1"/>
                <c:pt idx="0">
                  <c:v>Women's empowerment</c:v>
                </c:pt>
              </c:strCache>
            </c:strRef>
          </c:tx>
          <c:spPr>
            <a:solidFill>
              <a:srgbClr val="ECE3E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'Loss waste'!$L$13:$L$15</c:f>
              <c:strCache>
                <c:ptCount val="3"/>
                <c:pt idx="0">
                  <c:v>Prevention through infrastructure and coordination</c:v>
                </c:pt>
                <c:pt idx="1">
                  <c:v>Exchange of best practices</c:v>
                </c:pt>
                <c:pt idx="2">
                  <c:v>Regulation framework at retail level</c:v>
                </c:pt>
              </c:strCache>
            </c:strRef>
          </c:cat>
          <c:val>
            <c:numRef>
              <c:f>'Loss waste'!$Q$13:$Q$15</c:f>
              <c:numCache>
                <c:formatCode>0%</c:formatCode>
                <c:ptCount val="3"/>
                <c:pt idx="0">
                  <c:v>0.66666666666666663</c:v>
                </c:pt>
                <c:pt idx="1">
                  <c:v>0</c:v>
                </c:pt>
                <c:pt idx="2">
                  <c:v>0</c:v>
                </c:pt>
              </c:numCache>
            </c:numRef>
          </c:val>
          <c:extLst>
            <c:ext xmlns:c16="http://schemas.microsoft.com/office/drawing/2014/chart" uri="{C3380CC4-5D6E-409C-BE32-E72D297353CC}">
              <c16:uniqueId val="{00000004-EFEA-4105-BD40-B4C3D1232E16}"/>
            </c:ext>
          </c:extLst>
        </c:ser>
        <c:dLbls>
          <c:dLblPos val="ctr"/>
          <c:showLegendKey val="0"/>
          <c:showVal val="1"/>
          <c:showCatName val="0"/>
          <c:showSerName val="0"/>
          <c:showPercent val="0"/>
          <c:showBubbleSize val="0"/>
        </c:dLbls>
        <c:gapWidth val="150"/>
        <c:overlap val="100"/>
        <c:axId val="515388296"/>
        <c:axId val="515393216"/>
      </c:barChart>
      <c:catAx>
        <c:axId val="5153882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5393216"/>
        <c:crosses val="autoZero"/>
        <c:auto val="1"/>
        <c:lblAlgn val="ctr"/>
        <c:lblOffset val="100"/>
        <c:noMultiLvlLbl val="0"/>
      </c:catAx>
      <c:valAx>
        <c:axId val="515393216"/>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5388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WASTE1 - Prevention through infrastructure and coordination</a:t>
            </a:r>
          </a:p>
          <a:p>
            <a:pPr>
              <a:defRPr/>
            </a:pPr>
            <a:r>
              <a:rPr lang="en-US" sz="1200" i="1"/>
              <a:t>Effectiveness levels</a:t>
            </a:r>
            <a:r>
              <a:rPr lang="en-US" sz="1200" i="1" baseline="0"/>
              <a:t> (%)</a:t>
            </a:r>
            <a:endParaRPr lang="en-US" sz="12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'Loss waste'!$Q$21</c:f>
              <c:strCache>
                <c:ptCount val="1"/>
                <c:pt idx="0">
                  <c:v>Prevention through infrastructure and coordination</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'Loss waste'!$R$19:$AF$20</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'Loss waste'!$R$21:$AF$21</c:f>
              <c:numCache>
                <c:formatCode>0%</c:formatCode>
                <c:ptCount val="15"/>
                <c:pt idx="0">
                  <c:v>0.2</c:v>
                </c:pt>
                <c:pt idx="1">
                  <c:v>0.4</c:v>
                </c:pt>
                <c:pt idx="2">
                  <c:v>0.4</c:v>
                </c:pt>
                <c:pt idx="3">
                  <c:v>0</c:v>
                </c:pt>
                <c:pt idx="4">
                  <c:v>0</c:v>
                </c:pt>
                <c:pt idx="5">
                  <c:v>0</c:v>
                </c:pt>
                <c:pt idx="6">
                  <c:v>0.33333333333333331</c:v>
                </c:pt>
                <c:pt idx="7">
                  <c:v>0.55555555555555558</c:v>
                </c:pt>
                <c:pt idx="8">
                  <c:v>0.1111111111111111</c:v>
                </c:pt>
                <c:pt idx="9">
                  <c:v>0.25</c:v>
                </c:pt>
                <c:pt idx="10">
                  <c:v>0.25</c:v>
                </c:pt>
                <c:pt idx="11">
                  <c:v>0.5</c:v>
                </c:pt>
                <c:pt idx="12">
                  <c:v>0.16666666666666666</c:v>
                </c:pt>
                <c:pt idx="13">
                  <c:v>0.5</c:v>
                </c:pt>
                <c:pt idx="14">
                  <c:v>0.33333333333333331</c:v>
                </c:pt>
              </c:numCache>
            </c:numRef>
          </c:val>
          <c:extLst>
            <c:ext xmlns:c16="http://schemas.microsoft.com/office/drawing/2014/chart" uri="{C3380CC4-5D6E-409C-BE32-E72D297353CC}">
              <c16:uniqueId val="{00000000-108D-4FA6-8C5F-00D2B2787347}"/>
            </c:ext>
          </c:extLst>
        </c:ser>
        <c:dLbls>
          <c:dLblPos val="outEnd"/>
          <c:showLegendKey val="0"/>
          <c:showVal val="1"/>
          <c:showCatName val="0"/>
          <c:showSerName val="0"/>
          <c:showPercent val="0"/>
          <c:showBubbleSize val="0"/>
        </c:dLbls>
        <c:gapWidth val="219"/>
        <c:overlap val="-27"/>
        <c:axId val="491229232"/>
        <c:axId val="491223328"/>
      </c:barChart>
      <c:catAx>
        <c:axId val="491229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91223328"/>
        <c:crosses val="autoZero"/>
        <c:auto val="1"/>
        <c:lblAlgn val="ctr"/>
        <c:lblOffset val="100"/>
        <c:noMultiLvlLbl val="0"/>
      </c:catAx>
      <c:valAx>
        <c:axId val="491223328"/>
        <c:scaling>
          <c:orientation val="minMax"/>
        </c:scaling>
        <c:delete val="1"/>
        <c:axPos val="l"/>
        <c:numFmt formatCode="0%" sourceLinked="1"/>
        <c:majorTickMark val="none"/>
        <c:minorTickMark val="none"/>
        <c:tickLblPos val="nextTo"/>
        <c:crossAx val="4912292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WASTE2 - Exchange of best practices</a:t>
            </a:r>
          </a:p>
          <a:p>
            <a:pPr>
              <a:defRPr/>
            </a:pPr>
            <a:r>
              <a:rPr lang="en-US" sz="1200" i="1"/>
              <a:t>Effectiveness levels</a:t>
            </a:r>
            <a:r>
              <a:rPr lang="en-US" sz="1200" i="1" baseline="0"/>
              <a:t> (%)</a:t>
            </a:r>
            <a:endParaRPr lang="en-US" sz="12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0"/>
          <c:tx>
            <c:strRef>
              <c:f>'Loss waste'!$Q$22</c:f>
              <c:strCache>
                <c:ptCount val="1"/>
                <c:pt idx="0">
                  <c:v>Exchange of best practices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'Loss waste'!$R$19:$AF$20</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'Loss waste'!$R$22:$AF$22</c:f>
              <c:numCache>
                <c:formatCode>0%</c:formatCode>
                <c:ptCount val="15"/>
                <c:pt idx="0">
                  <c:v>0</c:v>
                </c:pt>
                <c:pt idx="1">
                  <c:v>0</c:v>
                </c:pt>
                <c:pt idx="2">
                  <c:v>1</c:v>
                </c:pt>
                <c:pt idx="3">
                  <c:v>0</c:v>
                </c:pt>
                <c:pt idx="4">
                  <c:v>0</c:v>
                </c:pt>
                <c:pt idx="5">
                  <c:v>0</c:v>
                </c:pt>
                <c:pt idx="6">
                  <c:v>0</c:v>
                </c:pt>
                <c:pt idx="7">
                  <c:v>0.2857142857142857</c:v>
                </c:pt>
                <c:pt idx="8">
                  <c:v>0.7142857142857143</c:v>
                </c:pt>
                <c:pt idx="9">
                  <c:v>0</c:v>
                </c:pt>
                <c:pt idx="10">
                  <c:v>0.5</c:v>
                </c:pt>
                <c:pt idx="11">
                  <c:v>0.5</c:v>
                </c:pt>
                <c:pt idx="12">
                  <c:v>0</c:v>
                </c:pt>
                <c:pt idx="13">
                  <c:v>0</c:v>
                </c:pt>
                <c:pt idx="14">
                  <c:v>0</c:v>
                </c:pt>
              </c:numCache>
            </c:numRef>
          </c:val>
          <c:extLst>
            <c:ext xmlns:c16="http://schemas.microsoft.com/office/drawing/2014/chart" uri="{C3380CC4-5D6E-409C-BE32-E72D297353CC}">
              <c16:uniqueId val="{00000001-55C2-4FCB-BBC2-8576EB9B2D38}"/>
            </c:ext>
          </c:extLst>
        </c:ser>
        <c:dLbls>
          <c:dLblPos val="outEnd"/>
          <c:showLegendKey val="0"/>
          <c:showVal val="1"/>
          <c:showCatName val="0"/>
          <c:showSerName val="0"/>
          <c:showPercent val="0"/>
          <c:showBubbleSize val="0"/>
        </c:dLbls>
        <c:gapWidth val="219"/>
        <c:overlap val="-27"/>
        <c:axId val="427521808"/>
        <c:axId val="427517872"/>
      </c:barChart>
      <c:catAx>
        <c:axId val="427521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27517872"/>
        <c:crosses val="autoZero"/>
        <c:auto val="1"/>
        <c:lblAlgn val="ctr"/>
        <c:lblOffset val="100"/>
        <c:noMultiLvlLbl val="0"/>
      </c:catAx>
      <c:valAx>
        <c:axId val="427517872"/>
        <c:scaling>
          <c:orientation val="minMax"/>
        </c:scaling>
        <c:delete val="1"/>
        <c:axPos val="l"/>
        <c:numFmt formatCode="0%" sourceLinked="1"/>
        <c:majorTickMark val="none"/>
        <c:minorTickMark val="none"/>
        <c:tickLblPos val="nextTo"/>
        <c:crossAx val="4275218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WASTE3 - Regulation framework at retail level</a:t>
            </a:r>
          </a:p>
          <a:p>
            <a:pPr>
              <a:defRPr/>
            </a:pPr>
            <a:r>
              <a:rPr lang="en-US" sz="1200" i="1"/>
              <a:t>Effectiveness levels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2"/>
          <c:order val="0"/>
          <c:tx>
            <c:strRef>
              <c:f>'Loss waste'!$Q$23</c:f>
              <c:strCache>
                <c:ptCount val="1"/>
                <c:pt idx="0">
                  <c:v>Regulation framework at retail level</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'Loss waste'!$R$19:$AF$20</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'Loss waste'!$R$23:$AF$23</c:f>
              <c:numCache>
                <c:formatCode>0%</c:formatCode>
                <c:ptCount val="15"/>
                <c:pt idx="0">
                  <c:v>0.33333333333333331</c:v>
                </c:pt>
                <c:pt idx="1">
                  <c:v>0.33333333333333331</c:v>
                </c:pt>
                <c:pt idx="2">
                  <c:v>0.33333333333333331</c:v>
                </c:pt>
                <c:pt idx="3">
                  <c:v>0</c:v>
                </c:pt>
                <c:pt idx="4">
                  <c:v>0</c:v>
                </c:pt>
                <c:pt idx="5">
                  <c:v>0</c:v>
                </c:pt>
                <c:pt idx="6">
                  <c:v>0.44444444444444442</c:v>
                </c:pt>
                <c:pt idx="7">
                  <c:v>0.22222222222222221</c:v>
                </c:pt>
                <c:pt idx="8">
                  <c:v>0.33333333333333331</c:v>
                </c:pt>
                <c:pt idx="9">
                  <c:v>0</c:v>
                </c:pt>
                <c:pt idx="10">
                  <c:v>0.33333333333333331</c:v>
                </c:pt>
                <c:pt idx="11">
                  <c:v>0.66666666666666663</c:v>
                </c:pt>
                <c:pt idx="12">
                  <c:v>0</c:v>
                </c:pt>
                <c:pt idx="13">
                  <c:v>0</c:v>
                </c:pt>
                <c:pt idx="14">
                  <c:v>0</c:v>
                </c:pt>
              </c:numCache>
            </c:numRef>
          </c:val>
          <c:extLst>
            <c:ext xmlns:c16="http://schemas.microsoft.com/office/drawing/2014/chart" uri="{C3380CC4-5D6E-409C-BE32-E72D297353CC}">
              <c16:uniqueId val="{00000002-DB9F-4EF8-B859-343122786574}"/>
            </c:ext>
          </c:extLst>
        </c:ser>
        <c:dLbls>
          <c:dLblPos val="outEnd"/>
          <c:showLegendKey val="0"/>
          <c:showVal val="1"/>
          <c:showCatName val="0"/>
          <c:showSerName val="0"/>
          <c:showPercent val="0"/>
          <c:showBubbleSize val="0"/>
        </c:dLbls>
        <c:gapWidth val="219"/>
        <c:overlap val="-27"/>
        <c:axId val="82671920"/>
        <c:axId val="82673888"/>
      </c:barChart>
      <c:catAx>
        <c:axId val="82671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2673888"/>
        <c:crosses val="autoZero"/>
        <c:auto val="1"/>
        <c:lblAlgn val="ctr"/>
        <c:lblOffset val="100"/>
        <c:noMultiLvlLbl val="0"/>
      </c:catAx>
      <c:valAx>
        <c:axId val="82673888"/>
        <c:scaling>
          <c:orientation val="minMax"/>
        </c:scaling>
        <c:delete val="1"/>
        <c:axPos val="l"/>
        <c:numFmt formatCode="0%" sourceLinked="1"/>
        <c:majorTickMark val="none"/>
        <c:minorTickMark val="none"/>
        <c:tickLblPos val="nextTo"/>
        <c:crossAx val="826719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WASTE3</a:t>
            </a:r>
            <a:r>
              <a:rPr lang="en-US" baseline="0"/>
              <a:t> - </a:t>
            </a:r>
            <a:r>
              <a:rPr lang="en-US"/>
              <a:t>Regulation framework at retail level</a:t>
            </a:r>
          </a:p>
          <a:p>
            <a:pPr>
              <a:defRPr/>
            </a:pPr>
            <a:r>
              <a:rPr lang="en-US" sz="1200" i="1"/>
              <a:t>Negative</a:t>
            </a:r>
            <a:r>
              <a:rPr lang="en-US" sz="1200" i="1" baseline="0"/>
              <a:t> vs. Positive effects (%)</a:t>
            </a:r>
            <a:endParaRPr lang="en-US" sz="1200" i="1"/>
          </a:p>
        </c:rich>
      </c:tx>
      <c:layout>
        <c:manualLayout>
          <c:xMode val="edge"/>
          <c:yMode val="edge"/>
          <c:x val="0.30049969715324049"/>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2"/>
          <c:order val="0"/>
          <c:tx>
            <c:strRef>
              <c:f>'Loss waste'!$L$15</c:f>
              <c:strCache>
                <c:ptCount val="1"/>
                <c:pt idx="0">
                  <c:v>Regulation framework at retail level</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'Loss waste'!$M$11:$W$12</c15:sqref>
                  </c15:fullRef>
                </c:ext>
              </c:extLst>
              <c:f>'Loss waste'!$M$11:$W$12</c:f>
              <c:multiLvlStrCache>
                <c:ptCount val="10"/>
                <c:lvl>
                  <c:pt idx="0">
                    <c:v>Undernutrition</c:v>
                  </c:pt>
                  <c:pt idx="1">
                    <c:v>Overnutrition</c:v>
                  </c:pt>
                  <c:pt idx="2">
                    <c:v>Environmental sustainability</c:v>
                  </c:pt>
                  <c:pt idx="3">
                    <c:v>Socio-economic inequalities</c:v>
                  </c:pt>
                  <c:pt idx="4">
                    <c:v>Women's empowerment</c:v>
                  </c:pt>
                  <c:pt idx="5">
                    <c:v>Undernutrition</c:v>
                  </c:pt>
                  <c:pt idx="6">
                    <c:v>Overnutrition</c:v>
                  </c:pt>
                  <c:pt idx="7">
                    <c:v>Environmental sustainability</c:v>
                  </c:pt>
                  <c:pt idx="8">
                    <c:v>Socio-economic inequalities</c:v>
                  </c:pt>
                  <c:pt idx="9">
                    <c:v>Women's empowerment</c:v>
                  </c:pt>
                </c:lvl>
                <c:lvl>
                  <c:pt idx="0">
                    <c:v>Positive effect</c:v>
                  </c:pt>
                  <c:pt idx="5">
                    <c:v>Negative effect</c:v>
                  </c:pt>
                </c:lvl>
              </c:multiLvlStrCache>
            </c:multiLvlStrRef>
          </c:cat>
          <c:val>
            <c:numRef>
              <c:extLst>
                <c:ext xmlns:c15="http://schemas.microsoft.com/office/drawing/2012/chart" uri="{02D57815-91ED-43cb-92C2-25804820EDAC}">
                  <c15:fullRef>
                    <c15:sqref>'Loss waste'!$M$15:$W$15</c15:sqref>
                  </c15:fullRef>
                </c:ext>
              </c:extLst>
              <c:f>('Loss waste'!$M$15:$Q$15,'Loss waste'!$S$15:$W$15)</c:f>
              <c:numCache>
                <c:formatCode>0%</c:formatCode>
                <c:ptCount val="10"/>
                <c:pt idx="0">
                  <c:v>0.33333333333333331</c:v>
                </c:pt>
                <c:pt idx="1">
                  <c:v>0</c:v>
                </c:pt>
                <c:pt idx="2">
                  <c:v>1</c:v>
                </c:pt>
                <c:pt idx="3">
                  <c:v>0.33333333333333331</c:v>
                </c:pt>
                <c:pt idx="4">
                  <c:v>0</c:v>
                </c:pt>
                <c:pt idx="5">
                  <c:v>0</c:v>
                </c:pt>
                <c:pt idx="6">
                  <c:v>0</c:v>
                </c:pt>
                <c:pt idx="7">
                  <c:v>0</c:v>
                </c:pt>
                <c:pt idx="8">
                  <c:v>0.1111111111111111</c:v>
                </c:pt>
                <c:pt idx="9">
                  <c:v>0</c:v>
                </c:pt>
              </c:numCache>
            </c:numRef>
          </c:val>
          <c:extLst>
            <c:ext xmlns:c16="http://schemas.microsoft.com/office/drawing/2014/chart" uri="{C3380CC4-5D6E-409C-BE32-E72D297353CC}">
              <c16:uniqueId val="{00000002-1CE0-4CF9-9908-ED7EB02D8472}"/>
            </c:ext>
          </c:extLst>
        </c:ser>
        <c:dLbls>
          <c:showLegendKey val="0"/>
          <c:showVal val="0"/>
          <c:showCatName val="0"/>
          <c:showSerName val="0"/>
          <c:showPercent val="0"/>
          <c:showBubbleSize val="0"/>
        </c:dLbls>
        <c:gapWidth val="182"/>
        <c:axId val="538225288"/>
        <c:axId val="538228240"/>
      </c:barChart>
      <c:catAx>
        <c:axId val="5382252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8228240"/>
        <c:crosses val="autoZero"/>
        <c:auto val="1"/>
        <c:lblAlgn val="ctr"/>
        <c:lblOffset val="100"/>
        <c:noMultiLvlLbl val="0"/>
      </c:catAx>
      <c:valAx>
        <c:axId val="538228240"/>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382252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WASTE1 </a:t>
            </a:r>
            <a:r>
              <a:rPr lang="en-US"/>
              <a:t>- Effectiveness levels</a:t>
            </a:r>
            <a:r>
              <a:rPr lang="en-US" baseline="0"/>
              <a:t>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'Loss waste'!$A$21</c:f>
              <c:strCache>
                <c:ptCount val="1"/>
                <c:pt idx="0">
                  <c:v>Prevention through infrastructure and coordination</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'Loss waste'!$B$19:$P$20</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'Loss waste'!$B$21:$P$21</c:f>
              <c:numCache>
                <c:formatCode>General</c:formatCode>
                <c:ptCount val="15"/>
                <c:pt idx="0">
                  <c:v>1</c:v>
                </c:pt>
                <c:pt idx="1">
                  <c:v>2</c:v>
                </c:pt>
                <c:pt idx="2">
                  <c:v>2</c:v>
                </c:pt>
                <c:pt idx="3">
                  <c:v>0</c:v>
                </c:pt>
                <c:pt idx="4">
                  <c:v>0</c:v>
                </c:pt>
                <c:pt idx="5">
                  <c:v>0</c:v>
                </c:pt>
                <c:pt idx="6">
                  <c:v>3</c:v>
                </c:pt>
                <c:pt idx="7">
                  <c:v>5</c:v>
                </c:pt>
                <c:pt idx="8">
                  <c:v>1</c:v>
                </c:pt>
                <c:pt idx="9">
                  <c:v>1</c:v>
                </c:pt>
                <c:pt idx="10">
                  <c:v>1</c:v>
                </c:pt>
                <c:pt idx="11">
                  <c:v>2</c:v>
                </c:pt>
                <c:pt idx="12">
                  <c:v>1</c:v>
                </c:pt>
                <c:pt idx="13">
                  <c:v>3</c:v>
                </c:pt>
                <c:pt idx="14">
                  <c:v>2</c:v>
                </c:pt>
              </c:numCache>
            </c:numRef>
          </c:val>
          <c:extLst>
            <c:ext xmlns:c16="http://schemas.microsoft.com/office/drawing/2014/chart" uri="{C3380CC4-5D6E-409C-BE32-E72D297353CC}">
              <c16:uniqueId val="{00000000-EE3C-4466-B05E-818019595E91}"/>
            </c:ext>
          </c:extLst>
        </c:ser>
        <c:dLbls>
          <c:dLblPos val="outEnd"/>
          <c:showLegendKey val="0"/>
          <c:showVal val="1"/>
          <c:showCatName val="0"/>
          <c:showSerName val="0"/>
          <c:showPercent val="0"/>
          <c:showBubbleSize val="0"/>
        </c:dLbls>
        <c:gapWidth val="219"/>
        <c:overlap val="-27"/>
        <c:axId val="273863224"/>
        <c:axId val="273864864"/>
      </c:barChart>
      <c:catAx>
        <c:axId val="273863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73864864"/>
        <c:crosses val="autoZero"/>
        <c:auto val="1"/>
        <c:lblAlgn val="ctr"/>
        <c:lblOffset val="100"/>
        <c:noMultiLvlLbl val="0"/>
      </c:catAx>
      <c:valAx>
        <c:axId val="273864864"/>
        <c:scaling>
          <c:orientation val="minMax"/>
        </c:scaling>
        <c:delete val="1"/>
        <c:axPos val="l"/>
        <c:numFmt formatCode="General" sourceLinked="1"/>
        <c:majorTickMark val="none"/>
        <c:minorTickMark val="none"/>
        <c:tickLblPos val="nextTo"/>
        <c:crossAx val="2738632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Decided to exclude </a:t>
            </a:r>
            <a:r>
              <a:rPr lang="en-US"/>
              <a:t>- Exchange of best practices</a:t>
            </a:r>
          </a:p>
        </c:rich>
      </c:tx>
      <c:overlay val="0"/>
      <c:spPr>
        <a:solidFill>
          <a:srgbClr val="FFFF00"/>
        </a:solid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0"/>
          <c:tx>
            <c:strRef>
              <c:f>'Loss waste'!$A$22</c:f>
              <c:strCache>
                <c:ptCount val="1"/>
                <c:pt idx="0">
                  <c:v>Exchange of best practices</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'Loss waste'!$B$19:$P$20</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'Loss waste'!$B$22:$P$22</c:f>
              <c:numCache>
                <c:formatCode>General</c:formatCode>
                <c:ptCount val="15"/>
                <c:pt idx="0">
                  <c:v>0</c:v>
                </c:pt>
                <c:pt idx="1">
                  <c:v>0</c:v>
                </c:pt>
                <c:pt idx="2">
                  <c:v>2</c:v>
                </c:pt>
                <c:pt idx="3">
                  <c:v>0</c:v>
                </c:pt>
                <c:pt idx="4">
                  <c:v>0</c:v>
                </c:pt>
                <c:pt idx="5">
                  <c:v>0</c:v>
                </c:pt>
                <c:pt idx="6">
                  <c:v>0</c:v>
                </c:pt>
                <c:pt idx="7">
                  <c:v>2</c:v>
                </c:pt>
                <c:pt idx="8">
                  <c:v>5</c:v>
                </c:pt>
                <c:pt idx="9">
                  <c:v>0</c:v>
                </c:pt>
                <c:pt idx="10">
                  <c:v>1</c:v>
                </c:pt>
                <c:pt idx="11">
                  <c:v>1</c:v>
                </c:pt>
                <c:pt idx="12">
                  <c:v>0</c:v>
                </c:pt>
                <c:pt idx="13">
                  <c:v>0</c:v>
                </c:pt>
                <c:pt idx="14">
                  <c:v>0</c:v>
                </c:pt>
              </c:numCache>
            </c:numRef>
          </c:val>
          <c:extLst>
            <c:ext xmlns:c16="http://schemas.microsoft.com/office/drawing/2014/chart" uri="{C3380CC4-5D6E-409C-BE32-E72D297353CC}">
              <c16:uniqueId val="{00000001-D86C-42C5-9A53-4A406FBA3650}"/>
            </c:ext>
          </c:extLst>
        </c:ser>
        <c:dLbls>
          <c:dLblPos val="outEnd"/>
          <c:showLegendKey val="0"/>
          <c:showVal val="1"/>
          <c:showCatName val="0"/>
          <c:showSerName val="0"/>
          <c:showPercent val="0"/>
          <c:showBubbleSize val="0"/>
        </c:dLbls>
        <c:gapWidth val="219"/>
        <c:overlap val="-27"/>
        <c:axId val="350389016"/>
        <c:axId val="350392624"/>
      </c:barChart>
      <c:catAx>
        <c:axId val="350389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50392624"/>
        <c:crosses val="autoZero"/>
        <c:auto val="1"/>
        <c:lblAlgn val="ctr"/>
        <c:lblOffset val="100"/>
        <c:noMultiLvlLbl val="0"/>
      </c:catAx>
      <c:valAx>
        <c:axId val="350392624"/>
        <c:scaling>
          <c:orientation val="minMax"/>
        </c:scaling>
        <c:delete val="1"/>
        <c:axPos val="l"/>
        <c:numFmt formatCode="General" sourceLinked="1"/>
        <c:majorTickMark val="none"/>
        <c:minorTickMark val="none"/>
        <c:tickLblPos val="nextTo"/>
        <c:crossAx val="3503890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PRODUCT6 - </a:t>
            </a:r>
            <a:r>
              <a:rPr lang="en-US"/>
              <a:t>Tariffs and subsidies for sustainable healthy foods</a:t>
            </a:r>
          </a:p>
          <a:p>
            <a:pPr>
              <a:defRPr/>
            </a:pPr>
            <a:r>
              <a:rPr lang="en-US" sz="1200" i="1"/>
              <a:t>Effectiveness levels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5"/>
          <c:order val="0"/>
          <c:tx>
            <c:strRef>
              <c:f>Production!$Q$41</c:f>
              <c:strCache>
                <c:ptCount val="1"/>
                <c:pt idx="0">
                  <c:v>Tariffs and subsidies for sustainable healthy foods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Production!$R$34:$AF$35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Production!$R$41:$AF$41</c:f>
              <c:numCache>
                <c:formatCode>0%</c:formatCode>
                <c:ptCount val="15"/>
                <c:pt idx="0">
                  <c:v>0.33333333333333331</c:v>
                </c:pt>
                <c:pt idx="1">
                  <c:v>0.33333333333333331</c:v>
                </c:pt>
                <c:pt idx="2">
                  <c:v>0.33333333333333331</c:v>
                </c:pt>
                <c:pt idx="3">
                  <c:v>0.6</c:v>
                </c:pt>
                <c:pt idx="4">
                  <c:v>0.4</c:v>
                </c:pt>
                <c:pt idx="5">
                  <c:v>0</c:v>
                </c:pt>
                <c:pt idx="6">
                  <c:v>0.16666666666666666</c:v>
                </c:pt>
                <c:pt idx="7">
                  <c:v>0.66666666666666663</c:v>
                </c:pt>
                <c:pt idx="8">
                  <c:v>0.16666666666666666</c:v>
                </c:pt>
                <c:pt idx="9">
                  <c:v>0</c:v>
                </c:pt>
                <c:pt idx="10">
                  <c:v>0.66666666666666663</c:v>
                </c:pt>
                <c:pt idx="11">
                  <c:v>0.33333333333333331</c:v>
                </c:pt>
                <c:pt idx="12">
                  <c:v>0</c:v>
                </c:pt>
                <c:pt idx="13">
                  <c:v>0</c:v>
                </c:pt>
                <c:pt idx="14">
                  <c:v>1</c:v>
                </c:pt>
              </c:numCache>
            </c:numRef>
          </c:val>
          <c:extLst>
            <c:ext xmlns:c16="http://schemas.microsoft.com/office/drawing/2014/chart" uri="{C3380CC4-5D6E-409C-BE32-E72D297353CC}">
              <c16:uniqueId val="{00000005-F35A-4AFD-B595-7946512052A3}"/>
            </c:ext>
          </c:extLst>
        </c:ser>
        <c:dLbls>
          <c:dLblPos val="outEnd"/>
          <c:showLegendKey val="0"/>
          <c:showVal val="1"/>
          <c:showCatName val="0"/>
          <c:showSerName val="0"/>
          <c:showPercent val="0"/>
          <c:showBubbleSize val="0"/>
        </c:dLbls>
        <c:gapWidth val="219"/>
        <c:overlap val="-27"/>
        <c:axId val="202793392"/>
        <c:axId val="202791096"/>
      </c:barChart>
      <c:catAx>
        <c:axId val="20279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2791096"/>
        <c:crosses val="autoZero"/>
        <c:auto val="1"/>
        <c:lblAlgn val="ctr"/>
        <c:lblOffset val="100"/>
        <c:noMultiLvlLbl val="0"/>
      </c:catAx>
      <c:valAx>
        <c:axId val="202791096"/>
        <c:scaling>
          <c:orientation val="minMax"/>
        </c:scaling>
        <c:delete val="1"/>
        <c:axPos val="l"/>
        <c:numFmt formatCode="0%" sourceLinked="1"/>
        <c:majorTickMark val="none"/>
        <c:minorTickMark val="none"/>
        <c:tickLblPos val="nextTo"/>
        <c:crossAx val="202793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WASTE2</a:t>
            </a:r>
            <a:r>
              <a:rPr lang="en-US"/>
              <a:t> - Effectiveness</a:t>
            </a:r>
            <a:r>
              <a:rPr lang="en-US" baseline="0"/>
              <a:t>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2.2799817601459188E-2"/>
          <c:y val="0.12920045304710259"/>
          <c:w val="0.94984040127678981"/>
          <c:h val="0.46321501076522453"/>
        </c:manualLayout>
      </c:layout>
      <c:barChart>
        <c:barDir val="col"/>
        <c:grouping val="clustered"/>
        <c:varyColors val="0"/>
        <c:ser>
          <c:idx val="2"/>
          <c:order val="0"/>
          <c:tx>
            <c:strRef>
              <c:f>'Loss waste'!$A$23</c:f>
              <c:strCache>
                <c:ptCount val="1"/>
                <c:pt idx="0">
                  <c:v>Regulation framework at retail level</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'Loss waste'!$B$19:$P$20</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'Loss waste'!$B$23:$P$23</c:f>
              <c:numCache>
                <c:formatCode>General</c:formatCode>
                <c:ptCount val="15"/>
                <c:pt idx="0">
                  <c:v>1</c:v>
                </c:pt>
                <c:pt idx="1">
                  <c:v>1</c:v>
                </c:pt>
                <c:pt idx="2">
                  <c:v>1</c:v>
                </c:pt>
                <c:pt idx="3">
                  <c:v>0</c:v>
                </c:pt>
                <c:pt idx="4">
                  <c:v>0</c:v>
                </c:pt>
                <c:pt idx="5">
                  <c:v>0</c:v>
                </c:pt>
                <c:pt idx="6">
                  <c:v>4</c:v>
                </c:pt>
                <c:pt idx="7">
                  <c:v>2</c:v>
                </c:pt>
                <c:pt idx="8">
                  <c:v>3</c:v>
                </c:pt>
                <c:pt idx="9">
                  <c:v>0</c:v>
                </c:pt>
                <c:pt idx="10">
                  <c:v>1</c:v>
                </c:pt>
                <c:pt idx="11">
                  <c:v>2</c:v>
                </c:pt>
                <c:pt idx="12">
                  <c:v>0</c:v>
                </c:pt>
                <c:pt idx="13">
                  <c:v>0</c:v>
                </c:pt>
                <c:pt idx="14">
                  <c:v>0</c:v>
                </c:pt>
              </c:numCache>
            </c:numRef>
          </c:val>
          <c:extLst>
            <c:ext xmlns:c16="http://schemas.microsoft.com/office/drawing/2014/chart" uri="{C3380CC4-5D6E-409C-BE32-E72D297353CC}">
              <c16:uniqueId val="{00000002-70CF-4D43-82D5-3FCD30DFBE4C}"/>
            </c:ext>
          </c:extLst>
        </c:ser>
        <c:dLbls>
          <c:dLblPos val="outEnd"/>
          <c:showLegendKey val="0"/>
          <c:showVal val="1"/>
          <c:showCatName val="0"/>
          <c:showSerName val="0"/>
          <c:showPercent val="0"/>
          <c:showBubbleSize val="0"/>
        </c:dLbls>
        <c:gapWidth val="219"/>
        <c:overlap val="-27"/>
        <c:axId val="477987552"/>
        <c:axId val="477983944"/>
      </c:barChart>
      <c:catAx>
        <c:axId val="477987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77983944"/>
        <c:crosses val="autoZero"/>
        <c:auto val="1"/>
        <c:lblAlgn val="ctr"/>
        <c:lblOffset val="100"/>
        <c:noMultiLvlLbl val="0"/>
      </c:catAx>
      <c:valAx>
        <c:axId val="477983944"/>
        <c:scaling>
          <c:orientation val="minMax"/>
        </c:scaling>
        <c:delete val="1"/>
        <c:axPos val="l"/>
        <c:numFmt formatCode="General" sourceLinked="1"/>
        <c:majorTickMark val="none"/>
        <c:minorTickMark val="none"/>
        <c:tickLblPos val="nextTo"/>
        <c:crossAx val="4779875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WASTE1</a:t>
            </a:r>
            <a:r>
              <a:rPr lang="en-US"/>
              <a:t> -</a:t>
            </a:r>
            <a:r>
              <a:rPr lang="en-US" baseline="0"/>
              <a:t> Effects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'Loss waste'!$B$3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'Loss waste'!$A$4:$A$8</c:f>
              <c:strCache>
                <c:ptCount val="5"/>
                <c:pt idx="0">
                  <c:v>Undernutrition</c:v>
                </c:pt>
                <c:pt idx="1">
                  <c:v>Overnutrition</c:v>
                </c:pt>
                <c:pt idx="2">
                  <c:v>Environmental sustainability</c:v>
                </c:pt>
                <c:pt idx="3">
                  <c:v>Socio-economic inequalities</c:v>
                </c:pt>
                <c:pt idx="4">
                  <c:v>Women's empowerment</c:v>
                </c:pt>
              </c:strCache>
            </c:strRef>
          </c:cat>
          <c:val>
            <c:numRef>
              <c:f>'Loss waste'!$B$4:$B$8</c:f>
              <c:numCache>
                <c:formatCode>General</c:formatCode>
                <c:ptCount val="5"/>
                <c:pt idx="0">
                  <c:v>5</c:v>
                </c:pt>
                <c:pt idx="1">
                  <c:v>0</c:v>
                </c:pt>
                <c:pt idx="2">
                  <c:v>9</c:v>
                </c:pt>
                <c:pt idx="3">
                  <c:v>4</c:v>
                </c:pt>
                <c:pt idx="4">
                  <c:v>6</c:v>
                </c:pt>
              </c:numCache>
            </c:numRef>
          </c:val>
          <c:extLst>
            <c:ext xmlns:c16="http://schemas.microsoft.com/office/drawing/2014/chart" uri="{C3380CC4-5D6E-409C-BE32-E72D297353CC}">
              <c16:uniqueId val="{00000000-C552-4E1B-98BE-18204A2EB185}"/>
            </c:ext>
          </c:extLst>
        </c:ser>
        <c:ser>
          <c:idx val="1"/>
          <c:order val="1"/>
          <c:tx>
            <c:strRef>
              <c:f>'Loss waste'!$C$3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'Loss waste'!$A$4:$A$8</c:f>
              <c:strCache>
                <c:ptCount val="5"/>
                <c:pt idx="0">
                  <c:v>Undernutrition</c:v>
                </c:pt>
                <c:pt idx="1">
                  <c:v>Overnutrition</c:v>
                </c:pt>
                <c:pt idx="2">
                  <c:v>Environmental sustainability</c:v>
                </c:pt>
                <c:pt idx="3">
                  <c:v>Socio-economic inequalities</c:v>
                </c:pt>
                <c:pt idx="4">
                  <c:v>Women's empowerment</c:v>
                </c:pt>
              </c:strCache>
            </c:strRef>
          </c:cat>
          <c:val>
            <c:numRef>
              <c:f>'Loss waste'!$C$4:$C$8</c:f>
              <c:numCache>
                <c:formatCode>General</c:formatCode>
                <c:ptCount val="5"/>
                <c:pt idx="0">
                  <c:v>1</c:v>
                </c:pt>
                <c:pt idx="1">
                  <c:v>5</c:v>
                </c:pt>
                <c:pt idx="2">
                  <c:v>0</c:v>
                </c:pt>
                <c:pt idx="3">
                  <c:v>4</c:v>
                </c:pt>
                <c:pt idx="4">
                  <c:v>1</c:v>
                </c:pt>
              </c:numCache>
            </c:numRef>
          </c:val>
          <c:extLst>
            <c:ext xmlns:c16="http://schemas.microsoft.com/office/drawing/2014/chart" uri="{C3380CC4-5D6E-409C-BE32-E72D297353CC}">
              <c16:uniqueId val="{00000001-C552-4E1B-98BE-18204A2EB185}"/>
            </c:ext>
          </c:extLst>
        </c:ser>
        <c:ser>
          <c:idx val="2"/>
          <c:order val="2"/>
          <c:tx>
            <c:strRef>
              <c:f>'Loss waste'!$D$3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'Loss waste'!$A$4:$A$8</c:f>
              <c:strCache>
                <c:ptCount val="5"/>
                <c:pt idx="0">
                  <c:v>Undernutrition</c:v>
                </c:pt>
                <c:pt idx="1">
                  <c:v>Overnutrition</c:v>
                </c:pt>
                <c:pt idx="2">
                  <c:v>Environmental sustainability</c:v>
                </c:pt>
                <c:pt idx="3">
                  <c:v>Socio-economic inequalities</c:v>
                </c:pt>
                <c:pt idx="4">
                  <c:v>Women's empowerment</c:v>
                </c:pt>
              </c:strCache>
            </c:strRef>
          </c:cat>
          <c:val>
            <c:numRef>
              <c:f>'Loss waste'!$D$4:$D$8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C552-4E1B-98BE-18204A2EB185}"/>
            </c:ext>
          </c:extLst>
        </c:ser>
        <c:ser>
          <c:idx val="3"/>
          <c:order val="3"/>
          <c:tx>
            <c:strRef>
              <c:f>'Loss waste'!$E$3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'Loss waste'!$A$4:$A$8</c:f>
              <c:strCache>
                <c:ptCount val="5"/>
                <c:pt idx="0">
                  <c:v>Undernutrition</c:v>
                </c:pt>
                <c:pt idx="1">
                  <c:v>Overnutrition</c:v>
                </c:pt>
                <c:pt idx="2">
                  <c:v>Environmental sustainability</c:v>
                </c:pt>
                <c:pt idx="3">
                  <c:v>Socio-economic inequalities</c:v>
                </c:pt>
                <c:pt idx="4">
                  <c:v>Women's empowerment</c:v>
                </c:pt>
              </c:strCache>
            </c:strRef>
          </c:cat>
          <c:val>
            <c:numRef>
              <c:f>'Loss waste'!$E$4:$E$8</c:f>
              <c:numCache>
                <c:formatCode>General</c:formatCode>
                <c:ptCount val="5"/>
                <c:pt idx="0">
                  <c:v>2</c:v>
                </c:pt>
                <c:pt idx="1">
                  <c:v>2</c:v>
                </c:pt>
                <c:pt idx="2">
                  <c:v>0</c:v>
                </c:pt>
                <c:pt idx="3">
                  <c:v>0</c:v>
                </c:pt>
                <c:pt idx="4">
                  <c:v>2</c:v>
                </c:pt>
              </c:numCache>
            </c:numRef>
          </c:val>
          <c:extLst>
            <c:ext xmlns:c16="http://schemas.microsoft.com/office/drawing/2014/chart" uri="{C3380CC4-5D6E-409C-BE32-E72D297353CC}">
              <c16:uniqueId val="{00000003-C552-4E1B-98BE-18204A2EB185}"/>
            </c:ext>
          </c:extLst>
        </c:ser>
        <c:ser>
          <c:idx val="4"/>
          <c:order val="4"/>
          <c:tx>
            <c:strRef>
              <c:f>'Loss waste'!$F$3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'Loss waste'!$A$4:$A$8</c:f>
              <c:strCache>
                <c:ptCount val="5"/>
                <c:pt idx="0">
                  <c:v>Undernutrition</c:v>
                </c:pt>
                <c:pt idx="1">
                  <c:v>Overnutrition</c:v>
                </c:pt>
                <c:pt idx="2">
                  <c:v>Environmental sustainability</c:v>
                </c:pt>
                <c:pt idx="3">
                  <c:v>Socio-economic inequalities</c:v>
                </c:pt>
                <c:pt idx="4">
                  <c:v>Women's empowerment</c:v>
                </c:pt>
              </c:strCache>
            </c:strRef>
          </c:cat>
          <c:val>
            <c:numRef>
              <c:f>'Loss waste'!$F$4:$F$8</c:f>
              <c:numCache>
                <c:formatCode>General</c:formatCode>
                <c:ptCount val="5"/>
                <c:pt idx="0">
                  <c:v>1</c:v>
                </c:pt>
                <c:pt idx="1">
                  <c:v>2</c:v>
                </c:pt>
                <c:pt idx="2">
                  <c:v>0</c:v>
                </c:pt>
                <c:pt idx="3">
                  <c:v>1</c:v>
                </c:pt>
                <c:pt idx="4">
                  <c:v>0</c:v>
                </c:pt>
              </c:numCache>
            </c:numRef>
          </c:val>
          <c:extLst>
            <c:ext xmlns:c16="http://schemas.microsoft.com/office/drawing/2014/chart" uri="{C3380CC4-5D6E-409C-BE32-E72D297353CC}">
              <c16:uniqueId val="{00000004-C552-4E1B-98BE-18204A2EB185}"/>
            </c:ext>
          </c:extLst>
        </c:ser>
        <c:dLbls>
          <c:dLblPos val="outEnd"/>
          <c:showLegendKey val="0"/>
          <c:showVal val="1"/>
          <c:showCatName val="0"/>
          <c:showSerName val="0"/>
          <c:showPercent val="0"/>
          <c:showBubbleSize val="0"/>
        </c:dLbls>
        <c:gapWidth val="219"/>
        <c:overlap val="-27"/>
        <c:axId val="458585232"/>
        <c:axId val="458582608"/>
      </c:barChart>
      <c:catAx>
        <c:axId val="45858523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58582608"/>
        <c:crosses val="autoZero"/>
        <c:auto val="1"/>
        <c:lblAlgn val="ctr"/>
        <c:lblOffset val="100"/>
        <c:noMultiLvlLbl val="0"/>
      </c:catAx>
      <c:valAx>
        <c:axId val="458582608"/>
        <c:scaling>
          <c:orientation val="minMax"/>
        </c:scaling>
        <c:delete val="1"/>
        <c:axPos val="l"/>
        <c:numFmt formatCode="General" sourceLinked="1"/>
        <c:majorTickMark val="out"/>
        <c:minorTickMark val="none"/>
        <c:tickLblPos val="nextTo"/>
        <c:crossAx val="4585852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WASTE</a:t>
            </a:r>
            <a:r>
              <a:rPr lang="en-US" b="1" baseline="0"/>
              <a:t>2 - </a:t>
            </a:r>
            <a:r>
              <a:rPr lang="en-US" b="0" baseline="0"/>
              <a:t>Effects per outcome</a:t>
            </a:r>
            <a:endParaRPr lang="en-US" baseline="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'Loss waste'!$R$3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'Loss waste'!$A$4:$A$8</c:f>
              <c:strCache>
                <c:ptCount val="5"/>
                <c:pt idx="0">
                  <c:v>Undernutrition</c:v>
                </c:pt>
                <c:pt idx="1">
                  <c:v>Overnutrition</c:v>
                </c:pt>
                <c:pt idx="2">
                  <c:v>Environmental sustainability</c:v>
                </c:pt>
                <c:pt idx="3">
                  <c:v>Socio-economic inequalities</c:v>
                </c:pt>
                <c:pt idx="4">
                  <c:v>Women's empowerment</c:v>
                </c:pt>
              </c:strCache>
            </c:strRef>
          </c:cat>
          <c:val>
            <c:numRef>
              <c:f>'Loss waste'!$R$4:$R$8</c:f>
              <c:numCache>
                <c:formatCode>General</c:formatCode>
                <c:ptCount val="5"/>
                <c:pt idx="0">
                  <c:v>3</c:v>
                </c:pt>
                <c:pt idx="1">
                  <c:v>0</c:v>
                </c:pt>
                <c:pt idx="2">
                  <c:v>9</c:v>
                </c:pt>
                <c:pt idx="3">
                  <c:v>3</c:v>
                </c:pt>
                <c:pt idx="4">
                  <c:v>0</c:v>
                </c:pt>
              </c:numCache>
            </c:numRef>
          </c:val>
          <c:extLst>
            <c:ext xmlns:c16="http://schemas.microsoft.com/office/drawing/2014/chart" uri="{C3380CC4-5D6E-409C-BE32-E72D297353CC}">
              <c16:uniqueId val="{00000000-674A-4CD8-8D16-76B7B76765D2}"/>
            </c:ext>
          </c:extLst>
        </c:ser>
        <c:ser>
          <c:idx val="1"/>
          <c:order val="1"/>
          <c:tx>
            <c:strRef>
              <c:f>'Loss waste'!$S$3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'Loss waste'!$A$4:$A$8</c:f>
              <c:strCache>
                <c:ptCount val="5"/>
                <c:pt idx="0">
                  <c:v>Undernutrition</c:v>
                </c:pt>
                <c:pt idx="1">
                  <c:v>Overnutrition</c:v>
                </c:pt>
                <c:pt idx="2">
                  <c:v>Environmental sustainability</c:v>
                </c:pt>
                <c:pt idx="3">
                  <c:v>Socio-economic inequalities</c:v>
                </c:pt>
                <c:pt idx="4">
                  <c:v>Women's empowerment</c:v>
                </c:pt>
              </c:strCache>
            </c:strRef>
          </c:cat>
          <c:val>
            <c:numRef>
              <c:f>'Loss waste'!$S$4:$S$8</c:f>
              <c:numCache>
                <c:formatCode>General</c:formatCode>
                <c:ptCount val="5"/>
                <c:pt idx="0">
                  <c:v>3</c:v>
                </c:pt>
                <c:pt idx="1">
                  <c:v>5</c:v>
                </c:pt>
                <c:pt idx="2">
                  <c:v>0</c:v>
                </c:pt>
                <c:pt idx="3">
                  <c:v>2</c:v>
                </c:pt>
                <c:pt idx="4">
                  <c:v>3</c:v>
                </c:pt>
              </c:numCache>
            </c:numRef>
          </c:val>
          <c:extLst>
            <c:ext xmlns:c16="http://schemas.microsoft.com/office/drawing/2014/chart" uri="{C3380CC4-5D6E-409C-BE32-E72D297353CC}">
              <c16:uniqueId val="{00000001-674A-4CD8-8D16-76B7B76765D2}"/>
            </c:ext>
          </c:extLst>
        </c:ser>
        <c:ser>
          <c:idx val="2"/>
          <c:order val="2"/>
          <c:tx>
            <c:strRef>
              <c:f>'Loss waste'!$T$3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'Loss waste'!$A$4:$A$8</c:f>
              <c:strCache>
                <c:ptCount val="5"/>
                <c:pt idx="0">
                  <c:v>Undernutrition</c:v>
                </c:pt>
                <c:pt idx="1">
                  <c:v>Overnutrition</c:v>
                </c:pt>
                <c:pt idx="2">
                  <c:v>Environmental sustainability</c:v>
                </c:pt>
                <c:pt idx="3">
                  <c:v>Socio-economic inequalities</c:v>
                </c:pt>
                <c:pt idx="4">
                  <c:v>Women's empowerment</c:v>
                </c:pt>
              </c:strCache>
            </c:strRef>
          </c:cat>
          <c:val>
            <c:numRef>
              <c:f>'Loss waste'!$T$4:$T$8</c:f>
              <c:numCache>
                <c:formatCode>General</c:formatCode>
                <c:ptCount val="5"/>
                <c:pt idx="0">
                  <c:v>0</c:v>
                </c:pt>
                <c:pt idx="1">
                  <c:v>0</c:v>
                </c:pt>
                <c:pt idx="2">
                  <c:v>0</c:v>
                </c:pt>
                <c:pt idx="3">
                  <c:v>1</c:v>
                </c:pt>
                <c:pt idx="4">
                  <c:v>0</c:v>
                </c:pt>
              </c:numCache>
            </c:numRef>
          </c:val>
          <c:extLst>
            <c:ext xmlns:c16="http://schemas.microsoft.com/office/drawing/2014/chart" uri="{C3380CC4-5D6E-409C-BE32-E72D297353CC}">
              <c16:uniqueId val="{00000002-674A-4CD8-8D16-76B7B76765D2}"/>
            </c:ext>
          </c:extLst>
        </c:ser>
        <c:ser>
          <c:idx val="3"/>
          <c:order val="3"/>
          <c:tx>
            <c:strRef>
              <c:f>'Loss waste'!$U$3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'Loss waste'!$A$4:$A$8</c:f>
              <c:strCache>
                <c:ptCount val="5"/>
                <c:pt idx="0">
                  <c:v>Undernutrition</c:v>
                </c:pt>
                <c:pt idx="1">
                  <c:v>Overnutrition</c:v>
                </c:pt>
                <c:pt idx="2">
                  <c:v>Environmental sustainability</c:v>
                </c:pt>
                <c:pt idx="3">
                  <c:v>Socio-economic inequalities</c:v>
                </c:pt>
                <c:pt idx="4">
                  <c:v>Women's empowerment</c:v>
                </c:pt>
              </c:strCache>
            </c:strRef>
          </c:cat>
          <c:val>
            <c:numRef>
              <c:f>'Loss waste'!$U$4:$U$8</c:f>
              <c:numCache>
                <c:formatCode>General</c:formatCode>
                <c:ptCount val="5"/>
                <c:pt idx="0">
                  <c:v>2</c:v>
                </c:pt>
                <c:pt idx="1">
                  <c:v>2</c:v>
                </c:pt>
                <c:pt idx="2">
                  <c:v>0</c:v>
                </c:pt>
                <c:pt idx="3">
                  <c:v>2</c:v>
                </c:pt>
                <c:pt idx="4">
                  <c:v>3</c:v>
                </c:pt>
              </c:numCache>
            </c:numRef>
          </c:val>
          <c:extLst>
            <c:ext xmlns:c16="http://schemas.microsoft.com/office/drawing/2014/chart" uri="{C3380CC4-5D6E-409C-BE32-E72D297353CC}">
              <c16:uniqueId val="{00000003-674A-4CD8-8D16-76B7B76765D2}"/>
            </c:ext>
          </c:extLst>
        </c:ser>
        <c:ser>
          <c:idx val="4"/>
          <c:order val="4"/>
          <c:tx>
            <c:strRef>
              <c:f>'Loss waste'!$V$3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'Loss waste'!$A$4:$A$8</c:f>
              <c:strCache>
                <c:ptCount val="5"/>
                <c:pt idx="0">
                  <c:v>Undernutrition</c:v>
                </c:pt>
                <c:pt idx="1">
                  <c:v>Overnutrition</c:v>
                </c:pt>
                <c:pt idx="2">
                  <c:v>Environmental sustainability</c:v>
                </c:pt>
                <c:pt idx="3">
                  <c:v>Socio-economic inequalities</c:v>
                </c:pt>
                <c:pt idx="4">
                  <c:v>Women's empowerment</c:v>
                </c:pt>
              </c:strCache>
            </c:strRef>
          </c:cat>
          <c:val>
            <c:numRef>
              <c:f>'Loss waste'!$V$4:$V$8</c:f>
              <c:numCache>
                <c:formatCode>General</c:formatCode>
                <c:ptCount val="5"/>
                <c:pt idx="0">
                  <c:v>1</c:v>
                </c:pt>
                <c:pt idx="1">
                  <c:v>2</c:v>
                </c:pt>
                <c:pt idx="2">
                  <c:v>0</c:v>
                </c:pt>
                <c:pt idx="3">
                  <c:v>1</c:v>
                </c:pt>
                <c:pt idx="4">
                  <c:v>3</c:v>
                </c:pt>
              </c:numCache>
            </c:numRef>
          </c:val>
          <c:extLst>
            <c:ext xmlns:c16="http://schemas.microsoft.com/office/drawing/2014/chart" uri="{C3380CC4-5D6E-409C-BE32-E72D297353CC}">
              <c16:uniqueId val="{00000004-674A-4CD8-8D16-76B7B76765D2}"/>
            </c:ext>
          </c:extLst>
        </c:ser>
        <c:dLbls>
          <c:dLblPos val="outEnd"/>
          <c:showLegendKey val="0"/>
          <c:showVal val="1"/>
          <c:showCatName val="0"/>
          <c:showSerName val="0"/>
          <c:showPercent val="0"/>
          <c:showBubbleSize val="0"/>
        </c:dLbls>
        <c:gapWidth val="219"/>
        <c:overlap val="-27"/>
        <c:axId val="352419104"/>
        <c:axId val="352420416"/>
      </c:barChart>
      <c:catAx>
        <c:axId val="35241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52420416"/>
        <c:crosses val="autoZero"/>
        <c:auto val="1"/>
        <c:lblAlgn val="ctr"/>
        <c:lblOffset val="100"/>
        <c:noMultiLvlLbl val="0"/>
      </c:catAx>
      <c:valAx>
        <c:axId val="352420416"/>
        <c:scaling>
          <c:orientation val="minMax"/>
        </c:scaling>
        <c:delete val="1"/>
        <c:axPos val="l"/>
        <c:numFmt formatCode="General" sourceLinked="1"/>
        <c:majorTickMark val="none"/>
        <c:minorTickMark val="none"/>
        <c:tickLblPos val="nextTo"/>
        <c:crossAx val="352419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Food trade and investment</a:t>
            </a:r>
            <a:r>
              <a:rPr lang="en-US" baseline="0"/>
              <a:t> indicators</a:t>
            </a:r>
          </a:p>
          <a:p>
            <a:pPr>
              <a:defRPr/>
            </a:pPr>
            <a:r>
              <a:rPr lang="en-US" sz="1200"/>
              <a:t>Positive effects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stacked"/>
        <c:varyColors val="0"/>
        <c:ser>
          <c:idx val="0"/>
          <c:order val="0"/>
          <c:tx>
            <c:strRef>
              <c:f>Trade!$M$12</c:f>
              <c:strCache>
                <c:ptCount val="1"/>
                <c:pt idx="0">
                  <c:v>Undernutrition</c:v>
                </c:pt>
              </c:strCache>
            </c:strRef>
          </c:tx>
          <c:spPr>
            <a:solidFill>
              <a:schemeClr val="accent5">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Trade!$L$13:$L$15</c:f>
              <c:strCache>
                <c:ptCount val="3"/>
                <c:pt idx="0">
                  <c:v>TIA risk impact assessment</c:v>
                </c:pt>
                <c:pt idx="1">
                  <c:v>Use of resources</c:v>
                </c:pt>
                <c:pt idx="2">
                  <c:v>Regulatory capacity protection</c:v>
                </c:pt>
              </c:strCache>
            </c:strRef>
          </c:cat>
          <c:val>
            <c:numRef>
              <c:f>Trade!$M$13:$M$15</c:f>
              <c:numCache>
                <c:formatCode>0%</c:formatCode>
                <c:ptCount val="3"/>
                <c:pt idx="0">
                  <c:v>0.55555555555555558</c:v>
                </c:pt>
                <c:pt idx="1">
                  <c:v>0.44444444444444442</c:v>
                </c:pt>
                <c:pt idx="2">
                  <c:v>0.66666666666666663</c:v>
                </c:pt>
              </c:numCache>
            </c:numRef>
          </c:val>
          <c:extLst>
            <c:ext xmlns:c16="http://schemas.microsoft.com/office/drawing/2014/chart" uri="{C3380CC4-5D6E-409C-BE32-E72D297353CC}">
              <c16:uniqueId val="{00000000-2415-41BA-9064-8E463504470B}"/>
            </c:ext>
          </c:extLst>
        </c:ser>
        <c:ser>
          <c:idx val="1"/>
          <c:order val="1"/>
          <c:tx>
            <c:strRef>
              <c:f>Trade!$N$12</c:f>
              <c:strCache>
                <c:ptCount val="1"/>
                <c:pt idx="0">
                  <c:v>Overnutrition</c:v>
                </c:pt>
              </c:strCache>
            </c:strRef>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Trade!$L$13:$L$15</c:f>
              <c:strCache>
                <c:ptCount val="3"/>
                <c:pt idx="0">
                  <c:v>TIA risk impact assessment</c:v>
                </c:pt>
                <c:pt idx="1">
                  <c:v>Use of resources</c:v>
                </c:pt>
                <c:pt idx="2">
                  <c:v>Regulatory capacity protection</c:v>
                </c:pt>
              </c:strCache>
            </c:strRef>
          </c:cat>
          <c:val>
            <c:numRef>
              <c:f>Trade!$N$13:$N$15</c:f>
              <c:numCache>
                <c:formatCode>0%</c:formatCode>
                <c:ptCount val="3"/>
                <c:pt idx="0">
                  <c:v>0.55555555555555558</c:v>
                </c:pt>
                <c:pt idx="1">
                  <c:v>0.44444444444444442</c:v>
                </c:pt>
                <c:pt idx="2">
                  <c:v>1</c:v>
                </c:pt>
              </c:numCache>
            </c:numRef>
          </c:val>
          <c:extLst>
            <c:ext xmlns:c16="http://schemas.microsoft.com/office/drawing/2014/chart" uri="{C3380CC4-5D6E-409C-BE32-E72D297353CC}">
              <c16:uniqueId val="{00000001-2415-41BA-9064-8E463504470B}"/>
            </c:ext>
          </c:extLst>
        </c:ser>
        <c:ser>
          <c:idx val="2"/>
          <c:order val="2"/>
          <c:tx>
            <c:strRef>
              <c:f>Trade!$O$12</c:f>
              <c:strCache>
                <c:ptCount val="1"/>
                <c:pt idx="0">
                  <c:v>Environmental sustainability</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Trade!$L$13:$L$15</c:f>
              <c:strCache>
                <c:ptCount val="3"/>
                <c:pt idx="0">
                  <c:v>TIA risk impact assessment</c:v>
                </c:pt>
                <c:pt idx="1">
                  <c:v>Use of resources</c:v>
                </c:pt>
                <c:pt idx="2">
                  <c:v>Regulatory capacity protection</c:v>
                </c:pt>
              </c:strCache>
            </c:strRef>
          </c:cat>
          <c:val>
            <c:numRef>
              <c:f>Trade!$O$13:$O$15</c:f>
              <c:numCache>
                <c:formatCode>0%</c:formatCode>
                <c:ptCount val="3"/>
                <c:pt idx="0">
                  <c:v>0.66666666666666663</c:v>
                </c:pt>
                <c:pt idx="1">
                  <c:v>0.88888888888888884</c:v>
                </c:pt>
                <c:pt idx="2">
                  <c:v>0.22222222222222221</c:v>
                </c:pt>
              </c:numCache>
            </c:numRef>
          </c:val>
          <c:extLst>
            <c:ext xmlns:c16="http://schemas.microsoft.com/office/drawing/2014/chart" uri="{C3380CC4-5D6E-409C-BE32-E72D297353CC}">
              <c16:uniqueId val="{00000002-2415-41BA-9064-8E463504470B}"/>
            </c:ext>
          </c:extLst>
        </c:ser>
        <c:ser>
          <c:idx val="3"/>
          <c:order val="3"/>
          <c:tx>
            <c:strRef>
              <c:f>Trade!$P$12</c:f>
              <c:strCache>
                <c:ptCount val="1"/>
                <c:pt idx="0">
                  <c:v>Socio-economic inequalities</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Trade!$L$13:$L$15</c:f>
              <c:strCache>
                <c:ptCount val="3"/>
                <c:pt idx="0">
                  <c:v>TIA risk impact assessment</c:v>
                </c:pt>
                <c:pt idx="1">
                  <c:v>Use of resources</c:v>
                </c:pt>
                <c:pt idx="2">
                  <c:v>Regulatory capacity protection</c:v>
                </c:pt>
              </c:strCache>
            </c:strRef>
          </c:cat>
          <c:val>
            <c:numRef>
              <c:f>Trade!$P$13:$P$15</c:f>
              <c:numCache>
                <c:formatCode>0%</c:formatCode>
                <c:ptCount val="3"/>
                <c:pt idx="0">
                  <c:v>0.66666666666666663</c:v>
                </c:pt>
                <c:pt idx="1">
                  <c:v>0.55555555555555558</c:v>
                </c:pt>
                <c:pt idx="2">
                  <c:v>0.66666666666666663</c:v>
                </c:pt>
              </c:numCache>
            </c:numRef>
          </c:val>
          <c:extLst>
            <c:ext xmlns:c16="http://schemas.microsoft.com/office/drawing/2014/chart" uri="{C3380CC4-5D6E-409C-BE32-E72D297353CC}">
              <c16:uniqueId val="{00000003-2415-41BA-9064-8E463504470B}"/>
            </c:ext>
          </c:extLst>
        </c:ser>
        <c:ser>
          <c:idx val="4"/>
          <c:order val="4"/>
          <c:tx>
            <c:strRef>
              <c:f>Trade!$Q$12</c:f>
              <c:strCache>
                <c:ptCount val="1"/>
                <c:pt idx="0">
                  <c:v>Women's empowerment</c:v>
                </c:pt>
              </c:strCache>
            </c:strRef>
          </c:tx>
          <c:spPr>
            <a:solidFill>
              <a:srgbClr val="ECE3E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Trade!$L$13:$L$15</c:f>
              <c:strCache>
                <c:ptCount val="3"/>
                <c:pt idx="0">
                  <c:v>TIA risk impact assessment</c:v>
                </c:pt>
                <c:pt idx="1">
                  <c:v>Use of resources</c:v>
                </c:pt>
                <c:pt idx="2">
                  <c:v>Regulatory capacity protection</c:v>
                </c:pt>
              </c:strCache>
            </c:strRef>
          </c:cat>
          <c:val>
            <c:numRef>
              <c:f>Trade!$Q$13:$Q$15</c:f>
              <c:numCache>
                <c:formatCode>0%</c:formatCode>
                <c:ptCount val="3"/>
                <c:pt idx="0">
                  <c:v>0.33333333333333331</c:v>
                </c:pt>
                <c:pt idx="1">
                  <c:v>0.1111111111111111</c:v>
                </c:pt>
                <c:pt idx="2">
                  <c:v>0.22222222222222221</c:v>
                </c:pt>
              </c:numCache>
            </c:numRef>
          </c:val>
          <c:extLst>
            <c:ext xmlns:c16="http://schemas.microsoft.com/office/drawing/2014/chart" uri="{C3380CC4-5D6E-409C-BE32-E72D297353CC}">
              <c16:uniqueId val="{00000004-2415-41BA-9064-8E463504470B}"/>
            </c:ext>
          </c:extLst>
        </c:ser>
        <c:dLbls>
          <c:dLblPos val="ctr"/>
          <c:showLegendKey val="0"/>
          <c:showVal val="1"/>
          <c:showCatName val="0"/>
          <c:showSerName val="0"/>
          <c:showPercent val="0"/>
          <c:showBubbleSize val="0"/>
        </c:dLbls>
        <c:gapWidth val="150"/>
        <c:overlap val="100"/>
        <c:axId val="509561376"/>
        <c:axId val="509561704"/>
      </c:barChart>
      <c:catAx>
        <c:axId val="5095613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9561704"/>
        <c:crosses val="autoZero"/>
        <c:auto val="1"/>
        <c:lblAlgn val="ctr"/>
        <c:lblOffset val="100"/>
        <c:noMultiLvlLbl val="0"/>
      </c:catAx>
      <c:valAx>
        <c:axId val="509561704"/>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95613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TRADE1 - TIA risk impact assessment</a:t>
            </a:r>
          </a:p>
          <a:p>
            <a:pPr>
              <a:defRPr/>
            </a:pPr>
            <a:r>
              <a:rPr lang="en-US" sz="1200" i="1"/>
              <a:t>Effectiveness</a:t>
            </a:r>
            <a:r>
              <a:rPr lang="en-US" sz="1200" i="1" baseline="0"/>
              <a:t> levels (%)</a:t>
            </a:r>
            <a:endParaRPr lang="en-US" sz="1200" i="1"/>
          </a:p>
        </c:rich>
      </c:tx>
      <c:layout>
        <c:manualLayout>
          <c:xMode val="edge"/>
          <c:yMode val="edge"/>
          <c:x val="0.3153567735263702"/>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Trade!$Q$21</c:f>
              <c:strCache>
                <c:ptCount val="1"/>
                <c:pt idx="0">
                  <c:v>TIA risk impact assessment</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Trade!$R$19:$AF$20</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Trade!$R$21:$AF$21</c:f>
              <c:numCache>
                <c:formatCode>0%</c:formatCode>
                <c:ptCount val="15"/>
                <c:pt idx="0">
                  <c:v>0</c:v>
                </c:pt>
                <c:pt idx="1">
                  <c:v>0.6</c:v>
                </c:pt>
                <c:pt idx="2">
                  <c:v>0.4</c:v>
                </c:pt>
                <c:pt idx="3">
                  <c:v>0</c:v>
                </c:pt>
                <c:pt idx="4">
                  <c:v>0.8</c:v>
                </c:pt>
                <c:pt idx="5">
                  <c:v>0.2</c:v>
                </c:pt>
                <c:pt idx="6">
                  <c:v>0</c:v>
                </c:pt>
                <c:pt idx="7">
                  <c:v>0.83333333333333337</c:v>
                </c:pt>
                <c:pt idx="8">
                  <c:v>0.16666666666666666</c:v>
                </c:pt>
                <c:pt idx="9">
                  <c:v>0</c:v>
                </c:pt>
                <c:pt idx="10">
                  <c:v>0.66666666666666663</c:v>
                </c:pt>
                <c:pt idx="11">
                  <c:v>0.33333333333333331</c:v>
                </c:pt>
                <c:pt idx="12">
                  <c:v>0</c:v>
                </c:pt>
                <c:pt idx="13">
                  <c:v>0.33333333333333331</c:v>
                </c:pt>
                <c:pt idx="14">
                  <c:v>0.66666666666666663</c:v>
                </c:pt>
              </c:numCache>
            </c:numRef>
          </c:val>
          <c:extLst>
            <c:ext xmlns:c16="http://schemas.microsoft.com/office/drawing/2014/chart" uri="{C3380CC4-5D6E-409C-BE32-E72D297353CC}">
              <c16:uniqueId val="{00000000-CF39-423C-A91C-2B6DB4F1A7D8}"/>
            </c:ext>
          </c:extLst>
        </c:ser>
        <c:dLbls>
          <c:dLblPos val="outEnd"/>
          <c:showLegendKey val="0"/>
          <c:showVal val="1"/>
          <c:showCatName val="0"/>
          <c:showSerName val="0"/>
          <c:showPercent val="0"/>
          <c:showBubbleSize val="0"/>
        </c:dLbls>
        <c:gapWidth val="219"/>
        <c:overlap val="-27"/>
        <c:axId val="230828568"/>
        <c:axId val="230828896"/>
      </c:barChart>
      <c:catAx>
        <c:axId val="230828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30828896"/>
        <c:crosses val="autoZero"/>
        <c:auto val="1"/>
        <c:lblAlgn val="ctr"/>
        <c:lblOffset val="100"/>
        <c:noMultiLvlLbl val="0"/>
      </c:catAx>
      <c:valAx>
        <c:axId val="230828896"/>
        <c:scaling>
          <c:orientation val="minMax"/>
        </c:scaling>
        <c:delete val="1"/>
        <c:axPos val="l"/>
        <c:numFmt formatCode="0%" sourceLinked="1"/>
        <c:majorTickMark val="none"/>
        <c:minorTickMark val="none"/>
        <c:tickLblPos val="nextTo"/>
        <c:crossAx val="2308285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TRADE2 - Use of resources</a:t>
            </a:r>
          </a:p>
          <a:p>
            <a:pPr>
              <a:defRPr/>
            </a:pPr>
            <a:r>
              <a:rPr lang="en-US" sz="1200" i="1"/>
              <a:t>Effectiveness</a:t>
            </a:r>
            <a:r>
              <a:rPr lang="en-US" sz="1200" i="1" baseline="0"/>
              <a:t> levels (%)</a:t>
            </a:r>
            <a:endParaRPr lang="en-US" sz="12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0"/>
          <c:tx>
            <c:strRef>
              <c:f>Trade!$Q$22</c:f>
              <c:strCache>
                <c:ptCount val="1"/>
                <c:pt idx="0">
                  <c:v>Use of resources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Trade!$R$19:$AF$20</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Trade!$R$22:$AF$22</c:f>
              <c:numCache>
                <c:formatCode>0%</c:formatCode>
                <c:ptCount val="15"/>
                <c:pt idx="0">
                  <c:v>0</c:v>
                </c:pt>
                <c:pt idx="1">
                  <c:v>0.5</c:v>
                </c:pt>
                <c:pt idx="2">
                  <c:v>0.5</c:v>
                </c:pt>
                <c:pt idx="3">
                  <c:v>0.25</c:v>
                </c:pt>
                <c:pt idx="4">
                  <c:v>0.25</c:v>
                </c:pt>
                <c:pt idx="5">
                  <c:v>0.5</c:v>
                </c:pt>
                <c:pt idx="6">
                  <c:v>0.25</c:v>
                </c:pt>
                <c:pt idx="7">
                  <c:v>0.125</c:v>
                </c:pt>
                <c:pt idx="8">
                  <c:v>0.625</c:v>
                </c:pt>
                <c:pt idx="9">
                  <c:v>0</c:v>
                </c:pt>
                <c:pt idx="10">
                  <c:v>0.2</c:v>
                </c:pt>
                <c:pt idx="11">
                  <c:v>0.8</c:v>
                </c:pt>
                <c:pt idx="12">
                  <c:v>0</c:v>
                </c:pt>
                <c:pt idx="13">
                  <c:v>0</c:v>
                </c:pt>
                <c:pt idx="14">
                  <c:v>1</c:v>
                </c:pt>
              </c:numCache>
            </c:numRef>
          </c:val>
          <c:extLst>
            <c:ext xmlns:c16="http://schemas.microsoft.com/office/drawing/2014/chart" uri="{C3380CC4-5D6E-409C-BE32-E72D297353CC}">
              <c16:uniqueId val="{00000001-29CE-47B1-9CDD-D1A58B3B0E1B}"/>
            </c:ext>
          </c:extLst>
        </c:ser>
        <c:dLbls>
          <c:dLblPos val="outEnd"/>
          <c:showLegendKey val="0"/>
          <c:showVal val="1"/>
          <c:showCatName val="0"/>
          <c:showSerName val="0"/>
          <c:showPercent val="0"/>
          <c:showBubbleSize val="0"/>
        </c:dLbls>
        <c:gapWidth val="219"/>
        <c:overlap val="-27"/>
        <c:axId val="222838280"/>
        <c:axId val="222839264"/>
      </c:barChart>
      <c:catAx>
        <c:axId val="222838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22839264"/>
        <c:crosses val="autoZero"/>
        <c:auto val="1"/>
        <c:lblAlgn val="ctr"/>
        <c:lblOffset val="100"/>
        <c:noMultiLvlLbl val="0"/>
      </c:catAx>
      <c:valAx>
        <c:axId val="222839264"/>
        <c:scaling>
          <c:orientation val="minMax"/>
        </c:scaling>
        <c:delete val="1"/>
        <c:axPos val="l"/>
        <c:numFmt formatCode="0%" sourceLinked="1"/>
        <c:majorTickMark val="none"/>
        <c:minorTickMark val="none"/>
        <c:tickLblPos val="nextTo"/>
        <c:crossAx val="222838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TRADE3 - Regulatory capacity protection</a:t>
            </a:r>
          </a:p>
          <a:p>
            <a:pPr>
              <a:defRPr/>
            </a:pPr>
            <a:r>
              <a:rPr lang="en-US" sz="1200" i="1"/>
              <a:t>Effectiveness</a:t>
            </a:r>
            <a:r>
              <a:rPr lang="en-US" sz="1200" i="1" baseline="0"/>
              <a:t> levels (%)</a:t>
            </a:r>
            <a:endParaRPr lang="en-US" sz="12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1.893939393939394E-2"/>
          <c:y val="0.17488338715464657"/>
          <c:w val="0.96212121212121215"/>
          <c:h val="0.44884489008303458"/>
        </c:manualLayout>
      </c:layout>
      <c:barChart>
        <c:barDir val="col"/>
        <c:grouping val="clustered"/>
        <c:varyColors val="0"/>
        <c:ser>
          <c:idx val="2"/>
          <c:order val="0"/>
          <c:tx>
            <c:strRef>
              <c:f>Trade!$Q$23</c:f>
              <c:strCache>
                <c:ptCount val="1"/>
                <c:pt idx="0">
                  <c:v>Regulatory capacity protection</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Trade!$R$19:$AF$20</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Trade!$R$23:$AF$23</c:f>
              <c:numCache>
                <c:formatCode>0%</c:formatCode>
                <c:ptCount val="15"/>
                <c:pt idx="0">
                  <c:v>0</c:v>
                </c:pt>
                <c:pt idx="1">
                  <c:v>0.5</c:v>
                </c:pt>
                <c:pt idx="2">
                  <c:v>0.5</c:v>
                </c:pt>
                <c:pt idx="3">
                  <c:v>0.33333333333333331</c:v>
                </c:pt>
                <c:pt idx="4">
                  <c:v>0.22222222222222221</c:v>
                </c:pt>
                <c:pt idx="5">
                  <c:v>0.44444444444444442</c:v>
                </c:pt>
                <c:pt idx="6">
                  <c:v>0</c:v>
                </c:pt>
                <c:pt idx="7">
                  <c:v>0</c:v>
                </c:pt>
                <c:pt idx="8">
                  <c:v>1</c:v>
                </c:pt>
                <c:pt idx="9">
                  <c:v>0.16666666666666666</c:v>
                </c:pt>
                <c:pt idx="10">
                  <c:v>0.5</c:v>
                </c:pt>
                <c:pt idx="11">
                  <c:v>0.33333333333333331</c:v>
                </c:pt>
                <c:pt idx="12">
                  <c:v>0</c:v>
                </c:pt>
                <c:pt idx="13">
                  <c:v>0.5</c:v>
                </c:pt>
                <c:pt idx="14">
                  <c:v>0.5</c:v>
                </c:pt>
              </c:numCache>
            </c:numRef>
          </c:val>
          <c:extLst>
            <c:ext xmlns:c16="http://schemas.microsoft.com/office/drawing/2014/chart" uri="{C3380CC4-5D6E-409C-BE32-E72D297353CC}">
              <c16:uniqueId val="{00000002-DBE7-4137-8E58-B5E31DA00989}"/>
            </c:ext>
          </c:extLst>
        </c:ser>
        <c:dLbls>
          <c:dLblPos val="outEnd"/>
          <c:showLegendKey val="0"/>
          <c:showVal val="1"/>
          <c:showCatName val="0"/>
          <c:showSerName val="0"/>
          <c:showPercent val="0"/>
          <c:showBubbleSize val="0"/>
        </c:dLbls>
        <c:gapWidth val="219"/>
        <c:overlap val="-27"/>
        <c:axId val="511725448"/>
        <c:axId val="511624424"/>
      </c:barChart>
      <c:catAx>
        <c:axId val="511725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1624424"/>
        <c:crosses val="autoZero"/>
        <c:auto val="1"/>
        <c:lblAlgn val="ctr"/>
        <c:lblOffset val="100"/>
        <c:noMultiLvlLbl val="0"/>
      </c:catAx>
      <c:valAx>
        <c:axId val="511624424"/>
        <c:scaling>
          <c:orientation val="minMax"/>
        </c:scaling>
        <c:delete val="1"/>
        <c:axPos val="l"/>
        <c:numFmt formatCode="0%" sourceLinked="1"/>
        <c:majorTickMark val="none"/>
        <c:minorTickMark val="none"/>
        <c:tickLblPos val="nextTo"/>
        <c:crossAx val="5117254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TRADE2 - Use of resources</a:t>
            </a:r>
          </a:p>
          <a:p>
            <a:pPr>
              <a:defRPr/>
            </a:pPr>
            <a:r>
              <a:rPr lang="en-US" sz="1200" i="1"/>
              <a:t>Negative</a:t>
            </a:r>
            <a:r>
              <a:rPr lang="en-US" sz="1200" i="1" baseline="0"/>
              <a:t> vs. Positive effects (%)</a:t>
            </a:r>
            <a:endParaRPr lang="en-US" sz="12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1"/>
          <c:order val="0"/>
          <c:tx>
            <c:strRef>
              <c:f>Trade!$L$14</c:f>
              <c:strCache>
                <c:ptCount val="1"/>
                <c:pt idx="0">
                  <c:v>Use of resources</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Trade!$M$11:$W$12</c15:sqref>
                  </c15:fullRef>
                </c:ext>
              </c:extLst>
              <c:f>Trade!$M$11:$W$12</c:f>
              <c:multiLvlStrCache>
                <c:ptCount val="10"/>
                <c:lvl>
                  <c:pt idx="0">
                    <c:v>Undernutrition</c:v>
                  </c:pt>
                  <c:pt idx="1">
                    <c:v>Overnutrition</c:v>
                  </c:pt>
                  <c:pt idx="2">
                    <c:v>Environmental sustainability</c:v>
                  </c:pt>
                  <c:pt idx="3">
                    <c:v>Socio-economic inequalities</c:v>
                  </c:pt>
                  <c:pt idx="4">
                    <c:v>Women's empowerment</c:v>
                  </c:pt>
                  <c:pt idx="5">
                    <c:v>Undernutrition</c:v>
                  </c:pt>
                  <c:pt idx="6">
                    <c:v>Overnutrition</c:v>
                  </c:pt>
                  <c:pt idx="7">
                    <c:v>Environmental sustainability</c:v>
                  </c:pt>
                  <c:pt idx="8">
                    <c:v>Socio-economic inequalities</c:v>
                  </c:pt>
                  <c:pt idx="9">
                    <c:v>Women's empowerment</c:v>
                  </c:pt>
                </c:lvl>
                <c:lvl>
                  <c:pt idx="0">
                    <c:v>Positive effect</c:v>
                  </c:pt>
                  <c:pt idx="5">
                    <c:v>Negative effect</c:v>
                  </c:pt>
                </c:lvl>
              </c:multiLvlStrCache>
            </c:multiLvlStrRef>
          </c:cat>
          <c:val>
            <c:numRef>
              <c:extLst>
                <c:ext xmlns:c15="http://schemas.microsoft.com/office/drawing/2012/chart" uri="{02D57815-91ED-43cb-92C2-25804820EDAC}">
                  <c15:fullRef>
                    <c15:sqref>Trade!$M$14:$W$14</c15:sqref>
                  </c15:fullRef>
                </c:ext>
              </c:extLst>
              <c:f>(Trade!$M$14:$Q$14,Trade!$S$14:$W$14)</c:f>
              <c:numCache>
                <c:formatCode>0%</c:formatCode>
                <c:ptCount val="10"/>
                <c:pt idx="0">
                  <c:v>0.44444444444444442</c:v>
                </c:pt>
                <c:pt idx="1">
                  <c:v>0.44444444444444442</c:v>
                </c:pt>
                <c:pt idx="2">
                  <c:v>0.88888888888888884</c:v>
                </c:pt>
                <c:pt idx="3">
                  <c:v>0.55555555555555558</c:v>
                </c:pt>
                <c:pt idx="4">
                  <c:v>0.1111111111111111</c:v>
                </c:pt>
                <c:pt idx="5">
                  <c:v>0</c:v>
                </c:pt>
                <c:pt idx="6">
                  <c:v>0</c:v>
                </c:pt>
                <c:pt idx="7">
                  <c:v>0</c:v>
                </c:pt>
                <c:pt idx="8">
                  <c:v>0.1111111111111111</c:v>
                </c:pt>
                <c:pt idx="9">
                  <c:v>0.1111111111111111</c:v>
                </c:pt>
              </c:numCache>
            </c:numRef>
          </c:val>
          <c:extLst>
            <c:ext xmlns:c16="http://schemas.microsoft.com/office/drawing/2014/chart" uri="{C3380CC4-5D6E-409C-BE32-E72D297353CC}">
              <c16:uniqueId val="{00000001-0A33-43FB-9472-2783E723AC44}"/>
            </c:ext>
          </c:extLst>
        </c:ser>
        <c:dLbls>
          <c:showLegendKey val="0"/>
          <c:showVal val="0"/>
          <c:showCatName val="0"/>
          <c:showSerName val="0"/>
          <c:showPercent val="0"/>
          <c:showBubbleSize val="0"/>
        </c:dLbls>
        <c:gapWidth val="182"/>
        <c:axId val="511718232"/>
        <c:axId val="511715608"/>
      </c:barChart>
      <c:catAx>
        <c:axId val="511718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1715608"/>
        <c:crosses val="autoZero"/>
        <c:auto val="1"/>
        <c:lblAlgn val="ctr"/>
        <c:lblOffset val="100"/>
        <c:noMultiLvlLbl val="0"/>
      </c:catAx>
      <c:valAx>
        <c:axId val="51171560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17182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TRADE1</a:t>
            </a:r>
            <a:r>
              <a:rPr lang="en-US"/>
              <a:t> - Effectiveness</a:t>
            </a:r>
            <a:r>
              <a:rPr lang="en-US" baseline="0"/>
              <a:t>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2.7800971993885381E-2"/>
          <c:y val="9.206576801356621E-2"/>
          <c:w val="0.95445401055637291"/>
          <c:h val="0.53143557672574882"/>
        </c:manualLayout>
      </c:layout>
      <c:barChart>
        <c:barDir val="col"/>
        <c:grouping val="clustered"/>
        <c:varyColors val="0"/>
        <c:ser>
          <c:idx val="0"/>
          <c:order val="0"/>
          <c:tx>
            <c:strRef>
              <c:f>Trade!$A$21</c:f>
              <c:strCache>
                <c:ptCount val="1"/>
                <c:pt idx="0">
                  <c:v>TIA risk impact assessment</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Trade!$B$19:$P$20</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Trade!$B$21:$P$21</c:f>
              <c:numCache>
                <c:formatCode>General</c:formatCode>
                <c:ptCount val="15"/>
                <c:pt idx="0">
                  <c:v>0</c:v>
                </c:pt>
                <c:pt idx="1">
                  <c:v>3</c:v>
                </c:pt>
                <c:pt idx="2">
                  <c:v>2</c:v>
                </c:pt>
                <c:pt idx="3">
                  <c:v>0</c:v>
                </c:pt>
                <c:pt idx="4">
                  <c:v>4</c:v>
                </c:pt>
                <c:pt idx="5">
                  <c:v>1</c:v>
                </c:pt>
                <c:pt idx="6">
                  <c:v>0</c:v>
                </c:pt>
                <c:pt idx="7">
                  <c:v>5</c:v>
                </c:pt>
                <c:pt idx="8">
                  <c:v>1</c:v>
                </c:pt>
                <c:pt idx="9">
                  <c:v>0</c:v>
                </c:pt>
                <c:pt idx="10">
                  <c:v>4</c:v>
                </c:pt>
                <c:pt idx="11">
                  <c:v>2</c:v>
                </c:pt>
                <c:pt idx="12">
                  <c:v>0</c:v>
                </c:pt>
                <c:pt idx="13">
                  <c:v>1</c:v>
                </c:pt>
                <c:pt idx="14">
                  <c:v>2</c:v>
                </c:pt>
              </c:numCache>
            </c:numRef>
          </c:val>
          <c:extLst>
            <c:ext xmlns:c16="http://schemas.microsoft.com/office/drawing/2014/chart" uri="{C3380CC4-5D6E-409C-BE32-E72D297353CC}">
              <c16:uniqueId val="{00000000-D4A7-4FBE-85EB-C6E2FA125DB3}"/>
            </c:ext>
          </c:extLst>
        </c:ser>
        <c:dLbls>
          <c:dLblPos val="outEnd"/>
          <c:showLegendKey val="0"/>
          <c:showVal val="1"/>
          <c:showCatName val="0"/>
          <c:showSerName val="0"/>
          <c:showPercent val="0"/>
          <c:showBubbleSize val="0"/>
        </c:dLbls>
        <c:gapWidth val="219"/>
        <c:overlap val="-27"/>
        <c:axId val="350846848"/>
        <c:axId val="350850128"/>
      </c:barChart>
      <c:catAx>
        <c:axId val="350846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50850128"/>
        <c:crosses val="autoZero"/>
        <c:auto val="1"/>
        <c:lblAlgn val="ctr"/>
        <c:lblOffset val="100"/>
        <c:noMultiLvlLbl val="0"/>
      </c:catAx>
      <c:valAx>
        <c:axId val="350850128"/>
        <c:scaling>
          <c:orientation val="minMax"/>
        </c:scaling>
        <c:delete val="1"/>
        <c:axPos val="l"/>
        <c:numFmt formatCode="General" sourceLinked="1"/>
        <c:majorTickMark val="none"/>
        <c:minorTickMark val="none"/>
        <c:tickLblPos val="nextTo"/>
        <c:crossAx val="350846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TRADE2</a:t>
            </a:r>
            <a:r>
              <a:rPr lang="en-US"/>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0"/>
          <c:tx>
            <c:strRef>
              <c:f>Trade!$A$22</c:f>
              <c:strCache>
                <c:ptCount val="1"/>
                <c:pt idx="0">
                  <c:v>Use of resources</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Trade!$B$19:$P$20</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Trade!$B$22:$P$22</c:f>
              <c:numCache>
                <c:formatCode>General</c:formatCode>
                <c:ptCount val="15"/>
                <c:pt idx="0">
                  <c:v>0</c:v>
                </c:pt>
                <c:pt idx="1">
                  <c:v>2</c:v>
                </c:pt>
                <c:pt idx="2">
                  <c:v>2</c:v>
                </c:pt>
                <c:pt idx="3">
                  <c:v>1</c:v>
                </c:pt>
                <c:pt idx="4">
                  <c:v>1</c:v>
                </c:pt>
                <c:pt idx="5">
                  <c:v>2</c:v>
                </c:pt>
                <c:pt idx="6">
                  <c:v>2</c:v>
                </c:pt>
                <c:pt idx="7">
                  <c:v>1</c:v>
                </c:pt>
                <c:pt idx="8">
                  <c:v>5</c:v>
                </c:pt>
                <c:pt idx="9">
                  <c:v>0</c:v>
                </c:pt>
                <c:pt idx="10">
                  <c:v>1</c:v>
                </c:pt>
                <c:pt idx="11">
                  <c:v>4</c:v>
                </c:pt>
                <c:pt idx="12">
                  <c:v>0</c:v>
                </c:pt>
                <c:pt idx="13">
                  <c:v>0</c:v>
                </c:pt>
                <c:pt idx="14">
                  <c:v>1</c:v>
                </c:pt>
              </c:numCache>
            </c:numRef>
          </c:val>
          <c:extLst>
            <c:ext xmlns:c16="http://schemas.microsoft.com/office/drawing/2014/chart" uri="{C3380CC4-5D6E-409C-BE32-E72D297353CC}">
              <c16:uniqueId val="{00000001-5565-4F0D-9490-D15659257A4C}"/>
            </c:ext>
          </c:extLst>
        </c:ser>
        <c:dLbls>
          <c:dLblPos val="outEnd"/>
          <c:showLegendKey val="0"/>
          <c:showVal val="1"/>
          <c:showCatName val="0"/>
          <c:showSerName val="0"/>
          <c:showPercent val="0"/>
          <c:showBubbleSize val="0"/>
        </c:dLbls>
        <c:gapWidth val="219"/>
        <c:overlap val="-27"/>
        <c:axId val="349391104"/>
        <c:axId val="349369784"/>
      </c:barChart>
      <c:catAx>
        <c:axId val="349391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49369784"/>
        <c:crosses val="autoZero"/>
        <c:auto val="1"/>
        <c:lblAlgn val="ctr"/>
        <c:lblOffset val="100"/>
        <c:noMultiLvlLbl val="0"/>
      </c:catAx>
      <c:valAx>
        <c:axId val="349369784"/>
        <c:scaling>
          <c:orientation val="minMax"/>
        </c:scaling>
        <c:delete val="1"/>
        <c:axPos val="l"/>
        <c:numFmt formatCode="General" sourceLinked="1"/>
        <c:majorTickMark val="none"/>
        <c:minorTickMark val="none"/>
        <c:tickLblPos val="nextTo"/>
        <c:crossAx val="3493911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PRODUCT7 - </a:t>
            </a:r>
            <a:r>
              <a:rPr lang="en-US"/>
              <a:t>Optimisation of water resources</a:t>
            </a:r>
          </a:p>
          <a:p>
            <a:pPr>
              <a:defRPr/>
            </a:pPr>
            <a:r>
              <a:rPr lang="en-US" sz="1200" i="1"/>
              <a:t>Effectiveness levels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6"/>
          <c:order val="0"/>
          <c:tx>
            <c:strRef>
              <c:f>Production!$Q$42</c:f>
              <c:strCache>
                <c:ptCount val="1"/>
                <c:pt idx="0">
                  <c:v>Optimisation of water resources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Production!$R$34:$AF$35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Production!$R$42:$AF$42</c:f>
              <c:numCache>
                <c:formatCode>0%</c:formatCode>
                <c:ptCount val="15"/>
                <c:pt idx="0">
                  <c:v>0</c:v>
                </c:pt>
                <c:pt idx="1">
                  <c:v>0</c:v>
                </c:pt>
                <c:pt idx="2">
                  <c:v>1</c:v>
                </c:pt>
                <c:pt idx="3">
                  <c:v>0</c:v>
                </c:pt>
                <c:pt idx="4">
                  <c:v>0</c:v>
                </c:pt>
                <c:pt idx="5">
                  <c:v>0</c:v>
                </c:pt>
                <c:pt idx="6">
                  <c:v>0.44444444444444442</c:v>
                </c:pt>
                <c:pt idx="7">
                  <c:v>0.55555555555555558</c:v>
                </c:pt>
                <c:pt idx="8">
                  <c:v>0</c:v>
                </c:pt>
                <c:pt idx="9">
                  <c:v>0</c:v>
                </c:pt>
                <c:pt idx="10">
                  <c:v>0.33333333333333331</c:v>
                </c:pt>
                <c:pt idx="11">
                  <c:v>0.66666666666666663</c:v>
                </c:pt>
                <c:pt idx="12">
                  <c:v>0.5</c:v>
                </c:pt>
                <c:pt idx="13">
                  <c:v>0</c:v>
                </c:pt>
                <c:pt idx="14">
                  <c:v>0.5</c:v>
                </c:pt>
              </c:numCache>
            </c:numRef>
          </c:val>
          <c:extLst>
            <c:ext xmlns:c16="http://schemas.microsoft.com/office/drawing/2014/chart" uri="{C3380CC4-5D6E-409C-BE32-E72D297353CC}">
              <c16:uniqueId val="{00000006-0BA7-424F-8DD6-4D79BBA00901}"/>
            </c:ext>
          </c:extLst>
        </c:ser>
        <c:dLbls>
          <c:dLblPos val="outEnd"/>
          <c:showLegendKey val="0"/>
          <c:showVal val="1"/>
          <c:showCatName val="0"/>
          <c:showSerName val="0"/>
          <c:showPercent val="0"/>
          <c:showBubbleSize val="0"/>
        </c:dLbls>
        <c:gapWidth val="219"/>
        <c:overlap val="-27"/>
        <c:axId val="569656264"/>
        <c:axId val="569660200"/>
      </c:barChart>
      <c:catAx>
        <c:axId val="569656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69660200"/>
        <c:crosses val="autoZero"/>
        <c:auto val="1"/>
        <c:lblAlgn val="ctr"/>
        <c:lblOffset val="100"/>
        <c:noMultiLvlLbl val="0"/>
      </c:catAx>
      <c:valAx>
        <c:axId val="569660200"/>
        <c:scaling>
          <c:orientation val="minMax"/>
        </c:scaling>
        <c:delete val="1"/>
        <c:axPos val="l"/>
        <c:numFmt formatCode="0%" sourceLinked="1"/>
        <c:majorTickMark val="none"/>
        <c:minorTickMark val="none"/>
        <c:tickLblPos val="nextTo"/>
        <c:crossAx val="5696562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TRADE3</a:t>
            </a:r>
            <a:r>
              <a:rPr lang="en-US"/>
              <a:t> - Effectiveness levels per outcome</a:t>
            </a:r>
          </a:p>
        </c:rich>
      </c:tx>
      <c:layout>
        <c:manualLayout>
          <c:xMode val="edge"/>
          <c:yMode val="edge"/>
          <c:x val="0.30816206588507311"/>
          <c:y val="2.07039337474120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2"/>
          <c:order val="0"/>
          <c:tx>
            <c:strRef>
              <c:f>Trade!$A$23</c:f>
              <c:strCache>
                <c:ptCount val="1"/>
                <c:pt idx="0">
                  <c:v>Regulatory capacity protection</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Trade!$B$19:$P$20</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Trade!$B$23:$P$23</c:f>
              <c:numCache>
                <c:formatCode>General</c:formatCode>
                <c:ptCount val="15"/>
                <c:pt idx="0">
                  <c:v>0</c:v>
                </c:pt>
                <c:pt idx="1">
                  <c:v>3</c:v>
                </c:pt>
                <c:pt idx="2">
                  <c:v>3</c:v>
                </c:pt>
                <c:pt idx="3">
                  <c:v>3</c:v>
                </c:pt>
                <c:pt idx="4">
                  <c:v>2</c:v>
                </c:pt>
                <c:pt idx="5">
                  <c:v>4</c:v>
                </c:pt>
                <c:pt idx="6">
                  <c:v>0</c:v>
                </c:pt>
                <c:pt idx="7">
                  <c:v>0</c:v>
                </c:pt>
                <c:pt idx="8">
                  <c:v>2</c:v>
                </c:pt>
                <c:pt idx="9">
                  <c:v>1</c:v>
                </c:pt>
                <c:pt idx="10">
                  <c:v>3</c:v>
                </c:pt>
                <c:pt idx="11">
                  <c:v>2</c:v>
                </c:pt>
                <c:pt idx="12">
                  <c:v>0</c:v>
                </c:pt>
                <c:pt idx="13">
                  <c:v>1</c:v>
                </c:pt>
                <c:pt idx="14">
                  <c:v>1</c:v>
                </c:pt>
              </c:numCache>
            </c:numRef>
          </c:val>
          <c:extLst>
            <c:ext xmlns:c16="http://schemas.microsoft.com/office/drawing/2014/chart" uri="{C3380CC4-5D6E-409C-BE32-E72D297353CC}">
              <c16:uniqueId val="{00000002-94D7-4209-B89A-ADA0BF973E41}"/>
            </c:ext>
          </c:extLst>
        </c:ser>
        <c:dLbls>
          <c:dLblPos val="outEnd"/>
          <c:showLegendKey val="0"/>
          <c:showVal val="1"/>
          <c:showCatName val="0"/>
          <c:showSerName val="0"/>
          <c:showPercent val="0"/>
          <c:showBubbleSize val="0"/>
        </c:dLbls>
        <c:gapWidth val="219"/>
        <c:overlap val="-27"/>
        <c:axId val="343820592"/>
        <c:axId val="343823872"/>
      </c:barChart>
      <c:catAx>
        <c:axId val="343820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43823872"/>
        <c:crosses val="autoZero"/>
        <c:auto val="1"/>
        <c:lblAlgn val="ctr"/>
        <c:lblOffset val="100"/>
        <c:noMultiLvlLbl val="0"/>
      </c:catAx>
      <c:valAx>
        <c:axId val="343823872"/>
        <c:scaling>
          <c:orientation val="minMax"/>
        </c:scaling>
        <c:delete val="1"/>
        <c:axPos val="l"/>
        <c:numFmt formatCode="General" sourceLinked="1"/>
        <c:majorTickMark val="none"/>
        <c:minorTickMark val="none"/>
        <c:tickLblPos val="nextTo"/>
        <c:crossAx val="3438205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TRADE1</a:t>
            </a:r>
            <a:r>
              <a:rPr lang="en-US"/>
              <a:t> - Effects</a:t>
            </a:r>
            <a:r>
              <a:rPr lang="en-US" baseline="0"/>
              <a:t>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Trade!$B$3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Trade!$A$4:$A$8</c:f>
              <c:strCache>
                <c:ptCount val="5"/>
                <c:pt idx="0">
                  <c:v>Undernutrition</c:v>
                </c:pt>
                <c:pt idx="1">
                  <c:v>Overnutrition</c:v>
                </c:pt>
                <c:pt idx="2">
                  <c:v>Environmental sustainability</c:v>
                </c:pt>
                <c:pt idx="3">
                  <c:v>Socio-economic inequalities</c:v>
                </c:pt>
                <c:pt idx="4">
                  <c:v>Women's empowerment</c:v>
                </c:pt>
              </c:strCache>
            </c:strRef>
          </c:cat>
          <c:val>
            <c:numRef>
              <c:f>Trade!$B$4:$B$8</c:f>
              <c:numCache>
                <c:formatCode>General</c:formatCode>
                <c:ptCount val="5"/>
                <c:pt idx="0">
                  <c:v>5</c:v>
                </c:pt>
                <c:pt idx="1">
                  <c:v>5</c:v>
                </c:pt>
                <c:pt idx="2">
                  <c:v>6</c:v>
                </c:pt>
                <c:pt idx="3">
                  <c:v>6</c:v>
                </c:pt>
                <c:pt idx="4">
                  <c:v>3</c:v>
                </c:pt>
              </c:numCache>
            </c:numRef>
          </c:val>
          <c:extLst>
            <c:ext xmlns:c16="http://schemas.microsoft.com/office/drawing/2014/chart" uri="{C3380CC4-5D6E-409C-BE32-E72D297353CC}">
              <c16:uniqueId val="{00000000-3DC2-46E6-B948-5105014C1821}"/>
            </c:ext>
          </c:extLst>
        </c:ser>
        <c:ser>
          <c:idx val="1"/>
          <c:order val="1"/>
          <c:tx>
            <c:strRef>
              <c:f>Trade!$C$3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Trade!$A$4:$A$8</c:f>
              <c:strCache>
                <c:ptCount val="5"/>
                <c:pt idx="0">
                  <c:v>Undernutrition</c:v>
                </c:pt>
                <c:pt idx="1">
                  <c:v>Overnutrition</c:v>
                </c:pt>
                <c:pt idx="2">
                  <c:v>Environmental sustainability</c:v>
                </c:pt>
                <c:pt idx="3">
                  <c:v>Socio-economic inequalities</c:v>
                </c:pt>
                <c:pt idx="4">
                  <c:v>Women's empowerment</c:v>
                </c:pt>
              </c:strCache>
            </c:strRef>
          </c:cat>
          <c:val>
            <c:numRef>
              <c:f>Trade!$C$4:$C$8</c:f>
              <c:numCache>
                <c:formatCode>General</c:formatCode>
                <c:ptCount val="5"/>
                <c:pt idx="0">
                  <c:v>2</c:v>
                </c:pt>
                <c:pt idx="1">
                  <c:v>2</c:v>
                </c:pt>
                <c:pt idx="2">
                  <c:v>1</c:v>
                </c:pt>
                <c:pt idx="3">
                  <c:v>1</c:v>
                </c:pt>
                <c:pt idx="4">
                  <c:v>2</c:v>
                </c:pt>
              </c:numCache>
            </c:numRef>
          </c:val>
          <c:extLst>
            <c:ext xmlns:c16="http://schemas.microsoft.com/office/drawing/2014/chart" uri="{C3380CC4-5D6E-409C-BE32-E72D297353CC}">
              <c16:uniqueId val="{00000001-3DC2-46E6-B948-5105014C1821}"/>
            </c:ext>
          </c:extLst>
        </c:ser>
        <c:ser>
          <c:idx val="2"/>
          <c:order val="2"/>
          <c:tx>
            <c:strRef>
              <c:f>Trade!$D$3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Trade!$A$4:$A$8</c:f>
              <c:strCache>
                <c:ptCount val="5"/>
                <c:pt idx="0">
                  <c:v>Undernutrition</c:v>
                </c:pt>
                <c:pt idx="1">
                  <c:v>Overnutrition</c:v>
                </c:pt>
                <c:pt idx="2">
                  <c:v>Environmental sustainability</c:v>
                </c:pt>
                <c:pt idx="3">
                  <c:v>Socio-economic inequalities</c:v>
                </c:pt>
                <c:pt idx="4">
                  <c:v>Women's empowerment</c:v>
                </c:pt>
              </c:strCache>
            </c:strRef>
          </c:cat>
          <c:val>
            <c:numRef>
              <c:f>Trade!$D$4:$D$8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3DC2-46E6-B948-5105014C1821}"/>
            </c:ext>
          </c:extLst>
        </c:ser>
        <c:ser>
          <c:idx val="3"/>
          <c:order val="3"/>
          <c:tx>
            <c:strRef>
              <c:f>Trade!$E$3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Trade!$A$4:$A$8</c:f>
              <c:strCache>
                <c:ptCount val="5"/>
                <c:pt idx="0">
                  <c:v>Undernutrition</c:v>
                </c:pt>
                <c:pt idx="1">
                  <c:v>Overnutrition</c:v>
                </c:pt>
                <c:pt idx="2">
                  <c:v>Environmental sustainability</c:v>
                </c:pt>
                <c:pt idx="3">
                  <c:v>Socio-economic inequalities</c:v>
                </c:pt>
                <c:pt idx="4">
                  <c:v>Women's empowerment</c:v>
                </c:pt>
              </c:strCache>
            </c:strRef>
          </c:cat>
          <c:val>
            <c:numRef>
              <c:f>Trade!$E$4:$E$8</c:f>
              <c:numCache>
                <c:formatCode>General</c:formatCode>
                <c:ptCount val="5"/>
                <c:pt idx="0">
                  <c:v>1</c:v>
                </c:pt>
                <c:pt idx="1">
                  <c:v>1</c:v>
                </c:pt>
                <c:pt idx="2">
                  <c:v>2</c:v>
                </c:pt>
                <c:pt idx="3">
                  <c:v>2</c:v>
                </c:pt>
                <c:pt idx="4">
                  <c:v>3</c:v>
                </c:pt>
              </c:numCache>
            </c:numRef>
          </c:val>
          <c:extLst>
            <c:ext xmlns:c16="http://schemas.microsoft.com/office/drawing/2014/chart" uri="{C3380CC4-5D6E-409C-BE32-E72D297353CC}">
              <c16:uniqueId val="{00000003-3DC2-46E6-B948-5105014C1821}"/>
            </c:ext>
          </c:extLst>
        </c:ser>
        <c:ser>
          <c:idx val="4"/>
          <c:order val="4"/>
          <c:tx>
            <c:strRef>
              <c:f>Trade!$F$3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Trade!$A$4:$A$8</c:f>
              <c:strCache>
                <c:ptCount val="5"/>
                <c:pt idx="0">
                  <c:v>Undernutrition</c:v>
                </c:pt>
                <c:pt idx="1">
                  <c:v>Overnutrition</c:v>
                </c:pt>
                <c:pt idx="2">
                  <c:v>Environmental sustainability</c:v>
                </c:pt>
                <c:pt idx="3">
                  <c:v>Socio-economic inequalities</c:v>
                </c:pt>
                <c:pt idx="4">
                  <c:v>Women's empowerment</c:v>
                </c:pt>
              </c:strCache>
            </c:strRef>
          </c:cat>
          <c:val>
            <c:numRef>
              <c:f>Trade!$F$4:$F$8</c:f>
              <c:numCache>
                <c:formatCode>General</c:formatCode>
                <c:ptCount val="5"/>
                <c:pt idx="0">
                  <c:v>1</c:v>
                </c:pt>
                <c:pt idx="1">
                  <c:v>1</c:v>
                </c:pt>
                <c:pt idx="2">
                  <c:v>0</c:v>
                </c:pt>
                <c:pt idx="3">
                  <c:v>0</c:v>
                </c:pt>
                <c:pt idx="4">
                  <c:v>1</c:v>
                </c:pt>
              </c:numCache>
            </c:numRef>
          </c:val>
          <c:extLst>
            <c:ext xmlns:c16="http://schemas.microsoft.com/office/drawing/2014/chart" uri="{C3380CC4-5D6E-409C-BE32-E72D297353CC}">
              <c16:uniqueId val="{00000004-3DC2-46E6-B948-5105014C1821}"/>
            </c:ext>
          </c:extLst>
        </c:ser>
        <c:dLbls>
          <c:dLblPos val="outEnd"/>
          <c:showLegendKey val="0"/>
          <c:showVal val="1"/>
          <c:showCatName val="0"/>
          <c:showSerName val="0"/>
          <c:showPercent val="0"/>
          <c:showBubbleSize val="0"/>
        </c:dLbls>
        <c:gapWidth val="219"/>
        <c:overlap val="-27"/>
        <c:axId val="452519928"/>
        <c:axId val="452603240"/>
      </c:barChart>
      <c:catAx>
        <c:axId val="452519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52603240"/>
        <c:crosses val="autoZero"/>
        <c:auto val="1"/>
        <c:lblAlgn val="ctr"/>
        <c:lblOffset val="100"/>
        <c:noMultiLvlLbl val="0"/>
      </c:catAx>
      <c:valAx>
        <c:axId val="452603240"/>
        <c:scaling>
          <c:orientation val="minMax"/>
        </c:scaling>
        <c:delete val="1"/>
        <c:axPos val="l"/>
        <c:numFmt formatCode="General" sourceLinked="1"/>
        <c:majorTickMark val="none"/>
        <c:minorTickMark val="none"/>
        <c:tickLblPos val="nextTo"/>
        <c:crossAx val="452519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TRADE2</a:t>
            </a:r>
            <a:r>
              <a:rPr lang="en-US"/>
              <a:t> - Effects</a:t>
            </a:r>
            <a:r>
              <a:rPr lang="en-US" baseline="0"/>
              <a:t>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Trade!$J$3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Trade!$A$4:$A$8</c:f>
              <c:strCache>
                <c:ptCount val="5"/>
                <c:pt idx="0">
                  <c:v>Undernutrition</c:v>
                </c:pt>
                <c:pt idx="1">
                  <c:v>Overnutrition</c:v>
                </c:pt>
                <c:pt idx="2">
                  <c:v>Environmental sustainability</c:v>
                </c:pt>
                <c:pt idx="3">
                  <c:v>Socio-economic inequalities</c:v>
                </c:pt>
                <c:pt idx="4">
                  <c:v>Women's empowerment</c:v>
                </c:pt>
              </c:strCache>
            </c:strRef>
          </c:cat>
          <c:val>
            <c:numRef>
              <c:f>Trade!$J$4:$J$8</c:f>
              <c:numCache>
                <c:formatCode>General</c:formatCode>
                <c:ptCount val="5"/>
                <c:pt idx="0">
                  <c:v>4</c:v>
                </c:pt>
                <c:pt idx="1">
                  <c:v>4</c:v>
                </c:pt>
                <c:pt idx="2">
                  <c:v>8</c:v>
                </c:pt>
                <c:pt idx="3">
                  <c:v>5</c:v>
                </c:pt>
                <c:pt idx="4">
                  <c:v>1</c:v>
                </c:pt>
              </c:numCache>
            </c:numRef>
          </c:val>
          <c:extLst>
            <c:ext xmlns:c16="http://schemas.microsoft.com/office/drawing/2014/chart" uri="{C3380CC4-5D6E-409C-BE32-E72D297353CC}">
              <c16:uniqueId val="{00000000-FF2C-4AB0-B699-5C805807BB43}"/>
            </c:ext>
          </c:extLst>
        </c:ser>
        <c:ser>
          <c:idx val="1"/>
          <c:order val="1"/>
          <c:tx>
            <c:strRef>
              <c:f>Trade!$K$3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Trade!$A$4:$A$8</c:f>
              <c:strCache>
                <c:ptCount val="5"/>
                <c:pt idx="0">
                  <c:v>Undernutrition</c:v>
                </c:pt>
                <c:pt idx="1">
                  <c:v>Overnutrition</c:v>
                </c:pt>
                <c:pt idx="2">
                  <c:v>Environmental sustainability</c:v>
                </c:pt>
                <c:pt idx="3">
                  <c:v>Socio-economic inequalities</c:v>
                </c:pt>
                <c:pt idx="4">
                  <c:v>Women's empowerment</c:v>
                </c:pt>
              </c:strCache>
            </c:strRef>
          </c:cat>
          <c:val>
            <c:numRef>
              <c:f>Trade!$K$4:$K$8</c:f>
              <c:numCache>
                <c:formatCode>General</c:formatCode>
                <c:ptCount val="5"/>
                <c:pt idx="0">
                  <c:v>2</c:v>
                </c:pt>
                <c:pt idx="1">
                  <c:v>2</c:v>
                </c:pt>
                <c:pt idx="2">
                  <c:v>1</c:v>
                </c:pt>
                <c:pt idx="3">
                  <c:v>2</c:v>
                </c:pt>
                <c:pt idx="4">
                  <c:v>3</c:v>
                </c:pt>
              </c:numCache>
            </c:numRef>
          </c:val>
          <c:extLst>
            <c:ext xmlns:c16="http://schemas.microsoft.com/office/drawing/2014/chart" uri="{C3380CC4-5D6E-409C-BE32-E72D297353CC}">
              <c16:uniqueId val="{00000001-FF2C-4AB0-B699-5C805807BB43}"/>
            </c:ext>
          </c:extLst>
        </c:ser>
        <c:ser>
          <c:idx val="2"/>
          <c:order val="2"/>
          <c:tx>
            <c:strRef>
              <c:f>Trade!$L$3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Trade!$A$4:$A$8</c:f>
              <c:strCache>
                <c:ptCount val="5"/>
                <c:pt idx="0">
                  <c:v>Undernutrition</c:v>
                </c:pt>
                <c:pt idx="1">
                  <c:v>Overnutrition</c:v>
                </c:pt>
                <c:pt idx="2">
                  <c:v>Environmental sustainability</c:v>
                </c:pt>
                <c:pt idx="3">
                  <c:v>Socio-economic inequalities</c:v>
                </c:pt>
                <c:pt idx="4">
                  <c:v>Women's empowerment</c:v>
                </c:pt>
              </c:strCache>
            </c:strRef>
          </c:cat>
          <c:val>
            <c:numRef>
              <c:f>Trade!$L$4:$L$8</c:f>
              <c:numCache>
                <c:formatCode>General</c:formatCode>
                <c:ptCount val="5"/>
                <c:pt idx="0">
                  <c:v>0</c:v>
                </c:pt>
                <c:pt idx="1">
                  <c:v>0</c:v>
                </c:pt>
                <c:pt idx="2">
                  <c:v>0</c:v>
                </c:pt>
                <c:pt idx="3">
                  <c:v>1</c:v>
                </c:pt>
                <c:pt idx="4">
                  <c:v>1</c:v>
                </c:pt>
              </c:numCache>
            </c:numRef>
          </c:val>
          <c:extLst>
            <c:ext xmlns:c16="http://schemas.microsoft.com/office/drawing/2014/chart" uri="{C3380CC4-5D6E-409C-BE32-E72D297353CC}">
              <c16:uniqueId val="{00000002-FF2C-4AB0-B699-5C805807BB43}"/>
            </c:ext>
          </c:extLst>
        </c:ser>
        <c:ser>
          <c:idx val="3"/>
          <c:order val="3"/>
          <c:tx>
            <c:strRef>
              <c:f>Trade!$M$3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Trade!$A$4:$A$8</c:f>
              <c:strCache>
                <c:ptCount val="5"/>
                <c:pt idx="0">
                  <c:v>Undernutrition</c:v>
                </c:pt>
                <c:pt idx="1">
                  <c:v>Overnutrition</c:v>
                </c:pt>
                <c:pt idx="2">
                  <c:v>Environmental sustainability</c:v>
                </c:pt>
                <c:pt idx="3">
                  <c:v>Socio-economic inequalities</c:v>
                </c:pt>
                <c:pt idx="4">
                  <c:v>Women's empowerment</c:v>
                </c:pt>
              </c:strCache>
            </c:strRef>
          </c:cat>
          <c:val>
            <c:numRef>
              <c:f>Trade!$M$4:$M$8</c:f>
              <c:numCache>
                <c:formatCode>General</c:formatCode>
                <c:ptCount val="5"/>
                <c:pt idx="0">
                  <c:v>2</c:v>
                </c:pt>
                <c:pt idx="1">
                  <c:v>2</c:v>
                </c:pt>
                <c:pt idx="2">
                  <c:v>0</c:v>
                </c:pt>
                <c:pt idx="3">
                  <c:v>1</c:v>
                </c:pt>
                <c:pt idx="4">
                  <c:v>2</c:v>
                </c:pt>
              </c:numCache>
            </c:numRef>
          </c:val>
          <c:extLst>
            <c:ext xmlns:c16="http://schemas.microsoft.com/office/drawing/2014/chart" uri="{C3380CC4-5D6E-409C-BE32-E72D297353CC}">
              <c16:uniqueId val="{00000003-FF2C-4AB0-B699-5C805807BB43}"/>
            </c:ext>
          </c:extLst>
        </c:ser>
        <c:ser>
          <c:idx val="4"/>
          <c:order val="4"/>
          <c:tx>
            <c:strRef>
              <c:f>Trade!$N$3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Trade!$A$4:$A$8</c:f>
              <c:strCache>
                <c:ptCount val="5"/>
                <c:pt idx="0">
                  <c:v>Undernutrition</c:v>
                </c:pt>
                <c:pt idx="1">
                  <c:v>Overnutrition</c:v>
                </c:pt>
                <c:pt idx="2">
                  <c:v>Environmental sustainability</c:v>
                </c:pt>
                <c:pt idx="3">
                  <c:v>Socio-economic inequalities</c:v>
                </c:pt>
                <c:pt idx="4">
                  <c:v>Women's empowerment</c:v>
                </c:pt>
              </c:strCache>
            </c:strRef>
          </c:cat>
          <c:val>
            <c:numRef>
              <c:f>Trade!$N$4:$N$8</c:f>
              <c:numCache>
                <c:formatCode>General</c:formatCode>
                <c:ptCount val="5"/>
                <c:pt idx="0">
                  <c:v>1</c:v>
                </c:pt>
                <c:pt idx="1">
                  <c:v>1</c:v>
                </c:pt>
                <c:pt idx="2">
                  <c:v>0</c:v>
                </c:pt>
                <c:pt idx="3">
                  <c:v>0</c:v>
                </c:pt>
                <c:pt idx="4">
                  <c:v>2</c:v>
                </c:pt>
              </c:numCache>
            </c:numRef>
          </c:val>
          <c:extLst>
            <c:ext xmlns:c16="http://schemas.microsoft.com/office/drawing/2014/chart" uri="{C3380CC4-5D6E-409C-BE32-E72D297353CC}">
              <c16:uniqueId val="{00000004-FF2C-4AB0-B699-5C805807BB43}"/>
            </c:ext>
          </c:extLst>
        </c:ser>
        <c:dLbls>
          <c:dLblPos val="outEnd"/>
          <c:showLegendKey val="0"/>
          <c:showVal val="1"/>
          <c:showCatName val="0"/>
          <c:showSerName val="0"/>
          <c:showPercent val="0"/>
          <c:showBubbleSize val="0"/>
        </c:dLbls>
        <c:gapWidth val="219"/>
        <c:overlap val="-27"/>
        <c:axId val="441154056"/>
        <c:axId val="441146840"/>
      </c:barChart>
      <c:catAx>
        <c:axId val="441154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41146840"/>
        <c:crosses val="autoZero"/>
        <c:auto val="1"/>
        <c:lblAlgn val="ctr"/>
        <c:lblOffset val="100"/>
        <c:noMultiLvlLbl val="0"/>
      </c:catAx>
      <c:valAx>
        <c:axId val="441146840"/>
        <c:scaling>
          <c:orientation val="minMax"/>
        </c:scaling>
        <c:delete val="1"/>
        <c:axPos val="l"/>
        <c:numFmt formatCode="General" sourceLinked="1"/>
        <c:majorTickMark val="none"/>
        <c:minorTickMark val="none"/>
        <c:tickLblPos val="nextTo"/>
        <c:crossAx val="4411540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TRADE3</a:t>
            </a:r>
            <a:r>
              <a:rPr lang="en-US"/>
              <a:t> - Effects</a:t>
            </a:r>
            <a:r>
              <a:rPr lang="en-US" baseline="0"/>
              <a:t>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Trade!$R$3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Trade!$A$4:$A$8</c:f>
              <c:strCache>
                <c:ptCount val="5"/>
                <c:pt idx="0">
                  <c:v>Undernutrition</c:v>
                </c:pt>
                <c:pt idx="1">
                  <c:v>Overnutrition</c:v>
                </c:pt>
                <c:pt idx="2">
                  <c:v>Environmental sustainability</c:v>
                </c:pt>
                <c:pt idx="3">
                  <c:v>Socio-economic inequalities</c:v>
                </c:pt>
                <c:pt idx="4">
                  <c:v>Women's empowerment</c:v>
                </c:pt>
              </c:strCache>
            </c:strRef>
          </c:cat>
          <c:val>
            <c:numRef>
              <c:f>Trade!$R$4:$R$8</c:f>
              <c:numCache>
                <c:formatCode>General</c:formatCode>
                <c:ptCount val="5"/>
                <c:pt idx="0">
                  <c:v>6</c:v>
                </c:pt>
                <c:pt idx="1">
                  <c:v>9</c:v>
                </c:pt>
                <c:pt idx="2">
                  <c:v>2</c:v>
                </c:pt>
                <c:pt idx="3">
                  <c:v>6</c:v>
                </c:pt>
                <c:pt idx="4">
                  <c:v>2</c:v>
                </c:pt>
              </c:numCache>
            </c:numRef>
          </c:val>
          <c:extLst>
            <c:ext xmlns:c16="http://schemas.microsoft.com/office/drawing/2014/chart" uri="{C3380CC4-5D6E-409C-BE32-E72D297353CC}">
              <c16:uniqueId val="{00000000-DF3B-4927-A65B-0C45518EB5A4}"/>
            </c:ext>
          </c:extLst>
        </c:ser>
        <c:ser>
          <c:idx val="1"/>
          <c:order val="1"/>
          <c:tx>
            <c:strRef>
              <c:f>Trade!$S$3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Trade!$A$4:$A$8</c:f>
              <c:strCache>
                <c:ptCount val="5"/>
                <c:pt idx="0">
                  <c:v>Undernutrition</c:v>
                </c:pt>
                <c:pt idx="1">
                  <c:v>Overnutrition</c:v>
                </c:pt>
                <c:pt idx="2">
                  <c:v>Environmental sustainability</c:v>
                </c:pt>
                <c:pt idx="3">
                  <c:v>Socio-economic inequalities</c:v>
                </c:pt>
                <c:pt idx="4">
                  <c:v>Women's empowerment</c:v>
                </c:pt>
              </c:strCache>
            </c:strRef>
          </c:cat>
          <c:val>
            <c:numRef>
              <c:f>Trade!$S$4:$S$8</c:f>
              <c:numCache>
                <c:formatCode>General</c:formatCode>
                <c:ptCount val="5"/>
                <c:pt idx="0">
                  <c:v>2</c:v>
                </c:pt>
                <c:pt idx="1">
                  <c:v>0</c:v>
                </c:pt>
                <c:pt idx="2">
                  <c:v>3</c:v>
                </c:pt>
                <c:pt idx="3">
                  <c:v>1</c:v>
                </c:pt>
                <c:pt idx="4">
                  <c:v>3</c:v>
                </c:pt>
              </c:numCache>
            </c:numRef>
          </c:val>
          <c:extLst>
            <c:ext xmlns:c16="http://schemas.microsoft.com/office/drawing/2014/chart" uri="{C3380CC4-5D6E-409C-BE32-E72D297353CC}">
              <c16:uniqueId val="{00000001-DF3B-4927-A65B-0C45518EB5A4}"/>
            </c:ext>
          </c:extLst>
        </c:ser>
        <c:ser>
          <c:idx val="2"/>
          <c:order val="2"/>
          <c:tx>
            <c:strRef>
              <c:f>Trade!$T$3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Trade!$A$4:$A$8</c:f>
              <c:strCache>
                <c:ptCount val="5"/>
                <c:pt idx="0">
                  <c:v>Undernutrition</c:v>
                </c:pt>
                <c:pt idx="1">
                  <c:v>Overnutrition</c:v>
                </c:pt>
                <c:pt idx="2">
                  <c:v>Environmental sustainability</c:v>
                </c:pt>
                <c:pt idx="3">
                  <c:v>Socio-economic inequalities</c:v>
                </c:pt>
                <c:pt idx="4">
                  <c:v>Women's empowerment</c:v>
                </c:pt>
              </c:strCache>
            </c:strRef>
          </c:cat>
          <c:val>
            <c:numRef>
              <c:f>Trade!$T$4:$T$8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2-DF3B-4927-A65B-0C45518EB5A4}"/>
            </c:ext>
          </c:extLst>
        </c:ser>
        <c:ser>
          <c:idx val="3"/>
          <c:order val="3"/>
          <c:tx>
            <c:strRef>
              <c:f>Trade!$U$3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Trade!$A$4:$A$8</c:f>
              <c:strCache>
                <c:ptCount val="5"/>
                <c:pt idx="0">
                  <c:v>Undernutrition</c:v>
                </c:pt>
                <c:pt idx="1">
                  <c:v>Overnutrition</c:v>
                </c:pt>
                <c:pt idx="2">
                  <c:v>Environmental sustainability</c:v>
                </c:pt>
                <c:pt idx="3">
                  <c:v>Socio-economic inequalities</c:v>
                </c:pt>
                <c:pt idx="4">
                  <c:v>Women's empowerment</c:v>
                </c:pt>
              </c:strCache>
            </c:strRef>
          </c:cat>
          <c:val>
            <c:numRef>
              <c:f>Trade!$U$4:$U$8</c:f>
              <c:numCache>
                <c:formatCode>General</c:formatCode>
                <c:ptCount val="5"/>
                <c:pt idx="0">
                  <c:v>1</c:v>
                </c:pt>
                <c:pt idx="1">
                  <c:v>0</c:v>
                </c:pt>
                <c:pt idx="2">
                  <c:v>3</c:v>
                </c:pt>
                <c:pt idx="3">
                  <c:v>1</c:v>
                </c:pt>
                <c:pt idx="4">
                  <c:v>3</c:v>
                </c:pt>
              </c:numCache>
            </c:numRef>
          </c:val>
          <c:extLst>
            <c:ext xmlns:c16="http://schemas.microsoft.com/office/drawing/2014/chart" uri="{C3380CC4-5D6E-409C-BE32-E72D297353CC}">
              <c16:uniqueId val="{00000003-DF3B-4927-A65B-0C45518EB5A4}"/>
            </c:ext>
          </c:extLst>
        </c:ser>
        <c:ser>
          <c:idx val="4"/>
          <c:order val="4"/>
          <c:tx>
            <c:strRef>
              <c:f>Trade!$V$3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Trade!$A$4:$A$8</c:f>
              <c:strCache>
                <c:ptCount val="5"/>
                <c:pt idx="0">
                  <c:v>Undernutrition</c:v>
                </c:pt>
                <c:pt idx="1">
                  <c:v>Overnutrition</c:v>
                </c:pt>
                <c:pt idx="2">
                  <c:v>Environmental sustainability</c:v>
                </c:pt>
                <c:pt idx="3">
                  <c:v>Socio-economic inequalities</c:v>
                </c:pt>
                <c:pt idx="4">
                  <c:v>Women's empowerment</c:v>
                </c:pt>
              </c:strCache>
            </c:strRef>
          </c:cat>
          <c:val>
            <c:numRef>
              <c:f>Trade!$V$4:$V$8</c:f>
              <c:numCache>
                <c:formatCode>General</c:formatCode>
                <c:ptCount val="5"/>
                <c:pt idx="0">
                  <c:v>0</c:v>
                </c:pt>
                <c:pt idx="1">
                  <c:v>0</c:v>
                </c:pt>
                <c:pt idx="2">
                  <c:v>1</c:v>
                </c:pt>
                <c:pt idx="3">
                  <c:v>1</c:v>
                </c:pt>
                <c:pt idx="4">
                  <c:v>1</c:v>
                </c:pt>
              </c:numCache>
            </c:numRef>
          </c:val>
          <c:extLst>
            <c:ext xmlns:c16="http://schemas.microsoft.com/office/drawing/2014/chart" uri="{C3380CC4-5D6E-409C-BE32-E72D297353CC}">
              <c16:uniqueId val="{00000004-DF3B-4927-A65B-0C45518EB5A4}"/>
            </c:ext>
          </c:extLst>
        </c:ser>
        <c:dLbls>
          <c:dLblPos val="outEnd"/>
          <c:showLegendKey val="0"/>
          <c:showVal val="1"/>
          <c:showCatName val="0"/>
          <c:showSerName val="0"/>
          <c:showPercent val="0"/>
          <c:showBubbleSize val="0"/>
        </c:dLbls>
        <c:gapWidth val="219"/>
        <c:overlap val="-27"/>
        <c:axId val="508003072"/>
        <c:axId val="508004384"/>
      </c:barChart>
      <c:catAx>
        <c:axId val="508003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8004384"/>
        <c:crosses val="autoZero"/>
        <c:auto val="1"/>
        <c:lblAlgn val="ctr"/>
        <c:lblOffset val="100"/>
        <c:noMultiLvlLbl val="0"/>
      </c:catAx>
      <c:valAx>
        <c:axId val="508004384"/>
        <c:scaling>
          <c:orientation val="minMax"/>
        </c:scaling>
        <c:delete val="1"/>
        <c:axPos val="l"/>
        <c:numFmt formatCode="General" sourceLinked="1"/>
        <c:majorTickMark val="none"/>
        <c:minorTickMark val="none"/>
        <c:tickLblPos val="nextTo"/>
        <c:crossAx val="5080030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Food supply chains - Indicators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stacked"/>
        <c:varyColors val="0"/>
        <c:ser>
          <c:idx val="0"/>
          <c:order val="0"/>
          <c:tx>
            <c:strRef>
              <c:f>'Supply chains'!$B$2</c:f>
              <c:strCache>
                <c:ptCount val="1"/>
                <c:pt idx="0">
                  <c:v>Undernutrition</c:v>
                </c:pt>
              </c:strCache>
            </c:strRef>
          </c:tx>
          <c:spPr>
            <a:solidFill>
              <a:schemeClr val="accent5">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'Supply chains'!$A$3:$A$29</c:f>
              <c:strCache>
                <c:ptCount val="27"/>
                <c:pt idx="0">
                  <c:v>Packaging innovation</c:v>
                </c:pt>
                <c:pt idx="1">
                  <c:v>Management of use of fertilisers</c:v>
                </c:pt>
                <c:pt idx="2">
                  <c:v>Bio-fortification</c:v>
                </c:pt>
                <c:pt idx="3">
                  <c:v>Exchange of best practices</c:v>
                </c:pt>
                <c:pt idx="4">
                  <c:v>Biodiversity/ecosystem restoration and conservation</c:v>
                </c:pt>
                <c:pt idx="5">
                  <c:v>Optimisation of water resources</c:v>
                </c:pt>
                <c:pt idx="6">
                  <c:v>Regulation framework at retail level</c:v>
                </c:pt>
                <c:pt idx="7">
                  <c:v>Fortification programmes</c:v>
                </c:pt>
                <c:pt idx="8">
                  <c:v>Tariffs and subsidies for sustainable healthy foods</c:v>
                </c:pt>
                <c:pt idx="9">
                  <c:v>Climate change impact preparedness</c:v>
                </c:pt>
                <c:pt idx="10">
                  <c:v>Social protection mechanism</c:v>
                </c:pt>
                <c:pt idx="11">
                  <c:v>Employment generation in rural economies</c:v>
                </c:pt>
                <c:pt idx="12">
                  <c:v>Farmers access to seeds, innovation and technology</c:v>
                </c:pt>
                <c:pt idx="13">
                  <c:v>Use of resources</c:v>
                </c:pt>
                <c:pt idx="14">
                  <c:v>Prevention through infrastructure and coordination</c:v>
                </c:pt>
                <c:pt idx="15">
                  <c:v>Land, fisheries and forest rights protection</c:v>
                </c:pt>
                <c:pt idx="16">
                  <c:v>Sustainable food production systems</c:v>
                </c:pt>
                <c:pt idx="17">
                  <c:v>TIA risk impact assessment</c:v>
                </c:pt>
                <c:pt idx="18">
                  <c:v>Regulatory capacity protection</c:v>
                </c:pt>
                <c:pt idx="19">
                  <c:v>Tailored support to rural and urban areas</c:v>
                </c:pt>
                <c:pt idx="20">
                  <c:v>Sustainable and regenerative agriculture</c:v>
                </c:pt>
                <c:pt idx="21">
                  <c:v>Women’s empowerment in agriculture</c:v>
                </c:pt>
                <c:pt idx="22">
                  <c:v>Crops/farms diversification and related agricultural investment</c:v>
                </c:pt>
                <c:pt idx="23">
                  <c:v>Transport and infrastructure investment</c:v>
                </c:pt>
                <c:pt idx="24">
                  <c:v>Farmers support and protection</c:v>
                </c:pt>
                <c:pt idx="25">
                  <c:v>SMEs and start-ups support</c:v>
                </c:pt>
                <c:pt idx="26">
                  <c:v>Land use management</c:v>
                </c:pt>
              </c:strCache>
            </c:strRef>
          </c:cat>
          <c:val>
            <c:numRef>
              <c:f>'Supply chains'!$B$3:$B$29</c:f>
              <c:numCache>
                <c:formatCode>0%</c:formatCode>
                <c:ptCount val="27"/>
                <c:pt idx="0">
                  <c:v>0.1111111111111111</c:v>
                </c:pt>
                <c:pt idx="1">
                  <c:v>0.1111111111111111</c:v>
                </c:pt>
                <c:pt idx="2">
                  <c:v>0.66666666666666663</c:v>
                </c:pt>
                <c:pt idx="3">
                  <c:v>0.22222222222222221</c:v>
                </c:pt>
                <c:pt idx="4">
                  <c:v>0.22222222222222221</c:v>
                </c:pt>
                <c:pt idx="5">
                  <c:v>0.1111111111111111</c:v>
                </c:pt>
                <c:pt idx="6">
                  <c:v>0.33333333333333331</c:v>
                </c:pt>
                <c:pt idx="7">
                  <c:v>0.88888888888888884</c:v>
                </c:pt>
                <c:pt idx="8">
                  <c:v>0.33333333333333331</c:v>
                </c:pt>
                <c:pt idx="9">
                  <c:v>0.33333333333333331</c:v>
                </c:pt>
                <c:pt idx="10">
                  <c:v>0.88888888888888884</c:v>
                </c:pt>
                <c:pt idx="11">
                  <c:v>0.66666666666666663</c:v>
                </c:pt>
                <c:pt idx="12">
                  <c:v>0.66666666666666663</c:v>
                </c:pt>
                <c:pt idx="13">
                  <c:v>0.44444444444444442</c:v>
                </c:pt>
                <c:pt idx="14">
                  <c:v>0.55555555555555558</c:v>
                </c:pt>
                <c:pt idx="15">
                  <c:v>0.55555555555555558</c:v>
                </c:pt>
                <c:pt idx="16">
                  <c:v>0.55555555555555558</c:v>
                </c:pt>
                <c:pt idx="17">
                  <c:v>0.55555555555555558</c:v>
                </c:pt>
                <c:pt idx="18">
                  <c:v>0.66666666666666663</c:v>
                </c:pt>
                <c:pt idx="19">
                  <c:v>0.77777777777777779</c:v>
                </c:pt>
                <c:pt idx="20">
                  <c:v>0.44444444444444442</c:v>
                </c:pt>
                <c:pt idx="21">
                  <c:v>0.55555555555555558</c:v>
                </c:pt>
                <c:pt idx="22">
                  <c:v>0.66666666666666663</c:v>
                </c:pt>
                <c:pt idx="23">
                  <c:v>0.88888888888888884</c:v>
                </c:pt>
                <c:pt idx="24">
                  <c:v>0.88888888888888884</c:v>
                </c:pt>
                <c:pt idx="25">
                  <c:v>0.77777777777777779</c:v>
                </c:pt>
                <c:pt idx="26">
                  <c:v>0.77777777777777779</c:v>
                </c:pt>
              </c:numCache>
            </c:numRef>
          </c:val>
          <c:extLst>
            <c:ext xmlns:c16="http://schemas.microsoft.com/office/drawing/2014/chart" uri="{C3380CC4-5D6E-409C-BE32-E72D297353CC}">
              <c16:uniqueId val="{00000000-E73D-4A02-97A3-1F197852E3DF}"/>
            </c:ext>
          </c:extLst>
        </c:ser>
        <c:ser>
          <c:idx val="1"/>
          <c:order val="1"/>
          <c:tx>
            <c:strRef>
              <c:f>'Supply chains'!$C$2</c:f>
              <c:strCache>
                <c:ptCount val="1"/>
                <c:pt idx="0">
                  <c:v>Overnutrition</c:v>
                </c:pt>
              </c:strCache>
            </c:strRef>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'Supply chains'!$A$3:$A$29</c:f>
              <c:strCache>
                <c:ptCount val="27"/>
                <c:pt idx="0">
                  <c:v>Packaging innovation</c:v>
                </c:pt>
                <c:pt idx="1">
                  <c:v>Management of use of fertilisers</c:v>
                </c:pt>
                <c:pt idx="2">
                  <c:v>Bio-fortification</c:v>
                </c:pt>
                <c:pt idx="3">
                  <c:v>Exchange of best practices</c:v>
                </c:pt>
                <c:pt idx="4">
                  <c:v>Biodiversity/ecosystem restoration and conservation</c:v>
                </c:pt>
                <c:pt idx="5">
                  <c:v>Optimisation of water resources</c:v>
                </c:pt>
                <c:pt idx="6">
                  <c:v>Regulation framework at retail level</c:v>
                </c:pt>
                <c:pt idx="7">
                  <c:v>Fortification programmes</c:v>
                </c:pt>
                <c:pt idx="8">
                  <c:v>Tariffs and subsidies for sustainable healthy foods</c:v>
                </c:pt>
                <c:pt idx="9">
                  <c:v>Climate change impact preparedness</c:v>
                </c:pt>
                <c:pt idx="10">
                  <c:v>Social protection mechanism</c:v>
                </c:pt>
                <c:pt idx="11">
                  <c:v>Employment generation in rural economies</c:v>
                </c:pt>
                <c:pt idx="12">
                  <c:v>Farmers access to seeds, innovation and technology</c:v>
                </c:pt>
                <c:pt idx="13">
                  <c:v>Use of resources</c:v>
                </c:pt>
                <c:pt idx="14">
                  <c:v>Prevention through infrastructure and coordination</c:v>
                </c:pt>
                <c:pt idx="15">
                  <c:v>Land, fisheries and forest rights protection</c:v>
                </c:pt>
                <c:pt idx="16">
                  <c:v>Sustainable food production systems</c:v>
                </c:pt>
                <c:pt idx="17">
                  <c:v>TIA risk impact assessment</c:v>
                </c:pt>
                <c:pt idx="18">
                  <c:v>Regulatory capacity protection</c:v>
                </c:pt>
                <c:pt idx="19">
                  <c:v>Tailored support to rural and urban areas</c:v>
                </c:pt>
                <c:pt idx="20">
                  <c:v>Sustainable and regenerative agriculture</c:v>
                </c:pt>
                <c:pt idx="21">
                  <c:v>Women’s empowerment in agriculture</c:v>
                </c:pt>
                <c:pt idx="22">
                  <c:v>Crops/farms diversification and related agricultural investment</c:v>
                </c:pt>
                <c:pt idx="23">
                  <c:v>Transport and infrastructure investment</c:v>
                </c:pt>
                <c:pt idx="24">
                  <c:v>Farmers support and protection</c:v>
                </c:pt>
                <c:pt idx="25">
                  <c:v>SMEs and start-ups support</c:v>
                </c:pt>
                <c:pt idx="26">
                  <c:v>Land use management</c:v>
                </c:pt>
              </c:strCache>
            </c:strRef>
          </c:cat>
          <c:val>
            <c:numRef>
              <c:f>'Supply chains'!$C$3:$C$29</c:f>
              <c:numCache>
                <c:formatCode>0%</c:formatCode>
                <c:ptCount val="27"/>
                <c:pt idx="0">
                  <c:v>0</c:v>
                </c:pt>
                <c:pt idx="1">
                  <c:v>0</c:v>
                </c:pt>
                <c:pt idx="2">
                  <c:v>0</c:v>
                </c:pt>
                <c:pt idx="3">
                  <c:v>0</c:v>
                </c:pt>
                <c:pt idx="4">
                  <c:v>0.1111111111111111</c:v>
                </c:pt>
                <c:pt idx="5">
                  <c:v>0</c:v>
                </c:pt>
                <c:pt idx="6">
                  <c:v>0</c:v>
                </c:pt>
                <c:pt idx="7">
                  <c:v>0.33333333333333331</c:v>
                </c:pt>
                <c:pt idx="8">
                  <c:v>0.55555555555555558</c:v>
                </c:pt>
                <c:pt idx="9">
                  <c:v>0.1111111111111111</c:v>
                </c:pt>
                <c:pt idx="10">
                  <c:v>0.22222222222222221</c:v>
                </c:pt>
                <c:pt idx="11">
                  <c:v>0.22222222222222221</c:v>
                </c:pt>
                <c:pt idx="12">
                  <c:v>0.22222222222222221</c:v>
                </c:pt>
                <c:pt idx="13">
                  <c:v>0.44444444444444442</c:v>
                </c:pt>
                <c:pt idx="14">
                  <c:v>0</c:v>
                </c:pt>
                <c:pt idx="15">
                  <c:v>0.22222222222222221</c:v>
                </c:pt>
                <c:pt idx="16">
                  <c:v>0.1111111111111111</c:v>
                </c:pt>
                <c:pt idx="17">
                  <c:v>0.55555555555555558</c:v>
                </c:pt>
                <c:pt idx="18">
                  <c:v>1</c:v>
                </c:pt>
                <c:pt idx="19">
                  <c:v>0.22222222222222221</c:v>
                </c:pt>
                <c:pt idx="20">
                  <c:v>0.33333333333333331</c:v>
                </c:pt>
                <c:pt idx="21">
                  <c:v>0.33333333333333331</c:v>
                </c:pt>
                <c:pt idx="22">
                  <c:v>0.55555555555555558</c:v>
                </c:pt>
                <c:pt idx="23">
                  <c:v>0.22222222222222221</c:v>
                </c:pt>
                <c:pt idx="24">
                  <c:v>0.33333333333333331</c:v>
                </c:pt>
                <c:pt idx="25">
                  <c:v>0.55555555555555558</c:v>
                </c:pt>
                <c:pt idx="26">
                  <c:v>0.22222222222222221</c:v>
                </c:pt>
              </c:numCache>
            </c:numRef>
          </c:val>
          <c:extLst>
            <c:ext xmlns:c16="http://schemas.microsoft.com/office/drawing/2014/chart" uri="{C3380CC4-5D6E-409C-BE32-E72D297353CC}">
              <c16:uniqueId val="{00000001-E73D-4A02-97A3-1F197852E3DF}"/>
            </c:ext>
          </c:extLst>
        </c:ser>
        <c:ser>
          <c:idx val="2"/>
          <c:order val="2"/>
          <c:tx>
            <c:strRef>
              <c:f>'Supply chains'!$D$2</c:f>
              <c:strCache>
                <c:ptCount val="1"/>
                <c:pt idx="0">
                  <c:v>Environmental sustainability</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'Supply chains'!$A$3:$A$29</c:f>
              <c:strCache>
                <c:ptCount val="27"/>
                <c:pt idx="0">
                  <c:v>Packaging innovation</c:v>
                </c:pt>
                <c:pt idx="1">
                  <c:v>Management of use of fertilisers</c:v>
                </c:pt>
                <c:pt idx="2">
                  <c:v>Bio-fortification</c:v>
                </c:pt>
                <c:pt idx="3">
                  <c:v>Exchange of best practices</c:v>
                </c:pt>
                <c:pt idx="4">
                  <c:v>Biodiversity/ecosystem restoration and conservation</c:v>
                </c:pt>
                <c:pt idx="5">
                  <c:v>Optimisation of water resources</c:v>
                </c:pt>
                <c:pt idx="6">
                  <c:v>Regulation framework at retail level</c:v>
                </c:pt>
                <c:pt idx="7">
                  <c:v>Fortification programmes</c:v>
                </c:pt>
                <c:pt idx="8">
                  <c:v>Tariffs and subsidies for sustainable healthy foods</c:v>
                </c:pt>
                <c:pt idx="9">
                  <c:v>Climate change impact preparedness</c:v>
                </c:pt>
                <c:pt idx="10">
                  <c:v>Social protection mechanism</c:v>
                </c:pt>
                <c:pt idx="11">
                  <c:v>Employment generation in rural economies</c:v>
                </c:pt>
                <c:pt idx="12">
                  <c:v>Farmers access to seeds, innovation and technology</c:v>
                </c:pt>
                <c:pt idx="13">
                  <c:v>Use of resources</c:v>
                </c:pt>
                <c:pt idx="14">
                  <c:v>Prevention through infrastructure and coordination</c:v>
                </c:pt>
                <c:pt idx="15">
                  <c:v>Land, fisheries and forest rights protection</c:v>
                </c:pt>
                <c:pt idx="16">
                  <c:v>Sustainable food production systems</c:v>
                </c:pt>
                <c:pt idx="17">
                  <c:v>TIA risk impact assessment</c:v>
                </c:pt>
                <c:pt idx="18">
                  <c:v>Regulatory capacity protection</c:v>
                </c:pt>
                <c:pt idx="19">
                  <c:v>Tailored support to rural and urban areas</c:v>
                </c:pt>
                <c:pt idx="20">
                  <c:v>Sustainable and regenerative agriculture</c:v>
                </c:pt>
                <c:pt idx="21">
                  <c:v>Women’s empowerment in agriculture</c:v>
                </c:pt>
                <c:pt idx="22">
                  <c:v>Crops/farms diversification and related agricultural investment</c:v>
                </c:pt>
                <c:pt idx="23">
                  <c:v>Transport and infrastructure investment</c:v>
                </c:pt>
                <c:pt idx="24">
                  <c:v>Farmers support and protection</c:v>
                </c:pt>
                <c:pt idx="25">
                  <c:v>SMEs and start-ups support</c:v>
                </c:pt>
                <c:pt idx="26">
                  <c:v>Land use management</c:v>
                </c:pt>
              </c:strCache>
            </c:strRef>
          </c:cat>
          <c:val>
            <c:numRef>
              <c:f>'Supply chains'!$D$3:$D$29</c:f>
              <c:numCache>
                <c:formatCode>0%</c:formatCode>
                <c:ptCount val="27"/>
                <c:pt idx="0">
                  <c:v>0.88888888888888884</c:v>
                </c:pt>
                <c:pt idx="1">
                  <c:v>1</c:v>
                </c:pt>
                <c:pt idx="2">
                  <c:v>0</c:v>
                </c:pt>
                <c:pt idx="3">
                  <c:v>0.77777777777777779</c:v>
                </c:pt>
                <c:pt idx="4">
                  <c:v>0.88888888888888884</c:v>
                </c:pt>
                <c:pt idx="5">
                  <c:v>1</c:v>
                </c:pt>
                <c:pt idx="6">
                  <c:v>1</c:v>
                </c:pt>
                <c:pt idx="7">
                  <c:v>0</c:v>
                </c:pt>
                <c:pt idx="8">
                  <c:v>0.66666666666666663</c:v>
                </c:pt>
                <c:pt idx="9">
                  <c:v>0.77777777777777779</c:v>
                </c:pt>
                <c:pt idx="10">
                  <c:v>0.22222222222222221</c:v>
                </c:pt>
                <c:pt idx="11">
                  <c:v>0.22222222222222221</c:v>
                </c:pt>
                <c:pt idx="12">
                  <c:v>0.66666666666666663</c:v>
                </c:pt>
                <c:pt idx="13">
                  <c:v>0.88888888888888884</c:v>
                </c:pt>
                <c:pt idx="14">
                  <c:v>1</c:v>
                </c:pt>
                <c:pt idx="15">
                  <c:v>0.77777777777777779</c:v>
                </c:pt>
                <c:pt idx="16">
                  <c:v>1</c:v>
                </c:pt>
                <c:pt idx="17">
                  <c:v>0.66666666666666663</c:v>
                </c:pt>
                <c:pt idx="18">
                  <c:v>0.22222222222222221</c:v>
                </c:pt>
                <c:pt idx="19">
                  <c:v>0.44444444444444442</c:v>
                </c:pt>
                <c:pt idx="20">
                  <c:v>1</c:v>
                </c:pt>
                <c:pt idx="21">
                  <c:v>0.1111111111111111</c:v>
                </c:pt>
                <c:pt idx="22">
                  <c:v>0.88888888888888884</c:v>
                </c:pt>
                <c:pt idx="23">
                  <c:v>0.55555555555555558</c:v>
                </c:pt>
                <c:pt idx="24">
                  <c:v>0.44444444444444442</c:v>
                </c:pt>
                <c:pt idx="25">
                  <c:v>0.55555555555555558</c:v>
                </c:pt>
                <c:pt idx="26">
                  <c:v>1</c:v>
                </c:pt>
              </c:numCache>
            </c:numRef>
          </c:val>
          <c:extLst>
            <c:ext xmlns:c16="http://schemas.microsoft.com/office/drawing/2014/chart" uri="{C3380CC4-5D6E-409C-BE32-E72D297353CC}">
              <c16:uniqueId val="{00000002-E73D-4A02-97A3-1F197852E3DF}"/>
            </c:ext>
          </c:extLst>
        </c:ser>
        <c:ser>
          <c:idx val="3"/>
          <c:order val="3"/>
          <c:tx>
            <c:strRef>
              <c:f>'Supply chains'!$E$2</c:f>
              <c:strCache>
                <c:ptCount val="1"/>
                <c:pt idx="0">
                  <c:v>Socio-economic inequalities</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'Supply chains'!$A$3:$A$29</c:f>
              <c:strCache>
                <c:ptCount val="27"/>
                <c:pt idx="0">
                  <c:v>Packaging innovation</c:v>
                </c:pt>
                <c:pt idx="1">
                  <c:v>Management of use of fertilisers</c:v>
                </c:pt>
                <c:pt idx="2">
                  <c:v>Bio-fortification</c:v>
                </c:pt>
                <c:pt idx="3">
                  <c:v>Exchange of best practices</c:v>
                </c:pt>
                <c:pt idx="4">
                  <c:v>Biodiversity/ecosystem restoration and conservation</c:v>
                </c:pt>
                <c:pt idx="5">
                  <c:v>Optimisation of water resources</c:v>
                </c:pt>
                <c:pt idx="6">
                  <c:v>Regulation framework at retail level</c:v>
                </c:pt>
                <c:pt idx="7">
                  <c:v>Fortification programmes</c:v>
                </c:pt>
                <c:pt idx="8">
                  <c:v>Tariffs and subsidies for sustainable healthy foods</c:v>
                </c:pt>
                <c:pt idx="9">
                  <c:v>Climate change impact preparedness</c:v>
                </c:pt>
                <c:pt idx="10">
                  <c:v>Social protection mechanism</c:v>
                </c:pt>
                <c:pt idx="11">
                  <c:v>Employment generation in rural economies</c:v>
                </c:pt>
                <c:pt idx="12">
                  <c:v>Farmers access to seeds, innovation and technology</c:v>
                </c:pt>
                <c:pt idx="13">
                  <c:v>Use of resources</c:v>
                </c:pt>
                <c:pt idx="14">
                  <c:v>Prevention through infrastructure and coordination</c:v>
                </c:pt>
                <c:pt idx="15">
                  <c:v>Land, fisheries and forest rights protection</c:v>
                </c:pt>
                <c:pt idx="16">
                  <c:v>Sustainable food production systems</c:v>
                </c:pt>
                <c:pt idx="17">
                  <c:v>TIA risk impact assessment</c:v>
                </c:pt>
                <c:pt idx="18">
                  <c:v>Regulatory capacity protection</c:v>
                </c:pt>
                <c:pt idx="19">
                  <c:v>Tailored support to rural and urban areas</c:v>
                </c:pt>
                <c:pt idx="20">
                  <c:v>Sustainable and regenerative agriculture</c:v>
                </c:pt>
                <c:pt idx="21">
                  <c:v>Women’s empowerment in agriculture</c:v>
                </c:pt>
                <c:pt idx="22">
                  <c:v>Crops/farms diversification and related agricultural investment</c:v>
                </c:pt>
                <c:pt idx="23">
                  <c:v>Transport and infrastructure investment</c:v>
                </c:pt>
                <c:pt idx="24">
                  <c:v>Farmers support and protection</c:v>
                </c:pt>
                <c:pt idx="25">
                  <c:v>SMEs and start-ups support</c:v>
                </c:pt>
                <c:pt idx="26">
                  <c:v>Land use management</c:v>
                </c:pt>
              </c:strCache>
            </c:strRef>
          </c:cat>
          <c:val>
            <c:numRef>
              <c:f>'Supply chains'!$E$3:$E$29</c:f>
              <c:numCache>
                <c:formatCode>0%</c:formatCode>
                <c:ptCount val="27"/>
                <c:pt idx="0">
                  <c:v>0</c:v>
                </c:pt>
                <c:pt idx="1">
                  <c:v>0</c:v>
                </c:pt>
                <c:pt idx="2">
                  <c:v>0.44444444444444442</c:v>
                </c:pt>
                <c:pt idx="3">
                  <c:v>0.22222222222222221</c:v>
                </c:pt>
                <c:pt idx="4">
                  <c:v>0.1111111111111111</c:v>
                </c:pt>
                <c:pt idx="5">
                  <c:v>0.33333333333333331</c:v>
                </c:pt>
                <c:pt idx="6">
                  <c:v>0.33333333333333331</c:v>
                </c:pt>
                <c:pt idx="7">
                  <c:v>0.44444444444444442</c:v>
                </c:pt>
                <c:pt idx="8">
                  <c:v>0.33333333333333331</c:v>
                </c:pt>
                <c:pt idx="9">
                  <c:v>0.66666666666666663</c:v>
                </c:pt>
                <c:pt idx="10">
                  <c:v>0.66666666666666663</c:v>
                </c:pt>
                <c:pt idx="11">
                  <c:v>0.88888888888888884</c:v>
                </c:pt>
                <c:pt idx="12">
                  <c:v>0.55555555555555558</c:v>
                </c:pt>
                <c:pt idx="13">
                  <c:v>0.55555555555555558</c:v>
                </c:pt>
                <c:pt idx="14">
                  <c:v>0.44444444444444442</c:v>
                </c:pt>
                <c:pt idx="15">
                  <c:v>0.88888888888888884</c:v>
                </c:pt>
                <c:pt idx="16">
                  <c:v>0.66666666666666663</c:v>
                </c:pt>
                <c:pt idx="17">
                  <c:v>0.66666666666666663</c:v>
                </c:pt>
                <c:pt idx="18">
                  <c:v>0.66666666666666663</c:v>
                </c:pt>
                <c:pt idx="19">
                  <c:v>1</c:v>
                </c:pt>
                <c:pt idx="20">
                  <c:v>0.77777777777777779</c:v>
                </c:pt>
                <c:pt idx="21">
                  <c:v>1</c:v>
                </c:pt>
                <c:pt idx="22">
                  <c:v>0.55555555555555558</c:v>
                </c:pt>
                <c:pt idx="23">
                  <c:v>1</c:v>
                </c:pt>
                <c:pt idx="24">
                  <c:v>1</c:v>
                </c:pt>
                <c:pt idx="25">
                  <c:v>1</c:v>
                </c:pt>
                <c:pt idx="26">
                  <c:v>0.88888888888888884</c:v>
                </c:pt>
              </c:numCache>
            </c:numRef>
          </c:val>
          <c:extLst>
            <c:ext xmlns:c16="http://schemas.microsoft.com/office/drawing/2014/chart" uri="{C3380CC4-5D6E-409C-BE32-E72D297353CC}">
              <c16:uniqueId val="{00000003-E73D-4A02-97A3-1F197852E3DF}"/>
            </c:ext>
          </c:extLst>
        </c:ser>
        <c:ser>
          <c:idx val="4"/>
          <c:order val="4"/>
          <c:tx>
            <c:strRef>
              <c:f>'Supply chains'!$F$2</c:f>
              <c:strCache>
                <c:ptCount val="1"/>
                <c:pt idx="0">
                  <c:v>Women's empowerment</c:v>
                </c:pt>
              </c:strCache>
            </c:strRef>
          </c:tx>
          <c:spPr>
            <a:solidFill>
              <a:srgbClr val="ECE3E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'Supply chains'!$A$3:$A$29</c:f>
              <c:strCache>
                <c:ptCount val="27"/>
                <c:pt idx="0">
                  <c:v>Packaging innovation</c:v>
                </c:pt>
                <c:pt idx="1">
                  <c:v>Management of use of fertilisers</c:v>
                </c:pt>
                <c:pt idx="2">
                  <c:v>Bio-fortification</c:v>
                </c:pt>
                <c:pt idx="3">
                  <c:v>Exchange of best practices</c:v>
                </c:pt>
                <c:pt idx="4">
                  <c:v>Biodiversity/ecosystem restoration and conservation</c:v>
                </c:pt>
                <c:pt idx="5">
                  <c:v>Optimisation of water resources</c:v>
                </c:pt>
                <c:pt idx="6">
                  <c:v>Regulation framework at retail level</c:v>
                </c:pt>
                <c:pt idx="7">
                  <c:v>Fortification programmes</c:v>
                </c:pt>
                <c:pt idx="8">
                  <c:v>Tariffs and subsidies for sustainable healthy foods</c:v>
                </c:pt>
                <c:pt idx="9">
                  <c:v>Climate change impact preparedness</c:v>
                </c:pt>
                <c:pt idx="10">
                  <c:v>Social protection mechanism</c:v>
                </c:pt>
                <c:pt idx="11">
                  <c:v>Employment generation in rural economies</c:v>
                </c:pt>
                <c:pt idx="12">
                  <c:v>Farmers access to seeds, innovation and technology</c:v>
                </c:pt>
                <c:pt idx="13">
                  <c:v>Use of resources</c:v>
                </c:pt>
                <c:pt idx="14">
                  <c:v>Prevention through infrastructure and coordination</c:v>
                </c:pt>
                <c:pt idx="15">
                  <c:v>Land, fisheries and forest rights protection</c:v>
                </c:pt>
                <c:pt idx="16">
                  <c:v>Sustainable food production systems</c:v>
                </c:pt>
                <c:pt idx="17">
                  <c:v>TIA risk impact assessment</c:v>
                </c:pt>
                <c:pt idx="18">
                  <c:v>Regulatory capacity protection</c:v>
                </c:pt>
                <c:pt idx="19">
                  <c:v>Tailored support to rural and urban areas</c:v>
                </c:pt>
                <c:pt idx="20">
                  <c:v>Sustainable and regenerative agriculture</c:v>
                </c:pt>
                <c:pt idx="21">
                  <c:v>Women’s empowerment in agriculture</c:v>
                </c:pt>
                <c:pt idx="22">
                  <c:v>Crops/farms diversification and related agricultural investment</c:v>
                </c:pt>
                <c:pt idx="23">
                  <c:v>Transport and infrastructure investment</c:v>
                </c:pt>
                <c:pt idx="24">
                  <c:v>Farmers support and protection</c:v>
                </c:pt>
                <c:pt idx="25">
                  <c:v>SMEs and start-ups support</c:v>
                </c:pt>
                <c:pt idx="26">
                  <c:v>Land use management</c:v>
                </c:pt>
              </c:strCache>
            </c:strRef>
          </c:cat>
          <c:val>
            <c:numRef>
              <c:f>'Supply chains'!$F$3:$F$29</c:f>
              <c:numCache>
                <c:formatCode>0%</c:formatCode>
                <c:ptCount val="27"/>
                <c:pt idx="0">
                  <c:v>0</c:v>
                </c:pt>
                <c:pt idx="1">
                  <c:v>0</c:v>
                </c:pt>
                <c:pt idx="2">
                  <c:v>0.1111111111111111</c:v>
                </c:pt>
                <c:pt idx="3">
                  <c:v>0</c:v>
                </c:pt>
                <c:pt idx="4">
                  <c:v>0.22222222222222221</c:v>
                </c:pt>
                <c:pt idx="5">
                  <c:v>0.22222222222222221</c:v>
                </c:pt>
                <c:pt idx="6">
                  <c:v>0</c:v>
                </c:pt>
                <c:pt idx="7">
                  <c:v>0.22222222222222221</c:v>
                </c:pt>
                <c:pt idx="8">
                  <c:v>0.1111111111111111</c:v>
                </c:pt>
                <c:pt idx="9">
                  <c:v>0.1111111111111111</c:v>
                </c:pt>
                <c:pt idx="10">
                  <c:v>0</c:v>
                </c:pt>
                <c:pt idx="11">
                  <c:v>0.22222222222222221</c:v>
                </c:pt>
                <c:pt idx="12">
                  <c:v>0.33333333333333331</c:v>
                </c:pt>
                <c:pt idx="13">
                  <c:v>0.1111111111111111</c:v>
                </c:pt>
                <c:pt idx="14">
                  <c:v>0.66666666666666663</c:v>
                </c:pt>
                <c:pt idx="15">
                  <c:v>0.22222222222222221</c:v>
                </c:pt>
                <c:pt idx="16">
                  <c:v>0.44444444444444442</c:v>
                </c:pt>
                <c:pt idx="17">
                  <c:v>0.33333333333333331</c:v>
                </c:pt>
                <c:pt idx="18">
                  <c:v>0.22222222222222221</c:v>
                </c:pt>
                <c:pt idx="19">
                  <c:v>0.33333333333333331</c:v>
                </c:pt>
                <c:pt idx="20">
                  <c:v>0.33333333333333331</c:v>
                </c:pt>
                <c:pt idx="21">
                  <c:v>1</c:v>
                </c:pt>
                <c:pt idx="22">
                  <c:v>0.33333333333333331</c:v>
                </c:pt>
                <c:pt idx="23">
                  <c:v>0.33333333333333331</c:v>
                </c:pt>
                <c:pt idx="24">
                  <c:v>0.55555555555555558</c:v>
                </c:pt>
                <c:pt idx="25">
                  <c:v>0.44444444444444442</c:v>
                </c:pt>
                <c:pt idx="26">
                  <c:v>1</c:v>
                </c:pt>
              </c:numCache>
            </c:numRef>
          </c:val>
          <c:extLst>
            <c:ext xmlns:c16="http://schemas.microsoft.com/office/drawing/2014/chart" uri="{C3380CC4-5D6E-409C-BE32-E72D297353CC}">
              <c16:uniqueId val="{00000004-E73D-4A02-97A3-1F197852E3DF}"/>
            </c:ext>
          </c:extLst>
        </c:ser>
        <c:dLbls>
          <c:dLblPos val="ctr"/>
          <c:showLegendKey val="0"/>
          <c:showVal val="1"/>
          <c:showCatName val="0"/>
          <c:showSerName val="0"/>
          <c:showPercent val="0"/>
          <c:showBubbleSize val="0"/>
        </c:dLbls>
        <c:gapWidth val="150"/>
        <c:overlap val="100"/>
        <c:axId val="595116760"/>
        <c:axId val="595118400"/>
      </c:barChart>
      <c:catAx>
        <c:axId val="5951167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95118400"/>
        <c:crosses val="autoZero"/>
        <c:auto val="1"/>
        <c:lblAlgn val="ctr"/>
        <c:lblOffset val="100"/>
        <c:noMultiLvlLbl val="0"/>
      </c:catAx>
      <c:valAx>
        <c:axId val="595118400"/>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95116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Food composition indicators</a:t>
            </a:r>
          </a:p>
          <a:p>
            <a:pPr>
              <a:defRPr/>
            </a:pPr>
            <a:r>
              <a:rPr lang="en-US" sz="1200"/>
              <a:t>Positive effects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stacked"/>
        <c:varyColors val="0"/>
        <c:ser>
          <c:idx val="0"/>
          <c:order val="0"/>
          <c:tx>
            <c:strRef>
              <c:f>Composition!$M$12</c:f>
              <c:strCache>
                <c:ptCount val="1"/>
                <c:pt idx="0">
                  <c:v>Undernutrition</c:v>
                </c:pt>
              </c:strCache>
            </c:strRef>
          </c:tx>
          <c:spPr>
            <a:solidFill>
              <a:schemeClr val="accent5">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Composition!$L$13:$L$14</c:f>
              <c:strCache>
                <c:ptCount val="2"/>
                <c:pt idx="0">
                  <c:v>Reformulation of processed foods</c:v>
                </c:pt>
                <c:pt idx="1">
                  <c:v>Reformulation of out-of-home meals</c:v>
                </c:pt>
              </c:strCache>
            </c:strRef>
          </c:cat>
          <c:val>
            <c:numRef>
              <c:f>Composition!$M$13:$M$14</c:f>
              <c:numCache>
                <c:formatCode>0%</c:formatCode>
                <c:ptCount val="2"/>
                <c:pt idx="0">
                  <c:v>0.3888888888888889</c:v>
                </c:pt>
                <c:pt idx="1">
                  <c:v>0.33333333333333331</c:v>
                </c:pt>
              </c:numCache>
            </c:numRef>
          </c:val>
          <c:extLst>
            <c:ext xmlns:c16="http://schemas.microsoft.com/office/drawing/2014/chart" uri="{C3380CC4-5D6E-409C-BE32-E72D297353CC}">
              <c16:uniqueId val="{00000000-A055-43C7-9409-A526F2DA338E}"/>
            </c:ext>
          </c:extLst>
        </c:ser>
        <c:ser>
          <c:idx val="1"/>
          <c:order val="1"/>
          <c:tx>
            <c:strRef>
              <c:f>Composition!$N$12</c:f>
              <c:strCache>
                <c:ptCount val="1"/>
                <c:pt idx="0">
                  <c:v>Overnutrition</c:v>
                </c:pt>
              </c:strCache>
            </c:strRef>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Composition!$L$13:$L$14</c:f>
              <c:strCache>
                <c:ptCount val="2"/>
                <c:pt idx="0">
                  <c:v>Reformulation of processed foods</c:v>
                </c:pt>
                <c:pt idx="1">
                  <c:v>Reformulation of out-of-home meals</c:v>
                </c:pt>
              </c:strCache>
            </c:strRef>
          </c:cat>
          <c:val>
            <c:numRef>
              <c:f>Composition!$N$13:$N$14</c:f>
              <c:numCache>
                <c:formatCode>0%</c:formatCode>
                <c:ptCount val="2"/>
                <c:pt idx="0">
                  <c:v>0.88888888888888884</c:v>
                </c:pt>
                <c:pt idx="1">
                  <c:v>0.88888888888888884</c:v>
                </c:pt>
              </c:numCache>
            </c:numRef>
          </c:val>
          <c:extLst>
            <c:ext xmlns:c16="http://schemas.microsoft.com/office/drawing/2014/chart" uri="{C3380CC4-5D6E-409C-BE32-E72D297353CC}">
              <c16:uniqueId val="{00000001-A055-43C7-9409-A526F2DA338E}"/>
            </c:ext>
          </c:extLst>
        </c:ser>
        <c:ser>
          <c:idx val="2"/>
          <c:order val="2"/>
          <c:tx>
            <c:strRef>
              <c:f>Composition!$O$12</c:f>
              <c:strCache>
                <c:ptCount val="1"/>
                <c:pt idx="0">
                  <c:v>Environmental sustainability</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Composition!$L$13:$L$14</c:f>
              <c:strCache>
                <c:ptCount val="2"/>
                <c:pt idx="0">
                  <c:v>Reformulation of processed foods</c:v>
                </c:pt>
                <c:pt idx="1">
                  <c:v>Reformulation of out-of-home meals</c:v>
                </c:pt>
              </c:strCache>
            </c:strRef>
          </c:cat>
          <c:val>
            <c:numRef>
              <c:f>Composition!$O$13:$O$14</c:f>
              <c:numCache>
                <c:formatCode>0%</c:formatCode>
                <c:ptCount val="2"/>
                <c:pt idx="0">
                  <c:v>0.16666666666666666</c:v>
                </c:pt>
                <c:pt idx="1">
                  <c:v>0.27777777777777779</c:v>
                </c:pt>
              </c:numCache>
            </c:numRef>
          </c:val>
          <c:extLst>
            <c:ext xmlns:c16="http://schemas.microsoft.com/office/drawing/2014/chart" uri="{C3380CC4-5D6E-409C-BE32-E72D297353CC}">
              <c16:uniqueId val="{00000002-A055-43C7-9409-A526F2DA338E}"/>
            </c:ext>
          </c:extLst>
        </c:ser>
        <c:ser>
          <c:idx val="3"/>
          <c:order val="3"/>
          <c:tx>
            <c:strRef>
              <c:f>Composition!$P$12</c:f>
              <c:strCache>
                <c:ptCount val="1"/>
                <c:pt idx="0">
                  <c:v>Socio-economic inequalities</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Composition!$L$13:$L$14</c:f>
              <c:strCache>
                <c:ptCount val="2"/>
                <c:pt idx="0">
                  <c:v>Reformulation of processed foods</c:v>
                </c:pt>
                <c:pt idx="1">
                  <c:v>Reformulation of out-of-home meals</c:v>
                </c:pt>
              </c:strCache>
            </c:strRef>
          </c:cat>
          <c:val>
            <c:numRef>
              <c:f>Composition!$P$13:$P$14</c:f>
              <c:numCache>
                <c:formatCode>0%</c:formatCode>
                <c:ptCount val="2"/>
                <c:pt idx="0">
                  <c:v>0.61111111111111116</c:v>
                </c:pt>
                <c:pt idx="1">
                  <c:v>0.61111111111111116</c:v>
                </c:pt>
              </c:numCache>
            </c:numRef>
          </c:val>
          <c:extLst>
            <c:ext xmlns:c16="http://schemas.microsoft.com/office/drawing/2014/chart" uri="{C3380CC4-5D6E-409C-BE32-E72D297353CC}">
              <c16:uniqueId val="{00000003-A055-43C7-9409-A526F2DA338E}"/>
            </c:ext>
          </c:extLst>
        </c:ser>
        <c:ser>
          <c:idx val="4"/>
          <c:order val="4"/>
          <c:tx>
            <c:strRef>
              <c:f>Composition!$Q$12</c:f>
              <c:strCache>
                <c:ptCount val="1"/>
                <c:pt idx="0">
                  <c:v>Women's empowerment</c:v>
                </c:pt>
              </c:strCache>
            </c:strRef>
          </c:tx>
          <c:spPr>
            <a:solidFill>
              <a:srgbClr val="ECE3E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Composition!$L$13:$L$14</c:f>
              <c:strCache>
                <c:ptCount val="2"/>
                <c:pt idx="0">
                  <c:v>Reformulation of processed foods</c:v>
                </c:pt>
                <c:pt idx="1">
                  <c:v>Reformulation of out-of-home meals</c:v>
                </c:pt>
              </c:strCache>
            </c:strRef>
          </c:cat>
          <c:val>
            <c:numRef>
              <c:f>Composition!$Q$13:$Q$14</c:f>
              <c:numCache>
                <c:formatCode>0%</c:formatCode>
                <c:ptCount val="2"/>
                <c:pt idx="0">
                  <c:v>0.22222222222222221</c:v>
                </c:pt>
                <c:pt idx="1">
                  <c:v>5.5555555555555552E-2</c:v>
                </c:pt>
              </c:numCache>
            </c:numRef>
          </c:val>
          <c:extLst>
            <c:ext xmlns:c16="http://schemas.microsoft.com/office/drawing/2014/chart" uri="{C3380CC4-5D6E-409C-BE32-E72D297353CC}">
              <c16:uniqueId val="{00000004-A055-43C7-9409-A526F2DA338E}"/>
            </c:ext>
          </c:extLst>
        </c:ser>
        <c:dLbls>
          <c:dLblPos val="ctr"/>
          <c:showLegendKey val="0"/>
          <c:showVal val="1"/>
          <c:showCatName val="0"/>
          <c:showSerName val="0"/>
          <c:showPercent val="0"/>
          <c:showBubbleSize val="0"/>
        </c:dLbls>
        <c:gapWidth val="150"/>
        <c:overlap val="100"/>
        <c:axId val="512010712"/>
        <c:axId val="512003168"/>
      </c:barChart>
      <c:catAx>
        <c:axId val="51201071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2003168"/>
        <c:crosses val="autoZero"/>
        <c:auto val="1"/>
        <c:lblAlgn val="ctr"/>
        <c:lblOffset val="100"/>
        <c:noMultiLvlLbl val="0"/>
      </c:catAx>
      <c:valAx>
        <c:axId val="51200316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201071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COMP1 - Reformulation of processed foods</a:t>
            </a:r>
          </a:p>
          <a:p>
            <a:pPr>
              <a:defRPr/>
            </a:pPr>
            <a:r>
              <a:rPr lang="en-US" sz="1200" i="1"/>
              <a:t>Effectiveness levels</a:t>
            </a:r>
            <a:r>
              <a:rPr lang="en-US" sz="1200" i="1" baseline="0"/>
              <a:t> (%)</a:t>
            </a:r>
            <a:endParaRPr lang="en-US" sz="12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Composition!$Q$20</c:f>
              <c:strCache>
                <c:ptCount val="1"/>
                <c:pt idx="0">
                  <c:v>Reformulation of processed foods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Composition!$R$18:$AF$19</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Composition!$R$20:$AF$20</c:f>
              <c:numCache>
                <c:formatCode>0%</c:formatCode>
                <c:ptCount val="15"/>
                <c:pt idx="0">
                  <c:v>0</c:v>
                </c:pt>
                <c:pt idx="1">
                  <c:v>0.7142857142857143</c:v>
                </c:pt>
                <c:pt idx="2">
                  <c:v>0.2857142857142857</c:v>
                </c:pt>
                <c:pt idx="3">
                  <c:v>0.4375</c:v>
                </c:pt>
                <c:pt idx="4">
                  <c:v>0.4375</c:v>
                </c:pt>
                <c:pt idx="5">
                  <c:v>0.125</c:v>
                </c:pt>
                <c:pt idx="6">
                  <c:v>0</c:v>
                </c:pt>
                <c:pt idx="7">
                  <c:v>0.33333333333333331</c:v>
                </c:pt>
                <c:pt idx="8">
                  <c:v>0.66666666666666663</c:v>
                </c:pt>
                <c:pt idx="9">
                  <c:v>0.18181818181818182</c:v>
                </c:pt>
                <c:pt idx="10">
                  <c:v>0.54545454545454541</c:v>
                </c:pt>
                <c:pt idx="11">
                  <c:v>0.27272727272727271</c:v>
                </c:pt>
                <c:pt idx="12">
                  <c:v>0</c:v>
                </c:pt>
                <c:pt idx="13">
                  <c:v>0.25</c:v>
                </c:pt>
                <c:pt idx="14">
                  <c:v>0.75</c:v>
                </c:pt>
              </c:numCache>
            </c:numRef>
          </c:val>
          <c:extLst>
            <c:ext xmlns:c16="http://schemas.microsoft.com/office/drawing/2014/chart" uri="{C3380CC4-5D6E-409C-BE32-E72D297353CC}">
              <c16:uniqueId val="{00000000-9BEF-439E-BB8A-24E011FD9664}"/>
            </c:ext>
          </c:extLst>
        </c:ser>
        <c:dLbls>
          <c:dLblPos val="outEnd"/>
          <c:showLegendKey val="0"/>
          <c:showVal val="1"/>
          <c:showCatName val="0"/>
          <c:showSerName val="0"/>
          <c:showPercent val="0"/>
          <c:showBubbleSize val="0"/>
        </c:dLbls>
        <c:gapWidth val="219"/>
        <c:overlap val="-27"/>
        <c:axId val="224529648"/>
        <c:axId val="224530304"/>
      </c:barChart>
      <c:catAx>
        <c:axId val="2245296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24530304"/>
        <c:crosses val="autoZero"/>
        <c:auto val="1"/>
        <c:lblAlgn val="ctr"/>
        <c:lblOffset val="100"/>
        <c:noMultiLvlLbl val="0"/>
      </c:catAx>
      <c:valAx>
        <c:axId val="224530304"/>
        <c:scaling>
          <c:orientation val="minMax"/>
        </c:scaling>
        <c:delete val="1"/>
        <c:axPos val="l"/>
        <c:numFmt formatCode="0%" sourceLinked="1"/>
        <c:majorTickMark val="none"/>
        <c:minorTickMark val="none"/>
        <c:tickLblPos val="nextTo"/>
        <c:crossAx val="2245296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COMP2 - Reformulation of out-of-home meals</a:t>
            </a:r>
          </a:p>
          <a:p>
            <a:pPr>
              <a:defRPr/>
            </a:pPr>
            <a:r>
              <a:rPr lang="en-US" sz="1200" i="1"/>
              <a:t>Effectiveness levels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0"/>
          <c:tx>
            <c:strRef>
              <c:f>Composition!$Q$21</c:f>
              <c:strCache>
                <c:ptCount val="1"/>
                <c:pt idx="0">
                  <c:v>Reformulation of out-of-home meals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Composition!$R$18:$AF$19</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Composition!$R$21:$AF$21</c:f>
              <c:numCache>
                <c:formatCode>0%</c:formatCode>
                <c:ptCount val="15"/>
                <c:pt idx="0">
                  <c:v>0</c:v>
                </c:pt>
                <c:pt idx="1">
                  <c:v>0.83333333333333337</c:v>
                </c:pt>
                <c:pt idx="2">
                  <c:v>0.16666666666666666</c:v>
                </c:pt>
                <c:pt idx="3">
                  <c:v>0.375</c:v>
                </c:pt>
                <c:pt idx="4">
                  <c:v>0.4375</c:v>
                </c:pt>
                <c:pt idx="5">
                  <c:v>0.1875</c:v>
                </c:pt>
                <c:pt idx="6">
                  <c:v>0</c:v>
                </c:pt>
                <c:pt idx="7">
                  <c:v>0.4</c:v>
                </c:pt>
                <c:pt idx="8">
                  <c:v>0.6</c:v>
                </c:pt>
                <c:pt idx="9">
                  <c:v>9.0909090909090912E-2</c:v>
                </c:pt>
                <c:pt idx="10">
                  <c:v>0.63636363636363635</c:v>
                </c:pt>
                <c:pt idx="11">
                  <c:v>0.27272727272727271</c:v>
                </c:pt>
                <c:pt idx="12">
                  <c:v>0</c:v>
                </c:pt>
                <c:pt idx="13">
                  <c:v>0</c:v>
                </c:pt>
                <c:pt idx="14">
                  <c:v>1</c:v>
                </c:pt>
              </c:numCache>
            </c:numRef>
          </c:val>
          <c:extLst>
            <c:ext xmlns:c16="http://schemas.microsoft.com/office/drawing/2014/chart" uri="{C3380CC4-5D6E-409C-BE32-E72D297353CC}">
              <c16:uniqueId val="{00000001-E11F-45EA-9B2C-7DCF1A6A5EC5}"/>
            </c:ext>
          </c:extLst>
        </c:ser>
        <c:dLbls>
          <c:dLblPos val="outEnd"/>
          <c:showLegendKey val="0"/>
          <c:showVal val="1"/>
          <c:showCatName val="0"/>
          <c:showSerName val="0"/>
          <c:showPercent val="0"/>
          <c:showBubbleSize val="0"/>
        </c:dLbls>
        <c:gapWidth val="219"/>
        <c:overlap val="-27"/>
        <c:axId val="230855792"/>
        <c:axId val="230860384"/>
      </c:barChart>
      <c:catAx>
        <c:axId val="230855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30860384"/>
        <c:crosses val="autoZero"/>
        <c:auto val="1"/>
        <c:lblAlgn val="ctr"/>
        <c:lblOffset val="100"/>
        <c:noMultiLvlLbl val="0"/>
      </c:catAx>
      <c:valAx>
        <c:axId val="230860384"/>
        <c:scaling>
          <c:orientation val="minMax"/>
        </c:scaling>
        <c:delete val="1"/>
        <c:axPos val="l"/>
        <c:numFmt formatCode="0%" sourceLinked="1"/>
        <c:majorTickMark val="none"/>
        <c:minorTickMark val="none"/>
        <c:tickLblPos val="nextTo"/>
        <c:crossAx val="2308557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COMP1 &amp;</a:t>
            </a:r>
            <a:r>
              <a:rPr lang="en-US" baseline="0"/>
              <a:t> COMP2</a:t>
            </a:r>
          </a:p>
          <a:p>
            <a:pPr>
              <a:defRPr/>
            </a:pPr>
            <a:r>
              <a:rPr lang="en-US" sz="1200" i="1" baseline="0"/>
              <a:t>Negative vs. Positive effects (%)</a:t>
            </a:r>
            <a:endParaRPr lang="en-US" sz="12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0"/>
          <c:order val="0"/>
          <c:tx>
            <c:strRef>
              <c:f>Composition!$L$13</c:f>
              <c:strCache>
                <c:ptCount val="1"/>
                <c:pt idx="0">
                  <c:v>Reformulation of processed foods</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Composition!$M$11:$W$12</c15:sqref>
                  </c15:fullRef>
                </c:ext>
              </c:extLst>
              <c:f>Composition!$M$11:$W$12</c:f>
              <c:multiLvlStrCache>
                <c:ptCount val="10"/>
                <c:lvl>
                  <c:pt idx="0">
                    <c:v>Undernutrition</c:v>
                  </c:pt>
                  <c:pt idx="1">
                    <c:v>Overnutrition</c:v>
                  </c:pt>
                  <c:pt idx="2">
                    <c:v>Environmental sustainability</c:v>
                  </c:pt>
                  <c:pt idx="3">
                    <c:v>Socio-economic inequalities</c:v>
                  </c:pt>
                  <c:pt idx="4">
                    <c:v>Women's empowerment</c:v>
                  </c:pt>
                  <c:pt idx="5">
                    <c:v>Undernutrition</c:v>
                  </c:pt>
                  <c:pt idx="6">
                    <c:v>Overnutrition</c:v>
                  </c:pt>
                  <c:pt idx="7">
                    <c:v>Environmental sustainability</c:v>
                  </c:pt>
                  <c:pt idx="8">
                    <c:v>Socio-economic inequalities</c:v>
                  </c:pt>
                  <c:pt idx="9">
                    <c:v>Women's empowerment</c:v>
                  </c:pt>
                </c:lvl>
                <c:lvl>
                  <c:pt idx="0">
                    <c:v>Positive effect</c:v>
                  </c:pt>
                  <c:pt idx="5">
                    <c:v>Negative effect</c:v>
                  </c:pt>
                </c:lvl>
              </c:multiLvlStrCache>
            </c:multiLvlStrRef>
          </c:cat>
          <c:val>
            <c:numRef>
              <c:extLst>
                <c:ext xmlns:c15="http://schemas.microsoft.com/office/drawing/2012/chart" uri="{02D57815-91ED-43cb-92C2-25804820EDAC}">
                  <c15:fullRef>
                    <c15:sqref>Composition!$M$13:$W$13</c15:sqref>
                  </c15:fullRef>
                </c:ext>
              </c:extLst>
              <c:f>(Composition!$M$13:$Q$13,Composition!$S$13:$W$13)</c:f>
              <c:numCache>
                <c:formatCode>0%</c:formatCode>
                <c:ptCount val="10"/>
                <c:pt idx="0">
                  <c:v>0.3888888888888889</c:v>
                </c:pt>
                <c:pt idx="1">
                  <c:v>0.88888888888888884</c:v>
                </c:pt>
                <c:pt idx="2">
                  <c:v>0.16666666666666666</c:v>
                </c:pt>
                <c:pt idx="3">
                  <c:v>0.61111111111111116</c:v>
                </c:pt>
                <c:pt idx="4">
                  <c:v>0.22222222222222221</c:v>
                </c:pt>
                <c:pt idx="5">
                  <c:v>5.5555555555555552E-2</c:v>
                </c:pt>
                <c:pt idx="6">
                  <c:v>5.5555555555555552E-2</c:v>
                </c:pt>
                <c:pt idx="7">
                  <c:v>0</c:v>
                </c:pt>
                <c:pt idx="8">
                  <c:v>0.1111111111111111</c:v>
                </c:pt>
                <c:pt idx="9">
                  <c:v>0</c:v>
                </c:pt>
              </c:numCache>
            </c:numRef>
          </c:val>
          <c:extLst>
            <c:ext xmlns:c16="http://schemas.microsoft.com/office/drawing/2014/chart" uri="{C3380CC4-5D6E-409C-BE32-E72D297353CC}">
              <c16:uniqueId val="{00000000-7D16-4C6C-A4AA-CA82812885ED}"/>
            </c:ext>
          </c:extLst>
        </c:ser>
        <c:ser>
          <c:idx val="1"/>
          <c:order val="1"/>
          <c:tx>
            <c:strRef>
              <c:f>Composition!$L$14</c:f>
              <c:strCache>
                <c:ptCount val="1"/>
                <c:pt idx="0">
                  <c:v>Reformulation of out-of-home meals</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Composition!$M$11:$W$12</c15:sqref>
                  </c15:fullRef>
                </c:ext>
              </c:extLst>
              <c:f>Composition!$M$11:$W$12</c:f>
              <c:multiLvlStrCache>
                <c:ptCount val="10"/>
                <c:lvl>
                  <c:pt idx="0">
                    <c:v>Undernutrition</c:v>
                  </c:pt>
                  <c:pt idx="1">
                    <c:v>Overnutrition</c:v>
                  </c:pt>
                  <c:pt idx="2">
                    <c:v>Environmental sustainability</c:v>
                  </c:pt>
                  <c:pt idx="3">
                    <c:v>Socio-economic inequalities</c:v>
                  </c:pt>
                  <c:pt idx="4">
                    <c:v>Women's empowerment</c:v>
                  </c:pt>
                  <c:pt idx="5">
                    <c:v>Undernutrition</c:v>
                  </c:pt>
                  <c:pt idx="6">
                    <c:v>Overnutrition</c:v>
                  </c:pt>
                  <c:pt idx="7">
                    <c:v>Environmental sustainability</c:v>
                  </c:pt>
                  <c:pt idx="8">
                    <c:v>Socio-economic inequalities</c:v>
                  </c:pt>
                  <c:pt idx="9">
                    <c:v>Women's empowerment</c:v>
                  </c:pt>
                </c:lvl>
                <c:lvl>
                  <c:pt idx="0">
                    <c:v>Positive effect</c:v>
                  </c:pt>
                  <c:pt idx="5">
                    <c:v>Negative effect</c:v>
                  </c:pt>
                </c:lvl>
              </c:multiLvlStrCache>
            </c:multiLvlStrRef>
          </c:cat>
          <c:val>
            <c:numRef>
              <c:extLst>
                <c:ext xmlns:c15="http://schemas.microsoft.com/office/drawing/2012/chart" uri="{02D57815-91ED-43cb-92C2-25804820EDAC}">
                  <c15:fullRef>
                    <c15:sqref>Composition!$M$14:$W$14</c15:sqref>
                  </c15:fullRef>
                </c:ext>
              </c:extLst>
              <c:f>(Composition!$M$14:$Q$14,Composition!$S$14:$W$14)</c:f>
              <c:numCache>
                <c:formatCode>0%</c:formatCode>
                <c:ptCount val="10"/>
                <c:pt idx="0">
                  <c:v>0.33333333333333331</c:v>
                </c:pt>
                <c:pt idx="1">
                  <c:v>0.88888888888888884</c:v>
                </c:pt>
                <c:pt idx="2">
                  <c:v>0.27777777777777779</c:v>
                </c:pt>
                <c:pt idx="3">
                  <c:v>0.61111111111111116</c:v>
                </c:pt>
                <c:pt idx="4">
                  <c:v>5.5555555555555552E-2</c:v>
                </c:pt>
                <c:pt idx="5">
                  <c:v>5.5555555555555552E-2</c:v>
                </c:pt>
                <c:pt idx="6">
                  <c:v>5.5555555555555552E-2</c:v>
                </c:pt>
                <c:pt idx="7">
                  <c:v>5.5555555555555552E-2</c:v>
                </c:pt>
                <c:pt idx="8">
                  <c:v>5.5555555555555552E-2</c:v>
                </c:pt>
                <c:pt idx="9">
                  <c:v>5.5555555555555552E-2</c:v>
                </c:pt>
              </c:numCache>
            </c:numRef>
          </c:val>
          <c:extLst>
            <c:ext xmlns:c16="http://schemas.microsoft.com/office/drawing/2014/chart" uri="{C3380CC4-5D6E-409C-BE32-E72D297353CC}">
              <c16:uniqueId val="{00000001-7D16-4C6C-A4AA-CA82812885ED}"/>
            </c:ext>
          </c:extLst>
        </c:ser>
        <c:dLbls>
          <c:dLblPos val="outEnd"/>
          <c:showLegendKey val="0"/>
          <c:showVal val="1"/>
          <c:showCatName val="0"/>
          <c:showSerName val="0"/>
          <c:showPercent val="0"/>
          <c:showBubbleSize val="0"/>
        </c:dLbls>
        <c:gapWidth val="182"/>
        <c:axId val="218636360"/>
        <c:axId val="218636688"/>
      </c:barChart>
      <c:catAx>
        <c:axId val="2186363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18636688"/>
        <c:crosses val="autoZero"/>
        <c:auto val="1"/>
        <c:lblAlgn val="ctr"/>
        <c:lblOffset val="100"/>
        <c:noMultiLvlLbl val="0"/>
      </c:catAx>
      <c:valAx>
        <c:axId val="21863668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1863636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COMP1</a:t>
            </a:r>
            <a:r>
              <a:rPr lang="en-US"/>
              <a:t> - Effectiveness levels per outcome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Composition!$A$20</c:f>
              <c:strCache>
                <c:ptCount val="1"/>
                <c:pt idx="0">
                  <c:v>Reformulation of processed foods</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Composition!$B$18:$P$19</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Composition!$B$20:$P$20</c:f>
              <c:numCache>
                <c:formatCode>General</c:formatCode>
                <c:ptCount val="15"/>
                <c:pt idx="0">
                  <c:v>0</c:v>
                </c:pt>
                <c:pt idx="1">
                  <c:v>5</c:v>
                </c:pt>
                <c:pt idx="2">
                  <c:v>2</c:v>
                </c:pt>
                <c:pt idx="3">
                  <c:v>7</c:v>
                </c:pt>
                <c:pt idx="4">
                  <c:v>7</c:v>
                </c:pt>
                <c:pt idx="5">
                  <c:v>2</c:v>
                </c:pt>
                <c:pt idx="6">
                  <c:v>0</c:v>
                </c:pt>
                <c:pt idx="7">
                  <c:v>1</c:v>
                </c:pt>
                <c:pt idx="8">
                  <c:v>2</c:v>
                </c:pt>
                <c:pt idx="9">
                  <c:v>2</c:v>
                </c:pt>
                <c:pt idx="10">
                  <c:v>6</c:v>
                </c:pt>
                <c:pt idx="11">
                  <c:v>3</c:v>
                </c:pt>
                <c:pt idx="12">
                  <c:v>0</c:v>
                </c:pt>
                <c:pt idx="13">
                  <c:v>1</c:v>
                </c:pt>
                <c:pt idx="14">
                  <c:v>3</c:v>
                </c:pt>
              </c:numCache>
            </c:numRef>
          </c:val>
          <c:extLst>
            <c:ext xmlns:c16="http://schemas.microsoft.com/office/drawing/2014/chart" uri="{C3380CC4-5D6E-409C-BE32-E72D297353CC}">
              <c16:uniqueId val="{00000000-6C6A-4A5A-A837-26AC17419D99}"/>
            </c:ext>
          </c:extLst>
        </c:ser>
        <c:dLbls>
          <c:dLblPos val="outEnd"/>
          <c:showLegendKey val="0"/>
          <c:showVal val="1"/>
          <c:showCatName val="0"/>
          <c:showSerName val="0"/>
          <c:showPercent val="0"/>
          <c:showBubbleSize val="0"/>
        </c:dLbls>
        <c:gapWidth val="219"/>
        <c:overlap val="-27"/>
        <c:axId val="367441216"/>
        <c:axId val="367441544"/>
      </c:barChart>
      <c:catAx>
        <c:axId val="367441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67441544"/>
        <c:crosses val="autoZero"/>
        <c:auto val="1"/>
        <c:lblAlgn val="ctr"/>
        <c:lblOffset val="100"/>
        <c:noMultiLvlLbl val="0"/>
      </c:catAx>
      <c:valAx>
        <c:axId val="367441544"/>
        <c:scaling>
          <c:orientation val="minMax"/>
        </c:scaling>
        <c:delete val="1"/>
        <c:axPos val="l"/>
        <c:numFmt formatCode="General" sourceLinked="1"/>
        <c:majorTickMark val="none"/>
        <c:minorTickMark val="none"/>
        <c:tickLblPos val="nextTo"/>
        <c:crossAx val="3674412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PRODUCT8 - </a:t>
            </a:r>
            <a:r>
              <a:rPr lang="en-US"/>
              <a:t>Management of use of fertilisers</a:t>
            </a:r>
          </a:p>
          <a:p>
            <a:pPr>
              <a:defRPr/>
            </a:pPr>
            <a:r>
              <a:rPr lang="en-US" sz="1200" i="1"/>
              <a:t>Effectiveness</a:t>
            </a:r>
            <a:r>
              <a:rPr lang="en-US" sz="1200" i="1" baseline="0"/>
              <a:t> levels (%)</a:t>
            </a:r>
            <a:endParaRPr lang="en-US" sz="12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7"/>
          <c:order val="0"/>
          <c:tx>
            <c:strRef>
              <c:f>Production!$Q$43</c:f>
              <c:strCache>
                <c:ptCount val="1"/>
                <c:pt idx="0">
                  <c:v>Management of use of fertilisers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Production!$R$34:$AF$35</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Production!$R$43:$AF$43</c:f>
              <c:numCache>
                <c:formatCode>0%</c:formatCode>
                <c:ptCount val="15"/>
                <c:pt idx="0">
                  <c:v>0</c:v>
                </c:pt>
                <c:pt idx="1">
                  <c:v>0</c:v>
                </c:pt>
                <c:pt idx="2">
                  <c:v>1</c:v>
                </c:pt>
                <c:pt idx="3">
                  <c:v>0</c:v>
                </c:pt>
                <c:pt idx="4">
                  <c:v>0</c:v>
                </c:pt>
                <c:pt idx="5">
                  <c:v>0</c:v>
                </c:pt>
                <c:pt idx="6">
                  <c:v>0.33333333333333331</c:v>
                </c:pt>
                <c:pt idx="7">
                  <c:v>0.55555555555555558</c:v>
                </c:pt>
                <c:pt idx="8">
                  <c:v>0.1111111111111111</c:v>
                </c:pt>
                <c:pt idx="9">
                  <c:v>0</c:v>
                </c:pt>
                <c:pt idx="10">
                  <c:v>0</c:v>
                </c:pt>
                <c:pt idx="11">
                  <c:v>0</c:v>
                </c:pt>
                <c:pt idx="12">
                  <c:v>0</c:v>
                </c:pt>
                <c:pt idx="13">
                  <c:v>0</c:v>
                </c:pt>
                <c:pt idx="14">
                  <c:v>0</c:v>
                </c:pt>
              </c:numCache>
            </c:numRef>
          </c:val>
          <c:extLst>
            <c:ext xmlns:c16="http://schemas.microsoft.com/office/drawing/2014/chart" uri="{C3380CC4-5D6E-409C-BE32-E72D297353CC}">
              <c16:uniqueId val="{00000007-BAC2-49F5-9078-6769B82F387C}"/>
            </c:ext>
          </c:extLst>
        </c:ser>
        <c:dLbls>
          <c:dLblPos val="outEnd"/>
          <c:showLegendKey val="0"/>
          <c:showVal val="1"/>
          <c:showCatName val="0"/>
          <c:showSerName val="0"/>
          <c:showPercent val="0"/>
          <c:showBubbleSize val="0"/>
        </c:dLbls>
        <c:gapWidth val="219"/>
        <c:overlap val="-27"/>
        <c:axId val="509758944"/>
        <c:axId val="509749760"/>
      </c:barChart>
      <c:catAx>
        <c:axId val="509758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9749760"/>
        <c:crosses val="autoZero"/>
        <c:auto val="1"/>
        <c:lblAlgn val="ctr"/>
        <c:lblOffset val="100"/>
        <c:noMultiLvlLbl val="0"/>
      </c:catAx>
      <c:valAx>
        <c:axId val="509749760"/>
        <c:scaling>
          <c:orientation val="minMax"/>
        </c:scaling>
        <c:delete val="1"/>
        <c:axPos val="l"/>
        <c:numFmt formatCode="0%" sourceLinked="1"/>
        <c:majorTickMark val="none"/>
        <c:minorTickMark val="none"/>
        <c:tickLblPos val="nextTo"/>
        <c:crossAx val="5097589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COMP2</a:t>
            </a:r>
            <a:r>
              <a:rPr lang="en-US"/>
              <a:t> - Effectiveness levels per outcome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0"/>
          <c:tx>
            <c:strRef>
              <c:f>Composition!$A$21</c:f>
              <c:strCache>
                <c:ptCount val="1"/>
                <c:pt idx="0">
                  <c:v>Reformulation of out-of-home meals</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Composition!$B$18:$P$19</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Composition!$B$21:$P$21</c:f>
              <c:numCache>
                <c:formatCode>General</c:formatCode>
                <c:ptCount val="15"/>
                <c:pt idx="0">
                  <c:v>0</c:v>
                </c:pt>
                <c:pt idx="1">
                  <c:v>5</c:v>
                </c:pt>
                <c:pt idx="2">
                  <c:v>1</c:v>
                </c:pt>
                <c:pt idx="3">
                  <c:v>6</c:v>
                </c:pt>
                <c:pt idx="4">
                  <c:v>7</c:v>
                </c:pt>
                <c:pt idx="5">
                  <c:v>3</c:v>
                </c:pt>
                <c:pt idx="6">
                  <c:v>0</c:v>
                </c:pt>
                <c:pt idx="7">
                  <c:v>2</c:v>
                </c:pt>
                <c:pt idx="8">
                  <c:v>3</c:v>
                </c:pt>
                <c:pt idx="9">
                  <c:v>1</c:v>
                </c:pt>
                <c:pt idx="10">
                  <c:v>7</c:v>
                </c:pt>
                <c:pt idx="11">
                  <c:v>3</c:v>
                </c:pt>
                <c:pt idx="12">
                  <c:v>0</c:v>
                </c:pt>
                <c:pt idx="13">
                  <c:v>0</c:v>
                </c:pt>
                <c:pt idx="14">
                  <c:v>1</c:v>
                </c:pt>
              </c:numCache>
            </c:numRef>
          </c:val>
          <c:extLst>
            <c:ext xmlns:c16="http://schemas.microsoft.com/office/drawing/2014/chart" uri="{C3380CC4-5D6E-409C-BE32-E72D297353CC}">
              <c16:uniqueId val="{00000001-DE5B-400C-B19A-C2DBAC01B516}"/>
            </c:ext>
          </c:extLst>
        </c:ser>
        <c:dLbls>
          <c:dLblPos val="outEnd"/>
          <c:showLegendKey val="0"/>
          <c:showVal val="1"/>
          <c:showCatName val="0"/>
          <c:showSerName val="0"/>
          <c:showPercent val="0"/>
          <c:showBubbleSize val="0"/>
        </c:dLbls>
        <c:gapWidth val="219"/>
        <c:overlap val="-27"/>
        <c:axId val="376633776"/>
        <c:axId val="376628200"/>
      </c:barChart>
      <c:catAx>
        <c:axId val="3766337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76628200"/>
        <c:crosses val="autoZero"/>
        <c:auto val="1"/>
        <c:lblAlgn val="ctr"/>
        <c:lblOffset val="100"/>
        <c:noMultiLvlLbl val="0"/>
      </c:catAx>
      <c:valAx>
        <c:axId val="376628200"/>
        <c:scaling>
          <c:orientation val="minMax"/>
        </c:scaling>
        <c:delete val="1"/>
        <c:axPos val="l"/>
        <c:numFmt formatCode="General" sourceLinked="1"/>
        <c:majorTickMark val="none"/>
        <c:minorTickMark val="none"/>
        <c:tickLblPos val="nextTo"/>
        <c:crossAx val="3766337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COMP1 - </a:t>
            </a:r>
            <a:r>
              <a:rPr lang="en-US"/>
              <a:t>Effects</a:t>
            </a:r>
            <a:r>
              <a:rPr lang="en-US" baseline="0"/>
              <a:t> per outcome</a:t>
            </a: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Composition!$B$3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Composition!$A$4:$A$8</c:f>
              <c:strCache>
                <c:ptCount val="5"/>
                <c:pt idx="0">
                  <c:v>Undernutrition</c:v>
                </c:pt>
                <c:pt idx="1">
                  <c:v>Overnutrition</c:v>
                </c:pt>
                <c:pt idx="2">
                  <c:v>Environmental sustainability</c:v>
                </c:pt>
                <c:pt idx="3">
                  <c:v>Socio-economic inequalities</c:v>
                </c:pt>
                <c:pt idx="4">
                  <c:v>Women's empowerment</c:v>
                </c:pt>
              </c:strCache>
            </c:strRef>
          </c:cat>
          <c:val>
            <c:numRef>
              <c:f>Composition!$B$4:$B$8</c:f>
              <c:numCache>
                <c:formatCode>General</c:formatCode>
                <c:ptCount val="5"/>
                <c:pt idx="0">
                  <c:v>7</c:v>
                </c:pt>
                <c:pt idx="1">
                  <c:v>16</c:v>
                </c:pt>
                <c:pt idx="2">
                  <c:v>3</c:v>
                </c:pt>
                <c:pt idx="3">
                  <c:v>11</c:v>
                </c:pt>
                <c:pt idx="4">
                  <c:v>4</c:v>
                </c:pt>
              </c:numCache>
            </c:numRef>
          </c:val>
          <c:extLst>
            <c:ext xmlns:c16="http://schemas.microsoft.com/office/drawing/2014/chart" uri="{C3380CC4-5D6E-409C-BE32-E72D297353CC}">
              <c16:uniqueId val="{00000000-D0FF-42CB-8A5F-F193A10492AE}"/>
            </c:ext>
          </c:extLst>
        </c:ser>
        <c:ser>
          <c:idx val="1"/>
          <c:order val="1"/>
          <c:tx>
            <c:strRef>
              <c:f>Composition!$C$3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Composition!$A$4:$A$8</c:f>
              <c:strCache>
                <c:ptCount val="5"/>
                <c:pt idx="0">
                  <c:v>Undernutrition</c:v>
                </c:pt>
                <c:pt idx="1">
                  <c:v>Overnutrition</c:v>
                </c:pt>
                <c:pt idx="2">
                  <c:v>Environmental sustainability</c:v>
                </c:pt>
                <c:pt idx="3">
                  <c:v>Socio-economic inequalities</c:v>
                </c:pt>
                <c:pt idx="4">
                  <c:v>Women's empowerment</c:v>
                </c:pt>
              </c:strCache>
            </c:strRef>
          </c:cat>
          <c:val>
            <c:numRef>
              <c:f>Composition!$C$4:$C$8</c:f>
              <c:numCache>
                <c:formatCode>General</c:formatCode>
                <c:ptCount val="5"/>
                <c:pt idx="0">
                  <c:v>8</c:v>
                </c:pt>
                <c:pt idx="1">
                  <c:v>1</c:v>
                </c:pt>
                <c:pt idx="2">
                  <c:v>10</c:v>
                </c:pt>
                <c:pt idx="3">
                  <c:v>4</c:v>
                </c:pt>
                <c:pt idx="4">
                  <c:v>8</c:v>
                </c:pt>
              </c:numCache>
            </c:numRef>
          </c:val>
          <c:extLst>
            <c:ext xmlns:c16="http://schemas.microsoft.com/office/drawing/2014/chart" uri="{C3380CC4-5D6E-409C-BE32-E72D297353CC}">
              <c16:uniqueId val="{00000001-D0FF-42CB-8A5F-F193A10492AE}"/>
            </c:ext>
          </c:extLst>
        </c:ser>
        <c:ser>
          <c:idx val="2"/>
          <c:order val="2"/>
          <c:tx>
            <c:strRef>
              <c:f>Composition!$D$3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Composition!$A$4:$A$8</c:f>
              <c:strCache>
                <c:ptCount val="5"/>
                <c:pt idx="0">
                  <c:v>Undernutrition</c:v>
                </c:pt>
                <c:pt idx="1">
                  <c:v>Overnutrition</c:v>
                </c:pt>
                <c:pt idx="2">
                  <c:v>Environmental sustainability</c:v>
                </c:pt>
                <c:pt idx="3">
                  <c:v>Socio-economic inequalities</c:v>
                </c:pt>
                <c:pt idx="4">
                  <c:v>Women's empowerment</c:v>
                </c:pt>
              </c:strCache>
            </c:strRef>
          </c:cat>
          <c:val>
            <c:numRef>
              <c:f>Composition!$D$4:$D$8</c:f>
              <c:numCache>
                <c:formatCode>General</c:formatCode>
                <c:ptCount val="5"/>
                <c:pt idx="0">
                  <c:v>1</c:v>
                </c:pt>
                <c:pt idx="1">
                  <c:v>1</c:v>
                </c:pt>
                <c:pt idx="2">
                  <c:v>0</c:v>
                </c:pt>
                <c:pt idx="3">
                  <c:v>2</c:v>
                </c:pt>
                <c:pt idx="4">
                  <c:v>0</c:v>
                </c:pt>
              </c:numCache>
            </c:numRef>
          </c:val>
          <c:extLst>
            <c:ext xmlns:c16="http://schemas.microsoft.com/office/drawing/2014/chart" uri="{C3380CC4-5D6E-409C-BE32-E72D297353CC}">
              <c16:uniqueId val="{00000002-D0FF-42CB-8A5F-F193A10492AE}"/>
            </c:ext>
          </c:extLst>
        </c:ser>
        <c:ser>
          <c:idx val="3"/>
          <c:order val="3"/>
          <c:tx>
            <c:strRef>
              <c:f>Composition!$E$3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Composition!$A$4:$A$8</c:f>
              <c:strCache>
                <c:ptCount val="5"/>
                <c:pt idx="0">
                  <c:v>Undernutrition</c:v>
                </c:pt>
                <c:pt idx="1">
                  <c:v>Overnutrition</c:v>
                </c:pt>
                <c:pt idx="2">
                  <c:v>Environmental sustainability</c:v>
                </c:pt>
                <c:pt idx="3">
                  <c:v>Socio-economic inequalities</c:v>
                </c:pt>
                <c:pt idx="4">
                  <c:v>Women's empowerment</c:v>
                </c:pt>
              </c:strCache>
            </c:strRef>
          </c:cat>
          <c:val>
            <c:numRef>
              <c:f>Composition!$E$4:$E$8</c:f>
              <c:numCache>
                <c:formatCode>General</c:formatCode>
                <c:ptCount val="5"/>
                <c:pt idx="0">
                  <c:v>1</c:v>
                </c:pt>
                <c:pt idx="1">
                  <c:v>0</c:v>
                </c:pt>
                <c:pt idx="2">
                  <c:v>2</c:v>
                </c:pt>
                <c:pt idx="3">
                  <c:v>1</c:v>
                </c:pt>
                <c:pt idx="4">
                  <c:v>3</c:v>
                </c:pt>
              </c:numCache>
            </c:numRef>
          </c:val>
          <c:extLst>
            <c:ext xmlns:c16="http://schemas.microsoft.com/office/drawing/2014/chart" uri="{C3380CC4-5D6E-409C-BE32-E72D297353CC}">
              <c16:uniqueId val="{00000003-D0FF-42CB-8A5F-F193A10492AE}"/>
            </c:ext>
          </c:extLst>
        </c:ser>
        <c:ser>
          <c:idx val="4"/>
          <c:order val="4"/>
          <c:tx>
            <c:strRef>
              <c:f>Composition!$F$3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Composition!$A$4:$A$8</c:f>
              <c:strCache>
                <c:ptCount val="5"/>
                <c:pt idx="0">
                  <c:v>Undernutrition</c:v>
                </c:pt>
                <c:pt idx="1">
                  <c:v>Overnutrition</c:v>
                </c:pt>
                <c:pt idx="2">
                  <c:v>Environmental sustainability</c:v>
                </c:pt>
                <c:pt idx="3">
                  <c:v>Socio-economic inequalities</c:v>
                </c:pt>
                <c:pt idx="4">
                  <c:v>Women's empowerment</c:v>
                </c:pt>
              </c:strCache>
            </c:strRef>
          </c:cat>
          <c:val>
            <c:numRef>
              <c:f>Composition!$F$4:$F$8</c:f>
              <c:numCache>
                <c:formatCode>General</c:formatCode>
                <c:ptCount val="5"/>
                <c:pt idx="0">
                  <c:v>1</c:v>
                </c:pt>
                <c:pt idx="1">
                  <c:v>0</c:v>
                </c:pt>
                <c:pt idx="2">
                  <c:v>3</c:v>
                </c:pt>
                <c:pt idx="3">
                  <c:v>0</c:v>
                </c:pt>
                <c:pt idx="4">
                  <c:v>3</c:v>
                </c:pt>
              </c:numCache>
            </c:numRef>
          </c:val>
          <c:extLst>
            <c:ext xmlns:c16="http://schemas.microsoft.com/office/drawing/2014/chart" uri="{C3380CC4-5D6E-409C-BE32-E72D297353CC}">
              <c16:uniqueId val="{00000004-D0FF-42CB-8A5F-F193A10492AE}"/>
            </c:ext>
          </c:extLst>
        </c:ser>
        <c:dLbls>
          <c:dLblPos val="outEnd"/>
          <c:showLegendKey val="0"/>
          <c:showVal val="1"/>
          <c:showCatName val="0"/>
          <c:showSerName val="0"/>
          <c:showPercent val="0"/>
          <c:showBubbleSize val="0"/>
        </c:dLbls>
        <c:gapWidth val="219"/>
        <c:overlap val="-27"/>
        <c:axId val="445057592"/>
        <c:axId val="445067104"/>
      </c:barChart>
      <c:catAx>
        <c:axId val="445057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45067104"/>
        <c:crosses val="autoZero"/>
        <c:auto val="1"/>
        <c:lblAlgn val="ctr"/>
        <c:lblOffset val="100"/>
        <c:noMultiLvlLbl val="0"/>
      </c:catAx>
      <c:valAx>
        <c:axId val="445067104"/>
        <c:scaling>
          <c:orientation val="minMax"/>
        </c:scaling>
        <c:delete val="1"/>
        <c:axPos val="l"/>
        <c:numFmt formatCode="General" sourceLinked="1"/>
        <c:majorTickMark val="none"/>
        <c:minorTickMark val="none"/>
        <c:tickLblPos val="nextTo"/>
        <c:crossAx val="4450575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COMP2 - </a:t>
            </a:r>
            <a:r>
              <a:rPr lang="en-US"/>
              <a:t>Effects per</a:t>
            </a:r>
            <a:r>
              <a:rPr lang="en-US" baseline="0"/>
              <a:t>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Composition!$J$3</c:f>
              <c:strCache>
                <c:ptCount val="1"/>
                <c:pt idx="0">
                  <c:v>Positive</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Composition!$A$4:$A$8</c:f>
              <c:strCache>
                <c:ptCount val="5"/>
                <c:pt idx="0">
                  <c:v>Undernutrition</c:v>
                </c:pt>
                <c:pt idx="1">
                  <c:v>Overnutrition</c:v>
                </c:pt>
                <c:pt idx="2">
                  <c:v>Environmental sustainability</c:v>
                </c:pt>
                <c:pt idx="3">
                  <c:v>Socio-economic inequalities</c:v>
                </c:pt>
                <c:pt idx="4">
                  <c:v>Women's empowerment</c:v>
                </c:pt>
              </c:strCache>
            </c:strRef>
          </c:cat>
          <c:val>
            <c:numRef>
              <c:f>Composition!$J$4:$J$8</c:f>
              <c:numCache>
                <c:formatCode>General</c:formatCode>
                <c:ptCount val="5"/>
                <c:pt idx="0">
                  <c:v>6</c:v>
                </c:pt>
                <c:pt idx="1">
                  <c:v>16</c:v>
                </c:pt>
                <c:pt idx="2">
                  <c:v>5</c:v>
                </c:pt>
                <c:pt idx="3">
                  <c:v>11</c:v>
                </c:pt>
                <c:pt idx="4">
                  <c:v>1</c:v>
                </c:pt>
              </c:numCache>
            </c:numRef>
          </c:val>
          <c:extLst>
            <c:ext xmlns:c16="http://schemas.microsoft.com/office/drawing/2014/chart" uri="{C3380CC4-5D6E-409C-BE32-E72D297353CC}">
              <c16:uniqueId val="{00000000-4790-4AA8-8CA2-F01889611E76}"/>
            </c:ext>
          </c:extLst>
        </c:ser>
        <c:ser>
          <c:idx val="1"/>
          <c:order val="1"/>
          <c:tx>
            <c:strRef>
              <c:f>Composition!$K$3</c:f>
              <c:strCache>
                <c:ptCount val="1"/>
                <c:pt idx="0">
                  <c:v>Neutral</c:v>
                </c:pt>
              </c:strCache>
            </c:strRef>
          </c:tx>
          <c:spPr>
            <a:solidFill>
              <a:schemeClr val="accent4">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Composition!$A$4:$A$8</c:f>
              <c:strCache>
                <c:ptCount val="5"/>
                <c:pt idx="0">
                  <c:v>Undernutrition</c:v>
                </c:pt>
                <c:pt idx="1">
                  <c:v>Overnutrition</c:v>
                </c:pt>
                <c:pt idx="2">
                  <c:v>Environmental sustainability</c:v>
                </c:pt>
                <c:pt idx="3">
                  <c:v>Socio-economic inequalities</c:v>
                </c:pt>
                <c:pt idx="4">
                  <c:v>Women's empowerment</c:v>
                </c:pt>
              </c:strCache>
            </c:strRef>
          </c:cat>
          <c:val>
            <c:numRef>
              <c:f>Composition!$K$4:$K$8</c:f>
              <c:numCache>
                <c:formatCode>General</c:formatCode>
                <c:ptCount val="5"/>
                <c:pt idx="0">
                  <c:v>8</c:v>
                </c:pt>
                <c:pt idx="1">
                  <c:v>1</c:v>
                </c:pt>
                <c:pt idx="2">
                  <c:v>9</c:v>
                </c:pt>
                <c:pt idx="3">
                  <c:v>6</c:v>
                </c:pt>
                <c:pt idx="4">
                  <c:v>8</c:v>
                </c:pt>
              </c:numCache>
            </c:numRef>
          </c:val>
          <c:extLst>
            <c:ext xmlns:c16="http://schemas.microsoft.com/office/drawing/2014/chart" uri="{C3380CC4-5D6E-409C-BE32-E72D297353CC}">
              <c16:uniqueId val="{00000001-4790-4AA8-8CA2-F01889611E76}"/>
            </c:ext>
          </c:extLst>
        </c:ser>
        <c:ser>
          <c:idx val="2"/>
          <c:order val="2"/>
          <c:tx>
            <c:strRef>
              <c:f>Composition!$L$3</c:f>
              <c:strCache>
                <c:ptCount val="1"/>
                <c:pt idx="0">
                  <c:v>Negative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Composition!$A$4:$A$8</c:f>
              <c:strCache>
                <c:ptCount val="5"/>
                <c:pt idx="0">
                  <c:v>Undernutrition</c:v>
                </c:pt>
                <c:pt idx="1">
                  <c:v>Overnutrition</c:v>
                </c:pt>
                <c:pt idx="2">
                  <c:v>Environmental sustainability</c:v>
                </c:pt>
                <c:pt idx="3">
                  <c:v>Socio-economic inequalities</c:v>
                </c:pt>
                <c:pt idx="4">
                  <c:v>Women's empowerment</c:v>
                </c:pt>
              </c:strCache>
            </c:strRef>
          </c:cat>
          <c:val>
            <c:numRef>
              <c:f>Composition!$L$4:$L$8</c:f>
              <c:numCache>
                <c:formatCode>General</c:formatCode>
                <c:ptCount val="5"/>
                <c:pt idx="0">
                  <c:v>1</c:v>
                </c:pt>
                <c:pt idx="1">
                  <c:v>1</c:v>
                </c:pt>
                <c:pt idx="2">
                  <c:v>1</c:v>
                </c:pt>
                <c:pt idx="3">
                  <c:v>1</c:v>
                </c:pt>
                <c:pt idx="4">
                  <c:v>1</c:v>
                </c:pt>
              </c:numCache>
            </c:numRef>
          </c:val>
          <c:extLst>
            <c:ext xmlns:c16="http://schemas.microsoft.com/office/drawing/2014/chart" uri="{C3380CC4-5D6E-409C-BE32-E72D297353CC}">
              <c16:uniqueId val="{00000002-4790-4AA8-8CA2-F01889611E76}"/>
            </c:ext>
          </c:extLst>
        </c:ser>
        <c:ser>
          <c:idx val="3"/>
          <c:order val="3"/>
          <c:tx>
            <c:strRef>
              <c:f>Composition!$M$3</c:f>
              <c:strCache>
                <c:ptCount val="1"/>
                <c:pt idx="0">
                  <c:v>I don't know</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Composition!$A$4:$A$8</c:f>
              <c:strCache>
                <c:ptCount val="5"/>
                <c:pt idx="0">
                  <c:v>Undernutrition</c:v>
                </c:pt>
                <c:pt idx="1">
                  <c:v>Overnutrition</c:v>
                </c:pt>
                <c:pt idx="2">
                  <c:v>Environmental sustainability</c:v>
                </c:pt>
                <c:pt idx="3">
                  <c:v>Socio-economic inequalities</c:v>
                </c:pt>
                <c:pt idx="4">
                  <c:v>Women's empowerment</c:v>
                </c:pt>
              </c:strCache>
            </c:strRef>
          </c:cat>
          <c:val>
            <c:numRef>
              <c:f>Composition!$M$4:$M$8</c:f>
              <c:numCache>
                <c:formatCode>General</c:formatCode>
                <c:ptCount val="5"/>
                <c:pt idx="0">
                  <c:v>0</c:v>
                </c:pt>
                <c:pt idx="1">
                  <c:v>0</c:v>
                </c:pt>
                <c:pt idx="2">
                  <c:v>2</c:v>
                </c:pt>
                <c:pt idx="3">
                  <c:v>0</c:v>
                </c:pt>
                <c:pt idx="4">
                  <c:v>3</c:v>
                </c:pt>
              </c:numCache>
            </c:numRef>
          </c:val>
          <c:extLst>
            <c:ext xmlns:c16="http://schemas.microsoft.com/office/drawing/2014/chart" uri="{C3380CC4-5D6E-409C-BE32-E72D297353CC}">
              <c16:uniqueId val="{00000003-4790-4AA8-8CA2-F01889611E76}"/>
            </c:ext>
          </c:extLst>
        </c:ser>
        <c:ser>
          <c:idx val="4"/>
          <c:order val="4"/>
          <c:tx>
            <c:strRef>
              <c:f>Composition!$N$3</c:f>
              <c:strCache>
                <c:ptCount val="1"/>
                <c:pt idx="0">
                  <c:v>Not applicable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Composition!$A$4:$A$8</c:f>
              <c:strCache>
                <c:ptCount val="5"/>
                <c:pt idx="0">
                  <c:v>Undernutrition</c:v>
                </c:pt>
                <c:pt idx="1">
                  <c:v>Overnutrition</c:v>
                </c:pt>
                <c:pt idx="2">
                  <c:v>Environmental sustainability</c:v>
                </c:pt>
                <c:pt idx="3">
                  <c:v>Socio-economic inequalities</c:v>
                </c:pt>
                <c:pt idx="4">
                  <c:v>Women's empowerment</c:v>
                </c:pt>
              </c:strCache>
            </c:strRef>
          </c:cat>
          <c:val>
            <c:numRef>
              <c:f>Composition!$N$4:$N$8</c:f>
              <c:numCache>
                <c:formatCode>General</c:formatCode>
                <c:ptCount val="5"/>
                <c:pt idx="0">
                  <c:v>3</c:v>
                </c:pt>
                <c:pt idx="1">
                  <c:v>0</c:v>
                </c:pt>
                <c:pt idx="2">
                  <c:v>1</c:v>
                </c:pt>
                <c:pt idx="3">
                  <c:v>0</c:v>
                </c:pt>
                <c:pt idx="4">
                  <c:v>5</c:v>
                </c:pt>
              </c:numCache>
            </c:numRef>
          </c:val>
          <c:extLst>
            <c:ext xmlns:c16="http://schemas.microsoft.com/office/drawing/2014/chart" uri="{C3380CC4-5D6E-409C-BE32-E72D297353CC}">
              <c16:uniqueId val="{00000004-4790-4AA8-8CA2-F01889611E76}"/>
            </c:ext>
          </c:extLst>
        </c:ser>
        <c:dLbls>
          <c:dLblPos val="outEnd"/>
          <c:showLegendKey val="0"/>
          <c:showVal val="1"/>
          <c:showCatName val="0"/>
          <c:showSerName val="0"/>
          <c:showPercent val="0"/>
          <c:showBubbleSize val="0"/>
        </c:dLbls>
        <c:gapWidth val="219"/>
        <c:overlap val="-27"/>
        <c:axId val="445088752"/>
        <c:axId val="445096624"/>
      </c:barChart>
      <c:catAx>
        <c:axId val="445088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45096624"/>
        <c:crosses val="autoZero"/>
        <c:auto val="1"/>
        <c:lblAlgn val="ctr"/>
        <c:lblOffset val="100"/>
        <c:noMultiLvlLbl val="0"/>
      </c:catAx>
      <c:valAx>
        <c:axId val="445096624"/>
        <c:scaling>
          <c:orientation val="minMax"/>
        </c:scaling>
        <c:delete val="1"/>
        <c:axPos val="l"/>
        <c:numFmt formatCode="General" sourceLinked="1"/>
        <c:majorTickMark val="none"/>
        <c:minorTickMark val="none"/>
        <c:tickLblPos val="nextTo"/>
        <c:crossAx val="4450887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a:t>Food labelling</a:t>
            </a:r>
            <a:r>
              <a:rPr lang="en-US" baseline="0"/>
              <a:t> indicators</a:t>
            </a: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sz="1200" b="0" i="0" baseline="0">
                <a:effectLst/>
              </a:rPr>
              <a:t>Positive effects (%)</a:t>
            </a:r>
            <a:endParaRPr lang="en-US" sz="1050">
              <a:effectLst/>
            </a:endParaRP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fr-FR"/>
        </a:p>
      </c:txPr>
    </c:title>
    <c:autoTitleDeleted val="0"/>
    <c:plotArea>
      <c:layout/>
      <c:barChart>
        <c:barDir val="bar"/>
        <c:grouping val="stacked"/>
        <c:varyColors val="0"/>
        <c:ser>
          <c:idx val="0"/>
          <c:order val="0"/>
          <c:tx>
            <c:strRef>
              <c:f>Labelling!$M$12</c:f>
              <c:strCache>
                <c:ptCount val="1"/>
                <c:pt idx="0">
                  <c:v>Undernutrition</c:v>
                </c:pt>
              </c:strCache>
            </c:strRef>
          </c:tx>
          <c:spPr>
            <a:solidFill>
              <a:schemeClr val="accent5">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Labelling!$L$13:$L$16</c:f>
              <c:strCache>
                <c:ptCount val="4"/>
                <c:pt idx="0">
                  <c:v>Codex standards</c:v>
                </c:pt>
                <c:pt idx="1">
                  <c:v>Evidence-based claim regulations</c:v>
                </c:pt>
                <c:pt idx="2">
                  <c:v>Front-of pack labeling</c:v>
                </c:pt>
                <c:pt idx="3">
                  <c:v>Quick-service outlets menu labeling</c:v>
                </c:pt>
              </c:strCache>
            </c:strRef>
          </c:cat>
          <c:val>
            <c:numRef>
              <c:f>Labelling!$M$13:$M$16</c:f>
              <c:numCache>
                <c:formatCode>0%</c:formatCode>
                <c:ptCount val="4"/>
                <c:pt idx="0">
                  <c:v>0.55555555555555558</c:v>
                </c:pt>
                <c:pt idx="1">
                  <c:v>0.72222222222222221</c:v>
                </c:pt>
                <c:pt idx="2">
                  <c:v>0.55555555555555558</c:v>
                </c:pt>
                <c:pt idx="3">
                  <c:v>0.44444444444444442</c:v>
                </c:pt>
              </c:numCache>
            </c:numRef>
          </c:val>
          <c:extLst>
            <c:ext xmlns:c16="http://schemas.microsoft.com/office/drawing/2014/chart" uri="{C3380CC4-5D6E-409C-BE32-E72D297353CC}">
              <c16:uniqueId val="{00000000-3BB1-423A-824E-A2558ACA0557}"/>
            </c:ext>
          </c:extLst>
        </c:ser>
        <c:ser>
          <c:idx val="1"/>
          <c:order val="1"/>
          <c:tx>
            <c:strRef>
              <c:f>Labelling!$N$12</c:f>
              <c:strCache>
                <c:ptCount val="1"/>
                <c:pt idx="0">
                  <c:v>Overnutrition</c:v>
                </c:pt>
              </c:strCache>
            </c:strRef>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Labelling!$L$13:$L$16</c:f>
              <c:strCache>
                <c:ptCount val="4"/>
                <c:pt idx="0">
                  <c:v>Codex standards</c:v>
                </c:pt>
                <c:pt idx="1">
                  <c:v>Evidence-based claim regulations</c:v>
                </c:pt>
                <c:pt idx="2">
                  <c:v>Front-of pack labeling</c:v>
                </c:pt>
                <c:pt idx="3">
                  <c:v>Quick-service outlets menu labeling</c:v>
                </c:pt>
              </c:strCache>
            </c:strRef>
          </c:cat>
          <c:val>
            <c:numRef>
              <c:f>Labelling!$N$13:$N$16</c:f>
              <c:numCache>
                <c:formatCode>0%</c:formatCode>
                <c:ptCount val="4"/>
                <c:pt idx="0">
                  <c:v>0.88888888888888884</c:v>
                </c:pt>
                <c:pt idx="1">
                  <c:v>0.94444444444444442</c:v>
                </c:pt>
                <c:pt idx="2">
                  <c:v>0.94444444444444442</c:v>
                </c:pt>
                <c:pt idx="3">
                  <c:v>0.94444444444444442</c:v>
                </c:pt>
              </c:numCache>
            </c:numRef>
          </c:val>
          <c:extLst>
            <c:ext xmlns:c16="http://schemas.microsoft.com/office/drawing/2014/chart" uri="{C3380CC4-5D6E-409C-BE32-E72D297353CC}">
              <c16:uniqueId val="{00000001-3BB1-423A-824E-A2558ACA0557}"/>
            </c:ext>
          </c:extLst>
        </c:ser>
        <c:ser>
          <c:idx val="2"/>
          <c:order val="2"/>
          <c:tx>
            <c:strRef>
              <c:f>Labelling!$O$12</c:f>
              <c:strCache>
                <c:ptCount val="1"/>
                <c:pt idx="0">
                  <c:v>Environmental sustainability</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Labelling!$L$13:$L$16</c:f>
              <c:strCache>
                <c:ptCount val="4"/>
                <c:pt idx="0">
                  <c:v>Codex standards</c:v>
                </c:pt>
                <c:pt idx="1">
                  <c:v>Evidence-based claim regulations</c:v>
                </c:pt>
                <c:pt idx="2">
                  <c:v>Front-of pack labeling</c:v>
                </c:pt>
                <c:pt idx="3">
                  <c:v>Quick-service outlets menu labeling</c:v>
                </c:pt>
              </c:strCache>
            </c:strRef>
          </c:cat>
          <c:val>
            <c:numRef>
              <c:f>Labelling!$O$13:$O$16</c:f>
              <c:numCache>
                <c:formatCode>0%</c:formatCode>
                <c:ptCount val="4"/>
                <c:pt idx="0">
                  <c:v>0.1111111111111111</c:v>
                </c:pt>
                <c:pt idx="1">
                  <c:v>0.77777777777777779</c:v>
                </c:pt>
                <c:pt idx="2">
                  <c:v>1</c:v>
                </c:pt>
                <c:pt idx="3">
                  <c:v>0.77777777777777779</c:v>
                </c:pt>
              </c:numCache>
            </c:numRef>
          </c:val>
          <c:extLst>
            <c:ext xmlns:c16="http://schemas.microsoft.com/office/drawing/2014/chart" uri="{C3380CC4-5D6E-409C-BE32-E72D297353CC}">
              <c16:uniqueId val="{00000002-3BB1-423A-824E-A2558ACA0557}"/>
            </c:ext>
          </c:extLst>
        </c:ser>
        <c:ser>
          <c:idx val="3"/>
          <c:order val="3"/>
          <c:tx>
            <c:strRef>
              <c:f>Labelling!$P$12</c:f>
              <c:strCache>
                <c:ptCount val="1"/>
                <c:pt idx="0">
                  <c:v>Socio-economic inequalities</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Labelling!$L$13:$L$16</c:f>
              <c:strCache>
                <c:ptCount val="4"/>
                <c:pt idx="0">
                  <c:v>Codex standards</c:v>
                </c:pt>
                <c:pt idx="1">
                  <c:v>Evidence-based claim regulations</c:v>
                </c:pt>
                <c:pt idx="2">
                  <c:v>Front-of pack labeling</c:v>
                </c:pt>
                <c:pt idx="3">
                  <c:v>Quick-service outlets menu labeling</c:v>
                </c:pt>
              </c:strCache>
            </c:strRef>
          </c:cat>
          <c:val>
            <c:numRef>
              <c:f>Labelling!$P$13:$P$16</c:f>
              <c:numCache>
                <c:formatCode>0%</c:formatCode>
                <c:ptCount val="4"/>
                <c:pt idx="0">
                  <c:v>0.44444444444444442</c:v>
                </c:pt>
                <c:pt idx="1">
                  <c:v>0.61111111111111116</c:v>
                </c:pt>
                <c:pt idx="2">
                  <c:v>0.66666666666666663</c:v>
                </c:pt>
                <c:pt idx="3">
                  <c:v>0.55555555555555558</c:v>
                </c:pt>
              </c:numCache>
            </c:numRef>
          </c:val>
          <c:extLst>
            <c:ext xmlns:c16="http://schemas.microsoft.com/office/drawing/2014/chart" uri="{C3380CC4-5D6E-409C-BE32-E72D297353CC}">
              <c16:uniqueId val="{00000003-3BB1-423A-824E-A2558ACA0557}"/>
            </c:ext>
          </c:extLst>
        </c:ser>
        <c:ser>
          <c:idx val="4"/>
          <c:order val="4"/>
          <c:tx>
            <c:strRef>
              <c:f>Labelling!$Q$12</c:f>
              <c:strCache>
                <c:ptCount val="1"/>
                <c:pt idx="0">
                  <c:v>Women's empowerment</c:v>
                </c:pt>
              </c:strCache>
            </c:strRef>
          </c:tx>
          <c:spPr>
            <a:solidFill>
              <a:srgbClr val="ECE3E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Labelling!$L$13:$L$16</c:f>
              <c:strCache>
                <c:ptCount val="4"/>
                <c:pt idx="0">
                  <c:v>Codex standards</c:v>
                </c:pt>
                <c:pt idx="1">
                  <c:v>Evidence-based claim regulations</c:v>
                </c:pt>
                <c:pt idx="2">
                  <c:v>Front-of pack labeling</c:v>
                </c:pt>
                <c:pt idx="3">
                  <c:v>Quick-service outlets menu labeling</c:v>
                </c:pt>
              </c:strCache>
            </c:strRef>
          </c:cat>
          <c:val>
            <c:numRef>
              <c:f>Labelling!$Q$13:$Q$16</c:f>
              <c:numCache>
                <c:formatCode>0%</c:formatCode>
                <c:ptCount val="4"/>
                <c:pt idx="0">
                  <c:v>0.16666666666666666</c:v>
                </c:pt>
                <c:pt idx="1">
                  <c:v>0.22222222222222221</c:v>
                </c:pt>
                <c:pt idx="2">
                  <c:v>0.22222222222222221</c:v>
                </c:pt>
                <c:pt idx="3">
                  <c:v>0.22222222222222221</c:v>
                </c:pt>
              </c:numCache>
            </c:numRef>
          </c:val>
          <c:extLst>
            <c:ext xmlns:c16="http://schemas.microsoft.com/office/drawing/2014/chart" uri="{C3380CC4-5D6E-409C-BE32-E72D297353CC}">
              <c16:uniqueId val="{00000004-3BB1-423A-824E-A2558ACA0557}"/>
            </c:ext>
          </c:extLst>
        </c:ser>
        <c:dLbls>
          <c:dLblPos val="ctr"/>
          <c:showLegendKey val="0"/>
          <c:showVal val="1"/>
          <c:showCatName val="0"/>
          <c:showSerName val="0"/>
          <c:showPercent val="0"/>
          <c:showBubbleSize val="0"/>
        </c:dLbls>
        <c:gapWidth val="150"/>
        <c:overlap val="100"/>
        <c:axId val="135345120"/>
        <c:axId val="511992672"/>
      </c:barChart>
      <c:catAx>
        <c:axId val="1353451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1992672"/>
        <c:crosses val="autoZero"/>
        <c:auto val="1"/>
        <c:lblAlgn val="ctr"/>
        <c:lblOffset val="100"/>
        <c:noMultiLvlLbl val="0"/>
      </c:catAx>
      <c:valAx>
        <c:axId val="511992672"/>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534512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fr-FR"/>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LABEL1 - Codex standards</a:t>
            </a:r>
          </a:p>
          <a:p>
            <a:pPr>
              <a:defRPr/>
            </a:pPr>
            <a:r>
              <a:rPr lang="en-US" sz="1200" i="1"/>
              <a:t>Effectiveness levels (%)</a:t>
            </a:r>
          </a:p>
        </c:rich>
      </c:tx>
      <c:layout>
        <c:manualLayout>
          <c:xMode val="edge"/>
          <c:yMode val="edge"/>
          <c:x val="0.28652777777777783"/>
          <c:y val="9.2592592592592587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Labelling!$Q$22</c:f>
              <c:strCache>
                <c:ptCount val="1"/>
                <c:pt idx="0">
                  <c:v>Codex standards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Labelling!$R$20:$AF$21</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Labelling!$R$22:$AF$22</c:f>
              <c:numCache>
                <c:formatCode>0%</c:formatCode>
                <c:ptCount val="15"/>
                <c:pt idx="0">
                  <c:v>0.1</c:v>
                </c:pt>
                <c:pt idx="1">
                  <c:v>0.5</c:v>
                </c:pt>
                <c:pt idx="2">
                  <c:v>0.4</c:v>
                </c:pt>
                <c:pt idx="3">
                  <c:v>0.3125</c:v>
                </c:pt>
                <c:pt idx="4">
                  <c:v>0.375</c:v>
                </c:pt>
                <c:pt idx="5">
                  <c:v>0.3125</c:v>
                </c:pt>
                <c:pt idx="6">
                  <c:v>0</c:v>
                </c:pt>
                <c:pt idx="7">
                  <c:v>1</c:v>
                </c:pt>
                <c:pt idx="8">
                  <c:v>0</c:v>
                </c:pt>
                <c:pt idx="9">
                  <c:v>0</c:v>
                </c:pt>
                <c:pt idx="10">
                  <c:v>0.625</c:v>
                </c:pt>
                <c:pt idx="11">
                  <c:v>0.375</c:v>
                </c:pt>
                <c:pt idx="12">
                  <c:v>0</c:v>
                </c:pt>
                <c:pt idx="13">
                  <c:v>0.33333333333333331</c:v>
                </c:pt>
                <c:pt idx="14">
                  <c:v>0.66666666666666663</c:v>
                </c:pt>
              </c:numCache>
            </c:numRef>
          </c:val>
          <c:extLst>
            <c:ext xmlns:c16="http://schemas.microsoft.com/office/drawing/2014/chart" uri="{C3380CC4-5D6E-409C-BE32-E72D297353CC}">
              <c16:uniqueId val="{00000000-2082-44F7-B590-356D3ADAB120}"/>
            </c:ext>
          </c:extLst>
        </c:ser>
        <c:dLbls>
          <c:dLblPos val="outEnd"/>
          <c:showLegendKey val="0"/>
          <c:showVal val="1"/>
          <c:showCatName val="0"/>
          <c:showSerName val="0"/>
          <c:showPercent val="0"/>
          <c:showBubbleSize val="0"/>
        </c:dLbls>
        <c:gapWidth val="219"/>
        <c:overlap val="-27"/>
        <c:axId val="218582568"/>
        <c:axId val="218613400"/>
      </c:barChart>
      <c:catAx>
        <c:axId val="218582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18613400"/>
        <c:crosses val="autoZero"/>
        <c:auto val="1"/>
        <c:lblAlgn val="ctr"/>
        <c:lblOffset val="100"/>
        <c:noMultiLvlLbl val="0"/>
      </c:catAx>
      <c:valAx>
        <c:axId val="218613400"/>
        <c:scaling>
          <c:orientation val="minMax"/>
        </c:scaling>
        <c:delete val="1"/>
        <c:axPos val="l"/>
        <c:numFmt formatCode="0%" sourceLinked="1"/>
        <c:majorTickMark val="none"/>
        <c:minorTickMark val="none"/>
        <c:tickLblPos val="nextTo"/>
        <c:crossAx val="2185825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LABEL2</a:t>
            </a:r>
            <a:r>
              <a:rPr lang="en-US" baseline="0"/>
              <a:t> - </a:t>
            </a:r>
            <a:r>
              <a:rPr lang="en-US"/>
              <a:t>Evidence-based claim regulations</a:t>
            </a:r>
          </a:p>
          <a:p>
            <a:pPr>
              <a:defRPr/>
            </a:pPr>
            <a:r>
              <a:rPr lang="en-US" sz="1200" i="1"/>
              <a:t>Effectiveness</a:t>
            </a:r>
            <a:r>
              <a:rPr lang="en-US" sz="1200" i="1" baseline="0"/>
              <a:t> levels (%)</a:t>
            </a:r>
            <a:endParaRPr lang="en-US" sz="1200" i="1"/>
          </a:p>
        </c:rich>
      </c:tx>
      <c:layout>
        <c:manualLayout>
          <c:xMode val="edge"/>
          <c:yMode val="edge"/>
          <c:x val="0.15713888888888888"/>
          <c:y val="4.6296296296296294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0"/>
          <c:tx>
            <c:strRef>
              <c:f>Labelling!$Q$23</c:f>
              <c:strCache>
                <c:ptCount val="1"/>
                <c:pt idx="0">
                  <c:v>Evidence-based claim regulations</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Labelling!$R$20:$AF$21</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Labelling!$R$23:$AF$23</c:f>
              <c:numCache>
                <c:formatCode>0%</c:formatCode>
                <c:ptCount val="15"/>
                <c:pt idx="0">
                  <c:v>0.30769230769230771</c:v>
                </c:pt>
                <c:pt idx="1">
                  <c:v>0.15384615384615385</c:v>
                </c:pt>
                <c:pt idx="2">
                  <c:v>0.53846153846153844</c:v>
                </c:pt>
                <c:pt idx="3">
                  <c:v>0.41176470588235292</c:v>
                </c:pt>
                <c:pt idx="4">
                  <c:v>0.23529411764705882</c:v>
                </c:pt>
                <c:pt idx="5">
                  <c:v>0.35294117647058826</c:v>
                </c:pt>
                <c:pt idx="6">
                  <c:v>0.2857142857142857</c:v>
                </c:pt>
                <c:pt idx="7">
                  <c:v>0.35714285714285715</c:v>
                </c:pt>
                <c:pt idx="8">
                  <c:v>0.35714285714285715</c:v>
                </c:pt>
                <c:pt idx="9">
                  <c:v>9.0909090909090912E-2</c:v>
                </c:pt>
                <c:pt idx="10">
                  <c:v>0.45454545454545453</c:v>
                </c:pt>
                <c:pt idx="11">
                  <c:v>0.45454545454545453</c:v>
                </c:pt>
                <c:pt idx="12">
                  <c:v>0.25</c:v>
                </c:pt>
                <c:pt idx="13">
                  <c:v>0.25</c:v>
                </c:pt>
                <c:pt idx="14">
                  <c:v>0.5</c:v>
                </c:pt>
              </c:numCache>
            </c:numRef>
          </c:val>
          <c:extLst>
            <c:ext xmlns:c16="http://schemas.microsoft.com/office/drawing/2014/chart" uri="{C3380CC4-5D6E-409C-BE32-E72D297353CC}">
              <c16:uniqueId val="{00000001-1EDF-4488-91C7-46BA4EE1F69F}"/>
            </c:ext>
          </c:extLst>
        </c:ser>
        <c:dLbls>
          <c:dLblPos val="outEnd"/>
          <c:showLegendKey val="0"/>
          <c:showVal val="1"/>
          <c:showCatName val="0"/>
          <c:showSerName val="0"/>
          <c:showPercent val="0"/>
          <c:showBubbleSize val="0"/>
        </c:dLbls>
        <c:gapWidth val="219"/>
        <c:overlap val="-27"/>
        <c:axId val="509774688"/>
        <c:axId val="509770424"/>
      </c:barChart>
      <c:catAx>
        <c:axId val="509774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9770424"/>
        <c:crosses val="autoZero"/>
        <c:auto val="1"/>
        <c:lblAlgn val="ctr"/>
        <c:lblOffset val="100"/>
        <c:noMultiLvlLbl val="0"/>
      </c:catAx>
      <c:valAx>
        <c:axId val="509770424"/>
        <c:scaling>
          <c:orientation val="minMax"/>
        </c:scaling>
        <c:delete val="1"/>
        <c:axPos val="l"/>
        <c:numFmt formatCode="0%" sourceLinked="1"/>
        <c:majorTickMark val="none"/>
        <c:minorTickMark val="none"/>
        <c:tickLblPos val="nextTo"/>
        <c:crossAx val="5097746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LABEL3 - Front-of pack labeling</a:t>
            </a:r>
          </a:p>
          <a:p>
            <a:pPr>
              <a:defRPr/>
            </a:pPr>
            <a:r>
              <a:rPr lang="en-US" sz="1200" i="1"/>
              <a:t>Effectiveness levels (%)</a:t>
            </a:r>
          </a:p>
        </c:rich>
      </c:tx>
      <c:layout>
        <c:manualLayout>
          <c:xMode val="edge"/>
          <c:yMode val="edge"/>
          <c:x val="0.24770822397200351"/>
          <c:y val="9.2592592592592587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2"/>
          <c:order val="0"/>
          <c:tx>
            <c:strRef>
              <c:f>Labelling!$Q$24</c:f>
              <c:strCache>
                <c:ptCount val="1"/>
                <c:pt idx="0">
                  <c:v>Front-of pack labeling</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Labelling!$R$20:$AF$21</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Labelling!$R$24:$AF$24</c:f>
              <c:numCache>
                <c:formatCode>0%</c:formatCode>
                <c:ptCount val="15"/>
                <c:pt idx="0">
                  <c:v>0.2</c:v>
                </c:pt>
                <c:pt idx="1">
                  <c:v>0.5</c:v>
                </c:pt>
                <c:pt idx="2">
                  <c:v>0.3</c:v>
                </c:pt>
                <c:pt idx="3">
                  <c:v>0.47058823529411764</c:v>
                </c:pt>
                <c:pt idx="4">
                  <c:v>0.47058823529411764</c:v>
                </c:pt>
                <c:pt idx="5">
                  <c:v>5.8823529411764705E-2</c:v>
                </c:pt>
                <c:pt idx="6">
                  <c:v>0.44444444444444442</c:v>
                </c:pt>
                <c:pt idx="7">
                  <c:v>0.3888888888888889</c:v>
                </c:pt>
                <c:pt idx="8">
                  <c:v>0.16666666666666666</c:v>
                </c:pt>
                <c:pt idx="9">
                  <c:v>0</c:v>
                </c:pt>
                <c:pt idx="10">
                  <c:v>0.66666666666666663</c:v>
                </c:pt>
                <c:pt idx="11">
                  <c:v>0.33333333333333331</c:v>
                </c:pt>
                <c:pt idx="12">
                  <c:v>0.25</c:v>
                </c:pt>
                <c:pt idx="13">
                  <c:v>0.5</c:v>
                </c:pt>
                <c:pt idx="14">
                  <c:v>0.25</c:v>
                </c:pt>
              </c:numCache>
            </c:numRef>
          </c:val>
          <c:extLst>
            <c:ext xmlns:c16="http://schemas.microsoft.com/office/drawing/2014/chart" uri="{C3380CC4-5D6E-409C-BE32-E72D297353CC}">
              <c16:uniqueId val="{00000002-B713-4393-AF38-13C74CF993A7}"/>
            </c:ext>
          </c:extLst>
        </c:ser>
        <c:dLbls>
          <c:showLegendKey val="0"/>
          <c:showVal val="0"/>
          <c:showCatName val="0"/>
          <c:showSerName val="0"/>
          <c:showPercent val="0"/>
          <c:showBubbleSize val="0"/>
        </c:dLbls>
        <c:gapWidth val="219"/>
        <c:overlap val="-27"/>
        <c:axId val="509821264"/>
        <c:axId val="509818968"/>
      </c:barChart>
      <c:catAx>
        <c:axId val="509821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9818968"/>
        <c:crosses val="autoZero"/>
        <c:auto val="1"/>
        <c:lblAlgn val="ctr"/>
        <c:lblOffset val="100"/>
        <c:noMultiLvlLbl val="0"/>
      </c:catAx>
      <c:valAx>
        <c:axId val="509818968"/>
        <c:scaling>
          <c:orientation val="minMax"/>
        </c:scaling>
        <c:delete val="1"/>
        <c:axPos val="l"/>
        <c:numFmt formatCode="0%" sourceLinked="1"/>
        <c:majorTickMark val="none"/>
        <c:minorTickMark val="none"/>
        <c:tickLblPos val="nextTo"/>
        <c:crossAx val="5098212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LABEL4 - Quick-service outlets menu labeling</a:t>
            </a:r>
          </a:p>
          <a:p>
            <a:pPr>
              <a:defRPr/>
            </a:pPr>
            <a:r>
              <a:rPr lang="en-US" sz="1200" i="1"/>
              <a:t>Effectiveness levels</a:t>
            </a:r>
            <a:r>
              <a:rPr lang="en-US" sz="1200" i="1" baseline="0"/>
              <a:t> (%)</a:t>
            </a:r>
            <a:endParaRPr lang="en-US" sz="1200" i="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3"/>
          <c:order val="0"/>
          <c:tx>
            <c:strRef>
              <c:f>Labelling!$Q$25</c:f>
              <c:strCache>
                <c:ptCount val="1"/>
                <c:pt idx="0">
                  <c:v>Quick-service outlets menu labeling</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Labelling!$R$20:$AF$21</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Labelling!$R$25:$AF$25</c:f>
              <c:numCache>
                <c:formatCode>0%</c:formatCode>
                <c:ptCount val="15"/>
                <c:pt idx="0">
                  <c:v>0.25</c:v>
                </c:pt>
                <c:pt idx="1">
                  <c:v>0.375</c:v>
                </c:pt>
                <c:pt idx="2">
                  <c:v>0.375</c:v>
                </c:pt>
                <c:pt idx="3">
                  <c:v>0.35294117647058826</c:v>
                </c:pt>
                <c:pt idx="4">
                  <c:v>0.41176470588235292</c:v>
                </c:pt>
                <c:pt idx="5">
                  <c:v>0.23529411764705882</c:v>
                </c:pt>
                <c:pt idx="6">
                  <c:v>0.42857142857142855</c:v>
                </c:pt>
                <c:pt idx="7">
                  <c:v>0.42857142857142855</c:v>
                </c:pt>
                <c:pt idx="8">
                  <c:v>0.14285714285714285</c:v>
                </c:pt>
                <c:pt idx="9">
                  <c:v>0.2</c:v>
                </c:pt>
                <c:pt idx="10">
                  <c:v>0.7</c:v>
                </c:pt>
                <c:pt idx="11">
                  <c:v>0.1</c:v>
                </c:pt>
                <c:pt idx="12">
                  <c:v>0.25</c:v>
                </c:pt>
                <c:pt idx="13">
                  <c:v>0.75</c:v>
                </c:pt>
                <c:pt idx="14">
                  <c:v>0</c:v>
                </c:pt>
              </c:numCache>
            </c:numRef>
          </c:val>
          <c:extLst>
            <c:ext xmlns:c16="http://schemas.microsoft.com/office/drawing/2014/chart" uri="{C3380CC4-5D6E-409C-BE32-E72D297353CC}">
              <c16:uniqueId val="{00000003-7989-4158-8813-358633FEAD16}"/>
            </c:ext>
          </c:extLst>
        </c:ser>
        <c:dLbls>
          <c:dLblPos val="outEnd"/>
          <c:showLegendKey val="0"/>
          <c:showVal val="1"/>
          <c:showCatName val="0"/>
          <c:showSerName val="0"/>
          <c:showPercent val="0"/>
          <c:showBubbleSize val="0"/>
        </c:dLbls>
        <c:gapWidth val="219"/>
        <c:overlap val="-27"/>
        <c:axId val="494354832"/>
        <c:axId val="494356144"/>
      </c:barChart>
      <c:catAx>
        <c:axId val="494354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94356144"/>
        <c:crosses val="autoZero"/>
        <c:auto val="1"/>
        <c:lblAlgn val="ctr"/>
        <c:lblOffset val="100"/>
        <c:noMultiLvlLbl val="0"/>
      </c:catAx>
      <c:valAx>
        <c:axId val="494356144"/>
        <c:scaling>
          <c:orientation val="minMax"/>
        </c:scaling>
        <c:delete val="1"/>
        <c:axPos val="l"/>
        <c:numFmt formatCode="0%" sourceLinked="1"/>
        <c:majorTickMark val="none"/>
        <c:minorTickMark val="none"/>
        <c:tickLblPos val="nextTo"/>
        <c:crossAx val="4943548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LABEL1, LABEL3 &amp; LABEL4</a:t>
            </a:r>
          </a:p>
          <a:p>
            <a:pPr>
              <a:defRPr/>
            </a:pPr>
            <a:r>
              <a:rPr lang="en-US" sz="1200" i="1"/>
              <a:t>Negative vs. Positive effects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clustered"/>
        <c:varyColors val="0"/>
        <c:ser>
          <c:idx val="0"/>
          <c:order val="0"/>
          <c:tx>
            <c:strRef>
              <c:f>Labelling!$L$13</c:f>
              <c:strCache>
                <c:ptCount val="1"/>
                <c:pt idx="0">
                  <c:v>Codex standards</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Labelling!$M$11:$W$12</c15:sqref>
                  </c15:fullRef>
                </c:ext>
              </c:extLst>
              <c:f>Labelling!$M$11:$W$12</c:f>
              <c:multiLvlStrCache>
                <c:ptCount val="10"/>
                <c:lvl>
                  <c:pt idx="0">
                    <c:v>Undernutrition</c:v>
                  </c:pt>
                  <c:pt idx="1">
                    <c:v>Overnutrition</c:v>
                  </c:pt>
                  <c:pt idx="2">
                    <c:v>Environmental sustainability</c:v>
                  </c:pt>
                  <c:pt idx="3">
                    <c:v>Socio-economic inequalities</c:v>
                  </c:pt>
                  <c:pt idx="4">
                    <c:v>Women's empowerment</c:v>
                  </c:pt>
                  <c:pt idx="5">
                    <c:v>Undernutrition</c:v>
                  </c:pt>
                  <c:pt idx="6">
                    <c:v>Overnutrition</c:v>
                  </c:pt>
                  <c:pt idx="7">
                    <c:v>Environmental sustainability</c:v>
                  </c:pt>
                  <c:pt idx="8">
                    <c:v>Socio-economic inequalities</c:v>
                  </c:pt>
                  <c:pt idx="9">
                    <c:v>Women's empowerment</c:v>
                  </c:pt>
                </c:lvl>
                <c:lvl>
                  <c:pt idx="0">
                    <c:v>Positive effect</c:v>
                  </c:pt>
                  <c:pt idx="5">
                    <c:v>Negative effect</c:v>
                  </c:pt>
                </c:lvl>
              </c:multiLvlStrCache>
            </c:multiLvlStrRef>
          </c:cat>
          <c:val>
            <c:numRef>
              <c:extLst>
                <c:ext xmlns:c15="http://schemas.microsoft.com/office/drawing/2012/chart" uri="{02D57815-91ED-43cb-92C2-25804820EDAC}">
                  <c15:fullRef>
                    <c15:sqref>Labelling!$M$13:$W$13</c15:sqref>
                  </c15:fullRef>
                </c:ext>
              </c:extLst>
              <c:f>(Labelling!$M$13:$Q$13,Labelling!$S$13:$W$13)</c:f>
              <c:numCache>
                <c:formatCode>0%</c:formatCode>
                <c:ptCount val="10"/>
                <c:pt idx="0">
                  <c:v>0.55555555555555558</c:v>
                </c:pt>
                <c:pt idx="1">
                  <c:v>0.88888888888888884</c:v>
                </c:pt>
                <c:pt idx="2">
                  <c:v>0.1111111111111111</c:v>
                </c:pt>
                <c:pt idx="3">
                  <c:v>0.44444444444444442</c:v>
                </c:pt>
                <c:pt idx="4">
                  <c:v>0.16666666666666666</c:v>
                </c:pt>
                <c:pt idx="5">
                  <c:v>0</c:v>
                </c:pt>
                <c:pt idx="6">
                  <c:v>0</c:v>
                </c:pt>
                <c:pt idx="7">
                  <c:v>0</c:v>
                </c:pt>
                <c:pt idx="8">
                  <c:v>0.1111111111111111</c:v>
                </c:pt>
                <c:pt idx="9">
                  <c:v>0</c:v>
                </c:pt>
              </c:numCache>
            </c:numRef>
          </c:val>
          <c:extLst>
            <c:ext xmlns:c16="http://schemas.microsoft.com/office/drawing/2014/chart" uri="{C3380CC4-5D6E-409C-BE32-E72D297353CC}">
              <c16:uniqueId val="{00000000-5954-4950-BFDB-1DCCFBFAD210}"/>
            </c:ext>
          </c:extLst>
        </c:ser>
        <c:ser>
          <c:idx val="2"/>
          <c:order val="1"/>
          <c:tx>
            <c:strRef>
              <c:f>Labelling!$L$15</c:f>
              <c:strCache>
                <c:ptCount val="1"/>
                <c:pt idx="0">
                  <c:v>Front-of pack labeling</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Labelling!$M$11:$W$12</c15:sqref>
                  </c15:fullRef>
                </c:ext>
              </c:extLst>
              <c:f>Labelling!$M$11:$W$12</c:f>
              <c:multiLvlStrCache>
                <c:ptCount val="10"/>
                <c:lvl>
                  <c:pt idx="0">
                    <c:v>Undernutrition</c:v>
                  </c:pt>
                  <c:pt idx="1">
                    <c:v>Overnutrition</c:v>
                  </c:pt>
                  <c:pt idx="2">
                    <c:v>Environmental sustainability</c:v>
                  </c:pt>
                  <c:pt idx="3">
                    <c:v>Socio-economic inequalities</c:v>
                  </c:pt>
                  <c:pt idx="4">
                    <c:v>Women's empowerment</c:v>
                  </c:pt>
                  <c:pt idx="5">
                    <c:v>Undernutrition</c:v>
                  </c:pt>
                  <c:pt idx="6">
                    <c:v>Overnutrition</c:v>
                  </c:pt>
                  <c:pt idx="7">
                    <c:v>Environmental sustainability</c:v>
                  </c:pt>
                  <c:pt idx="8">
                    <c:v>Socio-economic inequalities</c:v>
                  </c:pt>
                  <c:pt idx="9">
                    <c:v>Women's empowerment</c:v>
                  </c:pt>
                </c:lvl>
                <c:lvl>
                  <c:pt idx="0">
                    <c:v>Positive effect</c:v>
                  </c:pt>
                  <c:pt idx="5">
                    <c:v>Negative effect</c:v>
                  </c:pt>
                </c:lvl>
              </c:multiLvlStrCache>
            </c:multiLvlStrRef>
          </c:cat>
          <c:val>
            <c:numRef>
              <c:extLst>
                <c:ext xmlns:c15="http://schemas.microsoft.com/office/drawing/2012/chart" uri="{02D57815-91ED-43cb-92C2-25804820EDAC}">
                  <c15:fullRef>
                    <c15:sqref>Labelling!$M$15:$W$15</c15:sqref>
                  </c15:fullRef>
                </c:ext>
              </c:extLst>
              <c:f>(Labelling!$M$15:$Q$15,Labelling!$S$15:$W$15)</c:f>
              <c:numCache>
                <c:formatCode>0%</c:formatCode>
                <c:ptCount val="10"/>
                <c:pt idx="0">
                  <c:v>0.55555555555555558</c:v>
                </c:pt>
                <c:pt idx="1">
                  <c:v>0.94444444444444442</c:v>
                </c:pt>
                <c:pt idx="2">
                  <c:v>1</c:v>
                </c:pt>
                <c:pt idx="3">
                  <c:v>0.66666666666666663</c:v>
                </c:pt>
                <c:pt idx="4">
                  <c:v>0.22222222222222221</c:v>
                </c:pt>
                <c:pt idx="5">
                  <c:v>0</c:v>
                </c:pt>
                <c:pt idx="6">
                  <c:v>0</c:v>
                </c:pt>
                <c:pt idx="7">
                  <c:v>0</c:v>
                </c:pt>
                <c:pt idx="8">
                  <c:v>0</c:v>
                </c:pt>
                <c:pt idx="9">
                  <c:v>5.5555555555555552E-2</c:v>
                </c:pt>
              </c:numCache>
            </c:numRef>
          </c:val>
          <c:extLst>
            <c:ext xmlns:c16="http://schemas.microsoft.com/office/drawing/2014/chart" uri="{C3380CC4-5D6E-409C-BE32-E72D297353CC}">
              <c16:uniqueId val="{00000002-5954-4950-BFDB-1DCCFBFAD210}"/>
            </c:ext>
          </c:extLst>
        </c:ser>
        <c:ser>
          <c:idx val="3"/>
          <c:order val="2"/>
          <c:tx>
            <c:strRef>
              <c:f>Labelling!$L$16</c:f>
              <c:strCache>
                <c:ptCount val="1"/>
                <c:pt idx="0">
                  <c:v>Quick-service outlets menu labeling</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Labelling!$M$11:$W$12</c15:sqref>
                  </c15:fullRef>
                </c:ext>
              </c:extLst>
              <c:f>Labelling!$M$11:$W$12</c:f>
              <c:multiLvlStrCache>
                <c:ptCount val="10"/>
                <c:lvl>
                  <c:pt idx="0">
                    <c:v>Undernutrition</c:v>
                  </c:pt>
                  <c:pt idx="1">
                    <c:v>Overnutrition</c:v>
                  </c:pt>
                  <c:pt idx="2">
                    <c:v>Environmental sustainability</c:v>
                  </c:pt>
                  <c:pt idx="3">
                    <c:v>Socio-economic inequalities</c:v>
                  </c:pt>
                  <c:pt idx="4">
                    <c:v>Women's empowerment</c:v>
                  </c:pt>
                  <c:pt idx="5">
                    <c:v>Undernutrition</c:v>
                  </c:pt>
                  <c:pt idx="6">
                    <c:v>Overnutrition</c:v>
                  </c:pt>
                  <c:pt idx="7">
                    <c:v>Environmental sustainability</c:v>
                  </c:pt>
                  <c:pt idx="8">
                    <c:v>Socio-economic inequalities</c:v>
                  </c:pt>
                  <c:pt idx="9">
                    <c:v>Women's empowerment</c:v>
                  </c:pt>
                </c:lvl>
                <c:lvl>
                  <c:pt idx="0">
                    <c:v>Positive effect</c:v>
                  </c:pt>
                  <c:pt idx="5">
                    <c:v>Negative effect</c:v>
                  </c:pt>
                </c:lvl>
              </c:multiLvlStrCache>
            </c:multiLvlStrRef>
          </c:cat>
          <c:val>
            <c:numRef>
              <c:extLst>
                <c:ext xmlns:c15="http://schemas.microsoft.com/office/drawing/2012/chart" uri="{02D57815-91ED-43cb-92C2-25804820EDAC}">
                  <c15:fullRef>
                    <c15:sqref>Labelling!$M$16:$W$16</c15:sqref>
                  </c15:fullRef>
                </c:ext>
              </c:extLst>
              <c:f>(Labelling!$M$16:$Q$16,Labelling!$S$16:$W$16)</c:f>
              <c:numCache>
                <c:formatCode>0%</c:formatCode>
                <c:ptCount val="10"/>
                <c:pt idx="0">
                  <c:v>0.44444444444444442</c:v>
                </c:pt>
                <c:pt idx="1">
                  <c:v>0.94444444444444442</c:v>
                </c:pt>
                <c:pt idx="2">
                  <c:v>0.77777777777777779</c:v>
                </c:pt>
                <c:pt idx="3">
                  <c:v>0.55555555555555558</c:v>
                </c:pt>
                <c:pt idx="4">
                  <c:v>0.22222222222222221</c:v>
                </c:pt>
                <c:pt idx="5">
                  <c:v>0</c:v>
                </c:pt>
                <c:pt idx="6">
                  <c:v>0</c:v>
                </c:pt>
                <c:pt idx="7">
                  <c:v>0</c:v>
                </c:pt>
                <c:pt idx="8">
                  <c:v>0</c:v>
                </c:pt>
                <c:pt idx="9">
                  <c:v>5.5555555555555552E-2</c:v>
                </c:pt>
              </c:numCache>
            </c:numRef>
          </c:val>
          <c:extLst>
            <c:ext xmlns:c16="http://schemas.microsoft.com/office/drawing/2014/chart" uri="{C3380CC4-5D6E-409C-BE32-E72D297353CC}">
              <c16:uniqueId val="{00000003-5954-4950-BFDB-1DCCFBFAD210}"/>
            </c:ext>
          </c:extLst>
        </c:ser>
        <c:dLbls>
          <c:dLblPos val="outEnd"/>
          <c:showLegendKey val="0"/>
          <c:showVal val="1"/>
          <c:showCatName val="0"/>
          <c:showSerName val="0"/>
          <c:showPercent val="0"/>
          <c:showBubbleSize val="0"/>
        </c:dLbls>
        <c:gapWidth val="219"/>
        <c:axId val="509705480"/>
        <c:axId val="509706464"/>
      </c:barChart>
      <c:catAx>
        <c:axId val="5097054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9706464"/>
        <c:crosses val="autoZero"/>
        <c:auto val="1"/>
        <c:lblAlgn val="ctr"/>
        <c:lblOffset val="100"/>
        <c:noMultiLvlLbl val="0"/>
      </c:catAx>
      <c:valAx>
        <c:axId val="509706464"/>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970548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LABEL1</a:t>
            </a:r>
            <a:r>
              <a:rPr lang="en-US"/>
              <a:t> - </a:t>
            </a:r>
            <a:r>
              <a:rPr lang="en-US" sz="1400" b="0" i="0" u="none" strike="noStrike" baseline="0">
                <a:effectLst/>
              </a:rPr>
              <a:t>Effectiveness levels per outcome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2.7185278126306986E-2"/>
          <c:y val="0.13907011623547058"/>
          <c:w val="0.95399414470932664"/>
          <c:h val="0.43778789462340828"/>
        </c:manualLayout>
      </c:layout>
      <c:barChart>
        <c:barDir val="col"/>
        <c:grouping val="clustered"/>
        <c:varyColors val="0"/>
        <c:ser>
          <c:idx val="0"/>
          <c:order val="0"/>
          <c:tx>
            <c:strRef>
              <c:f>Labelling!$A$22</c:f>
              <c:strCache>
                <c:ptCount val="1"/>
                <c:pt idx="0">
                  <c:v>Codex standards</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Labelling!$B$20:$P$21</c:f>
              <c:multiLvlStrCache>
                <c:ptCount val="15"/>
                <c:lvl>
                  <c:pt idx="0">
                    <c:v>Very effective</c:v>
                  </c:pt>
                  <c:pt idx="1">
                    <c:v>Effective</c:v>
                  </c:pt>
                  <c:pt idx="2">
                    <c:v>Somewhat effective</c:v>
                  </c:pt>
                  <c:pt idx="3">
                    <c:v>Very effective</c:v>
                  </c:pt>
                  <c:pt idx="4">
                    <c:v>Effective</c:v>
                  </c:pt>
                  <c:pt idx="5">
                    <c:v>Somewhat effective</c:v>
                  </c:pt>
                  <c:pt idx="6">
                    <c:v>Very effective</c:v>
                  </c:pt>
                  <c:pt idx="7">
                    <c:v>Effective</c:v>
                  </c:pt>
                  <c:pt idx="8">
                    <c:v>Somewhat effective</c:v>
                  </c:pt>
                  <c:pt idx="9">
                    <c:v>Very effective</c:v>
                  </c:pt>
                  <c:pt idx="10">
                    <c:v>Effective</c:v>
                  </c:pt>
                  <c:pt idx="11">
                    <c:v>Somewhat effective</c:v>
                  </c:pt>
                  <c:pt idx="12">
                    <c:v>Very effective</c:v>
                  </c:pt>
                  <c:pt idx="13">
                    <c:v>Effective</c:v>
                  </c:pt>
                  <c:pt idx="14">
                    <c:v>Somewhat effective</c:v>
                  </c:pt>
                </c:lvl>
                <c:lvl>
                  <c:pt idx="0">
                    <c:v>Undernutrition</c:v>
                  </c:pt>
                  <c:pt idx="3">
                    <c:v>Overnutrition</c:v>
                  </c:pt>
                  <c:pt idx="6">
                    <c:v>Environmental sustainability</c:v>
                  </c:pt>
                  <c:pt idx="9">
                    <c:v>Socio-economic inequalities</c:v>
                  </c:pt>
                  <c:pt idx="12">
                    <c:v>Women's empowerment</c:v>
                  </c:pt>
                </c:lvl>
              </c:multiLvlStrCache>
            </c:multiLvlStrRef>
          </c:cat>
          <c:val>
            <c:numRef>
              <c:f>Labelling!$B$22:$P$22</c:f>
              <c:numCache>
                <c:formatCode>General</c:formatCode>
                <c:ptCount val="15"/>
                <c:pt idx="0">
                  <c:v>1</c:v>
                </c:pt>
                <c:pt idx="1">
                  <c:v>5</c:v>
                </c:pt>
                <c:pt idx="2">
                  <c:v>4</c:v>
                </c:pt>
                <c:pt idx="3">
                  <c:v>5</c:v>
                </c:pt>
                <c:pt idx="4">
                  <c:v>6</c:v>
                </c:pt>
                <c:pt idx="5">
                  <c:v>5</c:v>
                </c:pt>
                <c:pt idx="6">
                  <c:v>0</c:v>
                </c:pt>
                <c:pt idx="7">
                  <c:v>2</c:v>
                </c:pt>
                <c:pt idx="8">
                  <c:v>0</c:v>
                </c:pt>
                <c:pt idx="9">
                  <c:v>0</c:v>
                </c:pt>
                <c:pt idx="10">
                  <c:v>5</c:v>
                </c:pt>
                <c:pt idx="11">
                  <c:v>3</c:v>
                </c:pt>
                <c:pt idx="12">
                  <c:v>0</c:v>
                </c:pt>
                <c:pt idx="13">
                  <c:v>1</c:v>
                </c:pt>
                <c:pt idx="14">
                  <c:v>2</c:v>
                </c:pt>
              </c:numCache>
            </c:numRef>
          </c:val>
          <c:extLst>
            <c:ext xmlns:c16="http://schemas.microsoft.com/office/drawing/2014/chart" uri="{C3380CC4-5D6E-409C-BE32-E72D297353CC}">
              <c16:uniqueId val="{00000000-1F3E-475D-96CA-D8916D79FBD5}"/>
            </c:ext>
          </c:extLst>
        </c:ser>
        <c:dLbls>
          <c:dLblPos val="outEnd"/>
          <c:showLegendKey val="0"/>
          <c:showVal val="1"/>
          <c:showCatName val="0"/>
          <c:showSerName val="0"/>
          <c:showPercent val="0"/>
          <c:showBubbleSize val="0"/>
        </c:dLbls>
        <c:gapWidth val="219"/>
        <c:overlap val="-27"/>
        <c:axId val="553036712"/>
        <c:axId val="553041304"/>
      </c:barChart>
      <c:catAx>
        <c:axId val="553036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53041304"/>
        <c:crosses val="autoZero"/>
        <c:auto val="1"/>
        <c:lblAlgn val="ctr"/>
        <c:lblOffset val="100"/>
        <c:noMultiLvlLbl val="0"/>
      </c:catAx>
      <c:valAx>
        <c:axId val="553041304"/>
        <c:scaling>
          <c:orientation val="minMax"/>
        </c:scaling>
        <c:delete val="1"/>
        <c:axPos val="l"/>
        <c:numFmt formatCode="General" sourceLinked="1"/>
        <c:majorTickMark val="none"/>
        <c:minorTickMark val="none"/>
        <c:tickLblPos val="nextTo"/>
        <c:crossAx val="553036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7" Type="http://schemas.openxmlformats.org/officeDocument/2006/relationships/chart" Target="../charts/chart7.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chart" Target="../charts/chart41.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8" Type="http://schemas.openxmlformats.org/officeDocument/2006/relationships/chart" Target="../charts/chart8.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s>
</file>

<file path=xl/drawings/_rels/drawing10.xml.rels><?xml version="1.0" encoding="UTF-8" standalone="yes"?>
<Relationships xmlns="http://schemas.openxmlformats.org/package/2006/relationships"><Relationship Id="rId8" Type="http://schemas.openxmlformats.org/officeDocument/2006/relationships/chart" Target="../charts/chart132.xml"/><Relationship Id="rId13" Type="http://schemas.openxmlformats.org/officeDocument/2006/relationships/chart" Target="../charts/chart137.xml"/><Relationship Id="rId3" Type="http://schemas.openxmlformats.org/officeDocument/2006/relationships/chart" Target="../charts/chart127.xml"/><Relationship Id="rId7" Type="http://schemas.openxmlformats.org/officeDocument/2006/relationships/chart" Target="../charts/chart131.xml"/><Relationship Id="rId12" Type="http://schemas.openxmlformats.org/officeDocument/2006/relationships/chart" Target="../charts/chart136.xml"/><Relationship Id="rId2" Type="http://schemas.openxmlformats.org/officeDocument/2006/relationships/chart" Target="../charts/chart126.xml"/><Relationship Id="rId1" Type="http://schemas.openxmlformats.org/officeDocument/2006/relationships/chart" Target="../charts/chart125.xml"/><Relationship Id="rId6" Type="http://schemas.openxmlformats.org/officeDocument/2006/relationships/chart" Target="../charts/chart130.xml"/><Relationship Id="rId11" Type="http://schemas.openxmlformats.org/officeDocument/2006/relationships/chart" Target="../charts/chart135.xml"/><Relationship Id="rId5" Type="http://schemas.openxmlformats.org/officeDocument/2006/relationships/chart" Target="../charts/chart129.xml"/><Relationship Id="rId10" Type="http://schemas.openxmlformats.org/officeDocument/2006/relationships/chart" Target="../charts/chart134.xml"/><Relationship Id="rId4" Type="http://schemas.openxmlformats.org/officeDocument/2006/relationships/chart" Target="../charts/chart128.xml"/><Relationship Id="rId9" Type="http://schemas.openxmlformats.org/officeDocument/2006/relationships/chart" Target="../charts/chart133.xml"/></Relationships>
</file>

<file path=xl/drawings/_rels/drawing11.xml.rels><?xml version="1.0" encoding="UTF-8" standalone="yes"?>
<Relationships xmlns="http://schemas.openxmlformats.org/package/2006/relationships"><Relationship Id="rId8" Type="http://schemas.openxmlformats.org/officeDocument/2006/relationships/chart" Target="../charts/chart145.xml"/><Relationship Id="rId13" Type="http://schemas.openxmlformats.org/officeDocument/2006/relationships/chart" Target="../charts/chart150.xml"/><Relationship Id="rId3" Type="http://schemas.openxmlformats.org/officeDocument/2006/relationships/chart" Target="../charts/chart140.xml"/><Relationship Id="rId7" Type="http://schemas.openxmlformats.org/officeDocument/2006/relationships/chart" Target="../charts/chart144.xml"/><Relationship Id="rId12" Type="http://schemas.openxmlformats.org/officeDocument/2006/relationships/chart" Target="../charts/chart149.xml"/><Relationship Id="rId2" Type="http://schemas.openxmlformats.org/officeDocument/2006/relationships/chart" Target="../charts/chart139.xml"/><Relationship Id="rId1" Type="http://schemas.openxmlformats.org/officeDocument/2006/relationships/chart" Target="../charts/chart138.xml"/><Relationship Id="rId6" Type="http://schemas.openxmlformats.org/officeDocument/2006/relationships/chart" Target="../charts/chart143.xml"/><Relationship Id="rId11" Type="http://schemas.openxmlformats.org/officeDocument/2006/relationships/chart" Target="../charts/chart148.xml"/><Relationship Id="rId5" Type="http://schemas.openxmlformats.org/officeDocument/2006/relationships/chart" Target="../charts/chart142.xml"/><Relationship Id="rId10" Type="http://schemas.openxmlformats.org/officeDocument/2006/relationships/chart" Target="../charts/chart147.xml"/><Relationship Id="rId4" Type="http://schemas.openxmlformats.org/officeDocument/2006/relationships/chart" Target="../charts/chart141.xml"/><Relationship Id="rId9" Type="http://schemas.openxmlformats.org/officeDocument/2006/relationships/chart" Target="../charts/chart146.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51.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13" Type="http://schemas.openxmlformats.org/officeDocument/2006/relationships/chart" Target="../charts/chart56.xml"/><Relationship Id="rId18" Type="http://schemas.openxmlformats.org/officeDocument/2006/relationships/chart" Target="../charts/chart61.xml"/><Relationship Id="rId3" Type="http://schemas.openxmlformats.org/officeDocument/2006/relationships/chart" Target="../charts/chart46.xml"/><Relationship Id="rId7" Type="http://schemas.openxmlformats.org/officeDocument/2006/relationships/chart" Target="../charts/chart50.xml"/><Relationship Id="rId12" Type="http://schemas.openxmlformats.org/officeDocument/2006/relationships/chart" Target="../charts/chart55.xml"/><Relationship Id="rId17" Type="http://schemas.openxmlformats.org/officeDocument/2006/relationships/chart" Target="../charts/chart60.xml"/><Relationship Id="rId2" Type="http://schemas.openxmlformats.org/officeDocument/2006/relationships/chart" Target="../charts/chart45.xml"/><Relationship Id="rId16" Type="http://schemas.openxmlformats.org/officeDocument/2006/relationships/chart" Target="../charts/chart59.xml"/><Relationship Id="rId1" Type="http://schemas.openxmlformats.org/officeDocument/2006/relationships/chart" Target="../charts/chart44.xml"/><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5" Type="http://schemas.openxmlformats.org/officeDocument/2006/relationships/chart" Target="../charts/chart58.xml"/><Relationship Id="rId10" Type="http://schemas.openxmlformats.org/officeDocument/2006/relationships/chart" Target="../charts/chart53.xml"/><Relationship Id="rId19" Type="http://schemas.openxmlformats.org/officeDocument/2006/relationships/chart" Target="../charts/chart62.xml"/><Relationship Id="rId4" Type="http://schemas.openxmlformats.org/officeDocument/2006/relationships/chart" Target="../charts/chart47.xml"/><Relationship Id="rId9" Type="http://schemas.openxmlformats.org/officeDocument/2006/relationships/chart" Target="../charts/chart52.xml"/><Relationship Id="rId14" Type="http://schemas.openxmlformats.org/officeDocument/2006/relationships/chart" Target="../charts/chart57.xml"/></Relationships>
</file>

<file path=xl/drawings/_rels/drawing3.xml.rels><?xml version="1.0" encoding="UTF-8" standalone="yes"?>
<Relationships xmlns="http://schemas.openxmlformats.org/package/2006/relationships"><Relationship Id="rId8" Type="http://schemas.openxmlformats.org/officeDocument/2006/relationships/chart" Target="../charts/chart70.xml"/><Relationship Id="rId3" Type="http://schemas.openxmlformats.org/officeDocument/2006/relationships/chart" Target="../charts/chart65.xml"/><Relationship Id="rId7" Type="http://schemas.openxmlformats.org/officeDocument/2006/relationships/chart" Target="../charts/chart69.xml"/><Relationship Id="rId2" Type="http://schemas.openxmlformats.org/officeDocument/2006/relationships/chart" Target="../charts/chart64.xml"/><Relationship Id="rId1" Type="http://schemas.openxmlformats.org/officeDocument/2006/relationships/chart" Target="../charts/chart63.xml"/><Relationship Id="rId6" Type="http://schemas.openxmlformats.org/officeDocument/2006/relationships/chart" Target="../charts/chart68.xml"/><Relationship Id="rId5" Type="http://schemas.openxmlformats.org/officeDocument/2006/relationships/chart" Target="../charts/chart67.xml"/><Relationship Id="rId10" Type="http://schemas.openxmlformats.org/officeDocument/2006/relationships/chart" Target="../charts/chart72.xml"/><Relationship Id="rId4" Type="http://schemas.openxmlformats.org/officeDocument/2006/relationships/chart" Target="../charts/chart66.xml"/><Relationship Id="rId9" Type="http://schemas.openxmlformats.org/officeDocument/2006/relationships/chart" Target="../charts/chart71.xml"/></Relationships>
</file>

<file path=xl/drawings/_rels/drawing4.xml.rels><?xml version="1.0" encoding="UTF-8" standalone="yes"?>
<Relationships xmlns="http://schemas.openxmlformats.org/package/2006/relationships"><Relationship Id="rId8" Type="http://schemas.openxmlformats.org/officeDocument/2006/relationships/chart" Target="../charts/chart80.xml"/><Relationship Id="rId3" Type="http://schemas.openxmlformats.org/officeDocument/2006/relationships/chart" Target="../charts/chart75.xml"/><Relationship Id="rId7" Type="http://schemas.openxmlformats.org/officeDocument/2006/relationships/chart" Target="../charts/chart79.xml"/><Relationship Id="rId2" Type="http://schemas.openxmlformats.org/officeDocument/2006/relationships/chart" Target="../charts/chart74.xml"/><Relationship Id="rId1" Type="http://schemas.openxmlformats.org/officeDocument/2006/relationships/chart" Target="../charts/chart73.xml"/><Relationship Id="rId6" Type="http://schemas.openxmlformats.org/officeDocument/2006/relationships/chart" Target="../charts/chart78.xml"/><Relationship Id="rId11" Type="http://schemas.openxmlformats.org/officeDocument/2006/relationships/chart" Target="../charts/chart83.xml"/><Relationship Id="rId5" Type="http://schemas.openxmlformats.org/officeDocument/2006/relationships/chart" Target="../charts/chart77.xml"/><Relationship Id="rId10" Type="http://schemas.openxmlformats.org/officeDocument/2006/relationships/chart" Target="../charts/chart82.xml"/><Relationship Id="rId4" Type="http://schemas.openxmlformats.org/officeDocument/2006/relationships/chart" Target="../charts/chart76.xml"/><Relationship Id="rId9" Type="http://schemas.openxmlformats.org/officeDocument/2006/relationships/chart" Target="../charts/chart8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84.xml"/></Relationships>
</file>

<file path=xl/drawings/_rels/drawing6.xml.rels><?xml version="1.0" encoding="UTF-8" standalone="yes"?>
<Relationships xmlns="http://schemas.openxmlformats.org/package/2006/relationships"><Relationship Id="rId8" Type="http://schemas.openxmlformats.org/officeDocument/2006/relationships/chart" Target="../charts/chart92.xml"/><Relationship Id="rId3" Type="http://schemas.openxmlformats.org/officeDocument/2006/relationships/chart" Target="../charts/chart87.xml"/><Relationship Id="rId7" Type="http://schemas.openxmlformats.org/officeDocument/2006/relationships/chart" Target="../charts/chart91.xml"/><Relationship Id="rId2" Type="http://schemas.openxmlformats.org/officeDocument/2006/relationships/chart" Target="../charts/chart86.xml"/><Relationship Id="rId1" Type="http://schemas.openxmlformats.org/officeDocument/2006/relationships/chart" Target="../charts/chart85.xml"/><Relationship Id="rId6" Type="http://schemas.openxmlformats.org/officeDocument/2006/relationships/chart" Target="../charts/chart90.xml"/><Relationship Id="rId5" Type="http://schemas.openxmlformats.org/officeDocument/2006/relationships/chart" Target="../charts/chart89.xml"/><Relationship Id="rId4" Type="http://schemas.openxmlformats.org/officeDocument/2006/relationships/chart" Target="../charts/chart88.xml"/></Relationships>
</file>

<file path=xl/drawings/_rels/drawing7.xml.rels><?xml version="1.0" encoding="UTF-8" standalone="yes"?>
<Relationships xmlns="http://schemas.openxmlformats.org/package/2006/relationships"><Relationship Id="rId8" Type="http://schemas.openxmlformats.org/officeDocument/2006/relationships/chart" Target="../charts/chart100.xml"/><Relationship Id="rId13" Type="http://schemas.openxmlformats.org/officeDocument/2006/relationships/chart" Target="../charts/chart105.xml"/><Relationship Id="rId3" Type="http://schemas.openxmlformats.org/officeDocument/2006/relationships/chart" Target="../charts/chart95.xml"/><Relationship Id="rId7" Type="http://schemas.openxmlformats.org/officeDocument/2006/relationships/chart" Target="../charts/chart99.xml"/><Relationship Id="rId12" Type="http://schemas.openxmlformats.org/officeDocument/2006/relationships/chart" Target="../charts/chart104.xml"/><Relationship Id="rId2" Type="http://schemas.openxmlformats.org/officeDocument/2006/relationships/chart" Target="../charts/chart94.xml"/><Relationship Id="rId1" Type="http://schemas.openxmlformats.org/officeDocument/2006/relationships/chart" Target="../charts/chart93.xml"/><Relationship Id="rId6" Type="http://schemas.openxmlformats.org/officeDocument/2006/relationships/chart" Target="../charts/chart98.xml"/><Relationship Id="rId11" Type="http://schemas.openxmlformats.org/officeDocument/2006/relationships/chart" Target="../charts/chart103.xml"/><Relationship Id="rId5" Type="http://schemas.openxmlformats.org/officeDocument/2006/relationships/chart" Target="../charts/chart97.xml"/><Relationship Id="rId10" Type="http://schemas.openxmlformats.org/officeDocument/2006/relationships/chart" Target="../charts/chart102.xml"/><Relationship Id="rId4" Type="http://schemas.openxmlformats.org/officeDocument/2006/relationships/chart" Target="../charts/chart96.xml"/><Relationship Id="rId9" Type="http://schemas.openxmlformats.org/officeDocument/2006/relationships/chart" Target="../charts/chart101.xml"/><Relationship Id="rId14" Type="http://schemas.openxmlformats.org/officeDocument/2006/relationships/chart" Target="../charts/chart106.xml"/></Relationships>
</file>

<file path=xl/drawings/_rels/drawing8.xml.rels><?xml version="1.0" encoding="UTF-8" standalone="yes"?>
<Relationships xmlns="http://schemas.openxmlformats.org/package/2006/relationships"><Relationship Id="rId8" Type="http://schemas.openxmlformats.org/officeDocument/2006/relationships/chart" Target="../charts/chart114.xml"/><Relationship Id="rId3" Type="http://schemas.openxmlformats.org/officeDocument/2006/relationships/chart" Target="../charts/chart109.xml"/><Relationship Id="rId7" Type="http://schemas.openxmlformats.org/officeDocument/2006/relationships/chart" Target="../charts/chart113.xml"/><Relationship Id="rId2" Type="http://schemas.openxmlformats.org/officeDocument/2006/relationships/chart" Target="../charts/chart108.xml"/><Relationship Id="rId1" Type="http://schemas.openxmlformats.org/officeDocument/2006/relationships/chart" Target="../charts/chart107.xml"/><Relationship Id="rId6" Type="http://schemas.openxmlformats.org/officeDocument/2006/relationships/chart" Target="../charts/chart112.xml"/><Relationship Id="rId5" Type="http://schemas.openxmlformats.org/officeDocument/2006/relationships/chart" Target="../charts/chart111.xml"/><Relationship Id="rId4" Type="http://schemas.openxmlformats.org/officeDocument/2006/relationships/chart" Target="../charts/chart110.xml"/></Relationships>
</file>

<file path=xl/drawings/_rels/drawing9.xml.rels><?xml version="1.0" encoding="UTF-8" standalone="yes"?>
<Relationships xmlns="http://schemas.openxmlformats.org/package/2006/relationships"><Relationship Id="rId8" Type="http://schemas.openxmlformats.org/officeDocument/2006/relationships/chart" Target="../charts/chart122.xml"/><Relationship Id="rId3" Type="http://schemas.openxmlformats.org/officeDocument/2006/relationships/chart" Target="../charts/chart117.xml"/><Relationship Id="rId7" Type="http://schemas.openxmlformats.org/officeDocument/2006/relationships/chart" Target="../charts/chart121.xml"/><Relationship Id="rId2" Type="http://schemas.openxmlformats.org/officeDocument/2006/relationships/chart" Target="../charts/chart116.xml"/><Relationship Id="rId1" Type="http://schemas.openxmlformats.org/officeDocument/2006/relationships/chart" Target="../charts/chart115.xml"/><Relationship Id="rId6" Type="http://schemas.openxmlformats.org/officeDocument/2006/relationships/chart" Target="../charts/chart120.xml"/><Relationship Id="rId5" Type="http://schemas.openxmlformats.org/officeDocument/2006/relationships/chart" Target="../charts/chart119.xml"/><Relationship Id="rId10" Type="http://schemas.openxmlformats.org/officeDocument/2006/relationships/chart" Target="../charts/chart124.xml"/><Relationship Id="rId4" Type="http://schemas.openxmlformats.org/officeDocument/2006/relationships/chart" Target="../charts/chart118.xml"/><Relationship Id="rId9" Type="http://schemas.openxmlformats.org/officeDocument/2006/relationships/chart" Target="../charts/chart123.xml"/></Relationships>
</file>

<file path=xl/drawings/drawing1.xml><?xml version="1.0" encoding="utf-8"?>
<xdr:wsDr xmlns:xdr="http://schemas.openxmlformats.org/drawingml/2006/spreadsheetDrawing" xmlns:a="http://schemas.openxmlformats.org/drawingml/2006/main">
  <xdr:twoCellAnchor>
    <xdr:from>
      <xdr:col>0</xdr:col>
      <xdr:colOff>236220</xdr:colOff>
      <xdr:row>50</xdr:row>
      <xdr:rowOff>163830</xdr:rowOff>
    </xdr:from>
    <xdr:to>
      <xdr:col>15</xdr:col>
      <xdr:colOff>670560</xdr:colOff>
      <xdr:row>91</xdr:row>
      <xdr:rowOff>160020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xdr:colOff>
      <xdr:row>451</xdr:row>
      <xdr:rowOff>130810</xdr:rowOff>
    </xdr:from>
    <xdr:to>
      <xdr:col>8</xdr:col>
      <xdr:colOff>563880</xdr:colOff>
      <xdr:row>471</xdr:row>
      <xdr:rowOff>165100</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307340</xdr:colOff>
      <xdr:row>451</xdr:row>
      <xdr:rowOff>153670</xdr:rowOff>
    </xdr:from>
    <xdr:to>
      <xdr:col>19</xdr:col>
      <xdr:colOff>368300</xdr:colOff>
      <xdr:row>472</xdr:row>
      <xdr:rowOff>2540</xdr:rowOff>
    </xdr:to>
    <xdr:graphicFrame macro="">
      <xdr:nvGraphicFramePr>
        <xdr:cNvPr id="4" name="Chart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314960</xdr:colOff>
      <xdr:row>451</xdr:row>
      <xdr:rowOff>153670</xdr:rowOff>
    </xdr:from>
    <xdr:to>
      <xdr:col>30</xdr:col>
      <xdr:colOff>350520</xdr:colOff>
      <xdr:row>471</xdr:row>
      <xdr:rowOff>165100</xdr:rowOff>
    </xdr:to>
    <xdr:graphicFrame macro="">
      <xdr:nvGraphicFramePr>
        <xdr:cNvPr id="5" name="Chart 4">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7620</xdr:colOff>
      <xdr:row>473</xdr:row>
      <xdr:rowOff>153670</xdr:rowOff>
    </xdr:from>
    <xdr:to>
      <xdr:col>8</xdr:col>
      <xdr:colOff>579120</xdr:colOff>
      <xdr:row>494</xdr:row>
      <xdr:rowOff>10160</xdr:rowOff>
    </xdr:to>
    <xdr:graphicFrame macro="">
      <xdr:nvGraphicFramePr>
        <xdr:cNvPr id="6" name="Chart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307340</xdr:colOff>
      <xdr:row>473</xdr:row>
      <xdr:rowOff>138430</xdr:rowOff>
    </xdr:from>
    <xdr:to>
      <xdr:col>19</xdr:col>
      <xdr:colOff>375920</xdr:colOff>
      <xdr:row>494</xdr:row>
      <xdr:rowOff>10160</xdr:rowOff>
    </xdr:to>
    <xdr:graphicFrame macro="">
      <xdr:nvGraphicFramePr>
        <xdr:cNvPr id="7" name="Chart 6">
          <a:extLst>
            <a:ext uri="{FF2B5EF4-FFF2-40B4-BE49-F238E27FC236}">
              <a16:creationId xmlns:a16="http://schemas.microsoft.com/office/drawing/2014/main" id="{00000000-0008-0000-03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20</xdr:col>
      <xdr:colOff>307340</xdr:colOff>
      <xdr:row>473</xdr:row>
      <xdr:rowOff>138430</xdr:rowOff>
    </xdr:from>
    <xdr:to>
      <xdr:col>30</xdr:col>
      <xdr:colOff>373380</xdr:colOff>
      <xdr:row>494</xdr:row>
      <xdr:rowOff>10160</xdr:rowOff>
    </xdr:to>
    <xdr:graphicFrame macro="">
      <xdr:nvGraphicFramePr>
        <xdr:cNvPr id="8" name="Chart 7">
          <a:extLst>
            <a:ext uri="{FF2B5EF4-FFF2-40B4-BE49-F238E27FC236}">
              <a16:creationId xmlns:a16="http://schemas.microsoft.com/office/drawing/2014/main" id="{00000000-0008-0000-03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496</xdr:row>
      <xdr:rowOff>138430</xdr:rowOff>
    </xdr:from>
    <xdr:to>
      <xdr:col>8</xdr:col>
      <xdr:colOff>579120</xdr:colOff>
      <xdr:row>517</xdr:row>
      <xdr:rowOff>33020</xdr:rowOff>
    </xdr:to>
    <xdr:graphicFrame macro="">
      <xdr:nvGraphicFramePr>
        <xdr:cNvPr id="9" name="Chart 8">
          <a:extLst>
            <a:ext uri="{FF2B5EF4-FFF2-40B4-BE49-F238E27FC236}">
              <a16:creationId xmlns:a16="http://schemas.microsoft.com/office/drawing/2014/main" id="{00000000-0008-0000-03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307340</xdr:colOff>
      <xdr:row>496</xdr:row>
      <xdr:rowOff>138430</xdr:rowOff>
    </xdr:from>
    <xdr:to>
      <xdr:col>19</xdr:col>
      <xdr:colOff>391160</xdr:colOff>
      <xdr:row>517</xdr:row>
      <xdr:rowOff>58420</xdr:rowOff>
    </xdr:to>
    <xdr:graphicFrame macro="">
      <xdr:nvGraphicFramePr>
        <xdr:cNvPr id="10" name="Chart 9">
          <a:extLst>
            <a:ext uri="{FF2B5EF4-FFF2-40B4-BE49-F238E27FC236}">
              <a16:creationId xmlns:a16="http://schemas.microsoft.com/office/drawing/2014/main" id="{00000000-0008-0000-03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20</xdr:col>
      <xdr:colOff>307340</xdr:colOff>
      <xdr:row>496</xdr:row>
      <xdr:rowOff>138430</xdr:rowOff>
    </xdr:from>
    <xdr:to>
      <xdr:col>30</xdr:col>
      <xdr:colOff>403860</xdr:colOff>
      <xdr:row>517</xdr:row>
      <xdr:rowOff>88900</xdr:rowOff>
    </xdr:to>
    <xdr:graphicFrame macro="">
      <xdr:nvGraphicFramePr>
        <xdr:cNvPr id="11" name="Chart 10">
          <a:extLst>
            <a:ext uri="{FF2B5EF4-FFF2-40B4-BE49-F238E27FC236}">
              <a16:creationId xmlns:a16="http://schemas.microsoft.com/office/drawing/2014/main" id="{00000000-0008-0000-03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519</xdr:row>
      <xdr:rowOff>138430</xdr:rowOff>
    </xdr:from>
    <xdr:to>
      <xdr:col>8</xdr:col>
      <xdr:colOff>579120</xdr:colOff>
      <xdr:row>540</xdr:row>
      <xdr:rowOff>17780</xdr:rowOff>
    </xdr:to>
    <xdr:graphicFrame macro="">
      <xdr:nvGraphicFramePr>
        <xdr:cNvPr id="12" name="Chart 11">
          <a:extLst>
            <a:ext uri="{FF2B5EF4-FFF2-40B4-BE49-F238E27FC236}">
              <a16:creationId xmlns:a16="http://schemas.microsoft.com/office/drawing/2014/main" id="{00000000-0008-0000-03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9</xdr:col>
      <xdr:colOff>307340</xdr:colOff>
      <xdr:row>519</xdr:row>
      <xdr:rowOff>138430</xdr:rowOff>
    </xdr:from>
    <xdr:to>
      <xdr:col>19</xdr:col>
      <xdr:colOff>452120</xdr:colOff>
      <xdr:row>540</xdr:row>
      <xdr:rowOff>50800</xdr:rowOff>
    </xdr:to>
    <xdr:graphicFrame macro="">
      <xdr:nvGraphicFramePr>
        <xdr:cNvPr id="13" name="Chart 12">
          <a:extLst>
            <a:ext uri="{FF2B5EF4-FFF2-40B4-BE49-F238E27FC236}">
              <a16:creationId xmlns:a16="http://schemas.microsoft.com/office/drawing/2014/main" id="{00000000-0008-0000-03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20</xdr:col>
      <xdr:colOff>307340</xdr:colOff>
      <xdr:row>519</xdr:row>
      <xdr:rowOff>138430</xdr:rowOff>
    </xdr:from>
    <xdr:to>
      <xdr:col>30</xdr:col>
      <xdr:colOff>411480</xdr:colOff>
      <xdr:row>540</xdr:row>
      <xdr:rowOff>66040</xdr:rowOff>
    </xdr:to>
    <xdr:graphicFrame macro="">
      <xdr:nvGraphicFramePr>
        <xdr:cNvPr id="14" name="Chart 13">
          <a:extLst>
            <a:ext uri="{FF2B5EF4-FFF2-40B4-BE49-F238E27FC236}">
              <a16:creationId xmlns:a16="http://schemas.microsoft.com/office/drawing/2014/main" id="{00000000-0008-0000-03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7620</xdr:colOff>
      <xdr:row>542</xdr:row>
      <xdr:rowOff>138430</xdr:rowOff>
    </xdr:from>
    <xdr:to>
      <xdr:col>8</xdr:col>
      <xdr:colOff>586740</xdr:colOff>
      <xdr:row>563</xdr:row>
      <xdr:rowOff>17780</xdr:rowOff>
    </xdr:to>
    <xdr:graphicFrame macro="">
      <xdr:nvGraphicFramePr>
        <xdr:cNvPr id="15" name="Chart 14">
          <a:extLst>
            <a:ext uri="{FF2B5EF4-FFF2-40B4-BE49-F238E27FC236}">
              <a16:creationId xmlns:a16="http://schemas.microsoft.com/office/drawing/2014/main" id="{00000000-0008-0000-03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9</xdr:col>
      <xdr:colOff>299720</xdr:colOff>
      <xdr:row>542</xdr:row>
      <xdr:rowOff>138430</xdr:rowOff>
    </xdr:from>
    <xdr:to>
      <xdr:col>19</xdr:col>
      <xdr:colOff>490220</xdr:colOff>
      <xdr:row>563</xdr:row>
      <xdr:rowOff>33020</xdr:rowOff>
    </xdr:to>
    <xdr:graphicFrame macro="">
      <xdr:nvGraphicFramePr>
        <xdr:cNvPr id="16" name="Chart 15">
          <a:extLst>
            <a:ext uri="{FF2B5EF4-FFF2-40B4-BE49-F238E27FC236}">
              <a16:creationId xmlns:a16="http://schemas.microsoft.com/office/drawing/2014/main" id="{00000000-0008-0000-03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20</xdr:col>
      <xdr:colOff>307340</xdr:colOff>
      <xdr:row>542</xdr:row>
      <xdr:rowOff>138430</xdr:rowOff>
    </xdr:from>
    <xdr:to>
      <xdr:col>30</xdr:col>
      <xdr:colOff>464820</xdr:colOff>
      <xdr:row>563</xdr:row>
      <xdr:rowOff>58420</xdr:rowOff>
    </xdr:to>
    <xdr:graphicFrame macro="">
      <xdr:nvGraphicFramePr>
        <xdr:cNvPr id="17" name="Chart 16">
          <a:extLst>
            <a:ext uri="{FF2B5EF4-FFF2-40B4-BE49-F238E27FC236}">
              <a16:creationId xmlns:a16="http://schemas.microsoft.com/office/drawing/2014/main" id="{00000000-0008-0000-03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22860</xdr:colOff>
      <xdr:row>566</xdr:row>
      <xdr:rowOff>62230</xdr:rowOff>
    </xdr:from>
    <xdr:to>
      <xdr:col>13</xdr:col>
      <xdr:colOff>447040</xdr:colOff>
      <xdr:row>608</xdr:row>
      <xdr:rowOff>10160</xdr:rowOff>
    </xdr:to>
    <xdr:graphicFrame macro="">
      <xdr:nvGraphicFramePr>
        <xdr:cNvPr id="18" name="Chart 17">
          <a:extLst>
            <a:ext uri="{FF2B5EF4-FFF2-40B4-BE49-F238E27FC236}">
              <a16:creationId xmlns:a16="http://schemas.microsoft.com/office/drawing/2014/main" id="{00000000-0008-0000-03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10</xdr:col>
      <xdr:colOff>6774</xdr:colOff>
      <xdr:row>95</xdr:row>
      <xdr:rowOff>0</xdr:rowOff>
    </xdr:from>
    <xdr:to>
      <xdr:col>18</xdr:col>
      <xdr:colOff>33867</xdr:colOff>
      <xdr:row>115</xdr:row>
      <xdr:rowOff>123613</xdr:rowOff>
    </xdr:to>
    <xdr:graphicFrame macro="">
      <xdr:nvGraphicFramePr>
        <xdr:cNvPr id="19" name="Chart 18">
          <a:extLst>
            <a:ext uri="{FF2B5EF4-FFF2-40B4-BE49-F238E27FC236}">
              <a16:creationId xmlns:a16="http://schemas.microsoft.com/office/drawing/2014/main" id="{00000000-0008-0000-03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9</xdr:col>
      <xdr:colOff>699347</xdr:colOff>
      <xdr:row>118</xdr:row>
      <xdr:rowOff>169332</xdr:rowOff>
    </xdr:from>
    <xdr:to>
      <xdr:col>18</xdr:col>
      <xdr:colOff>25400</xdr:colOff>
      <xdr:row>139</xdr:row>
      <xdr:rowOff>107525</xdr:rowOff>
    </xdr:to>
    <xdr:graphicFrame macro="">
      <xdr:nvGraphicFramePr>
        <xdr:cNvPr id="20" name="Chart 19">
          <a:extLst>
            <a:ext uri="{FF2B5EF4-FFF2-40B4-BE49-F238E27FC236}">
              <a16:creationId xmlns:a16="http://schemas.microsoft.com/office/drawing/2014/main" id="{00000000-0008-0000-03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9</xdr:col>
      <xdr:colOff>698500</xdr:colOff>
      <xdr:row>143</xdr:row>
      <xdr:rowOff>8466</xdr:rowOff>
    </xdr:from>
    <xdr:to>
      <xdr:col>18</xdr:col>
      <xdr:colOff>0</xdr:colOff>
      <xdr:row>163</xdr:row>
      <xdr:rowOff>160867</xdr:rowOff>
    </xdr:to>
    <xdr:graphicFrame macro="">
      <xdr:nvGraphicFramePr>
        <xdr:cNvPr id="21" name="Chart 20">
          <a:extLst>
            <a:ext uri="{FF2B5EF4-FFF2-40B4-BE49-F238E27FC236}">
              <a16:creationId xmlns:a16="http://schemas.microsoft.com/office/drawing/2014/main" id="{00000000-0008-0000-03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9</xdr:col>
      <xdr:colOff>697654</xdr:colOff>
      <xdr:row>168</xdr:row>
      <xdr:rowOff>16932</xdr:rowOff>
    </xdr:from>
    <xdr:to>
      <xdr:col>18</xdr:col>
      <xdr:colOff>8467</xdr:colOff>
      <xdr:row>189</xdr:row>
      <xdr:rowOff>0</xdr:rowOff>
    </xdr:to>
    <xdr:graphicFrame macro="">
      <xdr:nvGraphicFramePr>
        <xdr:cNvPr id="22" name="Chart 21">
          <a:extLst>
            <a:ext uri="{FF2B5EF4-FFF2-40B4-BE49-F238E27FC236}">
              <a16:creationId xmlns:a16="http://schemas.microsoft.com/office/drawing/2014/main" id="{00000000-0008-0000-03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10</xdr:col>
      <xdr:colOff>591820</xdr:colOff>
      <xdr:row>189</xdr:row>
      <xdr:rowOff>173990</xdr:rowOff>
    </xdr:from>
    <xdr:to>
      <xdr:col>21</xdr:col>
      <xdr:colOff>43180</xdr:colOff>
      <xdr:row>210</xdr:row>
      <xdr:rowOff>124460</xdr:rowOff>
    </xdr:to>
    <xdr:graphicFrame macro="">
      <xdr:nvGraphicFramePr>
        <xdr:cNvPr id="23" name="Chart 22">
          <a:extLst>
            <a:ext uri="{FF2B5EF4-FFF2-40B4-BE49-F238E27FC236}">
              <a16:creationId xmlns:a16="http://schemas.microsoft.com/office/drawing/2014/main" id="{00000000-0008-0000-03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10</xdr:col>
      <xdr:colOff>1692</xdr:colOff>
      <xdr:row>212</xdr:row>
      <xdr:rowOff>8465</xdr:rowOff>
    </xdr:from>
    <xdr:to>
      <xdr:col>18</xdr:col>
      <xdr:colOff>8467</xdr:colOff>
      <xdr:row>233</xdr:row>
      <xdr:rowOff>16933</xdr:rowOff>
    </xdr:to>
    <xdr:graphicFrame macro="">
      <xdr:nvGraphicFramePr>
        <xdr:cNvPr id="24" name="Chart 23">
          <a:extLst>
            <a:ext uri="{FF2B5EF4-FFF2-40B4-BE49-F238E27FC236}">
              <a16:creationId xmlns:a16="http://schemas.microsoft.com/office/drawing/2014/main" id="{00000000-0008-0000-03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10</xdr:col>
      <xdr:colOff>607060</xdr:colOff>
      <xdr:row>235</xdr:row>
      <xdr:rowOff>31750</xdr:rowOff>
    </xdr:from>
    <xdr:to>
      <xdr:col>21</xdr:col>
      <xdr:colOff>66040</xdr:colOff>
      <xdr:row>255</xdr:row>
      <xdr:rowOff>160020</xdr:rowOff>
    </xdr:to>
    <xdr:graphicFrame macro="">
      <xdr:nvGraphicFramePr>
        <xdr:cNvPr id="25" name="Chart 24">
          <a:extLst>
            <a:ext uri="{FF2B5EF4-FFF2-40B4-BE49-F238E27FC236}">
              <a16:creationId xmlns:a16="http://schemas.microsoft.com/office/drawing/2014/main" id="{00000000-0008-0000-03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10</xdr:col>
      <xdr:colOff>599440</xdr:colOff>
      <xdr:row>256</xdr:row>
      <xdr:rowOff>118110</xdr:rowOff>
    </xdr:from>
    <xdr:to>
      <xdr:col>21</xdr:col>
      <xdr:colOff>96520</xdr:colOff>
      <xdr:row>277</xdr:row>
      <xdr:rowOff>114300</xdr:rowOff>
    </xdr:to>
    <xdr:graphicFrame macro="">
      <xdr:nvGraphicFramePr>
        <xdr:cNvPr id="26" name="Chart 25">
          <a:extLst>
            <a:ext uri="{FF2B5EF4-FFF2-40B4-BE49-F238E27FC236}">
              <a16:creationId xmlns:a16="http://schemas.microsoft.com/office/drawing/2014/main" id="{00000000-0008-0000-03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10</xdr:col>
      <xdr:colOff>8466</xdr:colOff>
      <xdr:row>282</xdr:row>
      <xdr:rowOff>16932</xdr:rowOff>
    </xdr:from>
    <xdr:to>
      <xdr:col>18</xdr:col>
      <xdr:colOff>8467</xdr:colOff>
      <xdr:row>302</xdr:row>
      <xdr:rowOff>160866</xdr:rowOff>
    </xdr:to>
    <xdr:graphicFrame macro="">
      <xdr:nvGraphicFramePr>
        <xdr:cNvPr id="27" name="Chart 26">
          <a:extLst>
            <a:ext uri="{FF2B5EF4-FFF2-40B4-BE49-F238E27FC236}">
              <a16:creationId xmlns:a16="http://schemas.microsoft.com/office/drawing/2014/main" id="{00000000-0008-0000-03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10</xdr:col>
      <xdr:colOff>614680</xdr:colOff>
      <xdr:row>303</xdr:row>
      <xdr:rowOff>156210</xdr:rowOff>
    </xdr:from>
    <xdr:to>
      <xdr:col>21</xdr:col>
      <xdr:colOff>104140</xdr:colOff>
      <xdr:row>324</xdr:row>
      <xdr:rowOff>88900</xdr:rowOff>
    </xdr:to>
    <xdr:graphicFrame macro="">
      <xdr:nvGraphicFramePr>
        <xdr:cNvPr id="28" name="Chart 27">
          <a:extLst>
            <a:ext uri="{FF2B5EF4-FFF2-40B4-BE49-F238E27FC236}">
              <a16:creationId xmlns:a16="http://schemas.microsoft.com/office/drawing/2014/main" id="{00000000-0008-0000-03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10</xdr:col>
      <xdr:colOff>8466</xdr:colOff>
      <xdr:row>327</xdr:row>
      <xdr:rowOff>8466</xdr:rowOff>
    </xdr:from>
    <xdr:to>
      <xdr:col>18</xdr:col>
      <xdr:colOff>8467</xdr:colOff>
      <xdr:row>348</xdr:row>
      <xdr:rowOff>8467</xdr:rowOff>
    </xdr:to>
    <xdr:graphicFrame macro="">
      <xdr:nvGraphicFramePr>
        <xdr:cNvPr id="29" name="Chart 28">
          <a:extLst>
            <a:ext uri="{FF2B5EF4-FFF2-40B4-BE49-F238E27FC236}">
              <a16:creationId xmlns:a16="http://schemas.microsoft.com/office/drawing/2014/main" id="{00000000-0008-0000-0300-00001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9</xdr:col>
      <xdr:colOff>698500</xdr:colOff>
      <xdr:row>350</xdr:row>
      <xdr:rowOff>16932</xdr:rowOff>
    </xdr:from>
    <xdr:to>
      <xdr:col>18</xdr:col>
      <xdr:colOff>16934</xdr:colOff>
      <xdr:row>371</xdr:row>
      <xdr:rowOff>25399</xdr:rowOff>
    </xdr:to>
    <xdr:graphicFrame macro="">
      <xdr:nvGraphicFramePr>
        <xdr:cNvPr id="30" name="Chart 29">
          <a:extLst>
            <a:ext uri="{FF2B5EF4-FFF2-40B4-BE49-F238E27FC236}">
              <a16:creationId xmlns:a16="http://schemas.microsoft.com/office/drawing/2014/main" id="{00000000-0008-0000-0300-00001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10</xdr:col>
      <xdr:colOff>214</xdr:colOff>
      <xdr:row>372</xdr:row>
      <xdr:rowOff>154517</xdr:rowOff>
    </xdr:from>
    <xdr:to>
      <xdr:col>18</xdr:col>
      <xdr:colOff>16935</xdr:colOff>
      <xdr:row>393</xdr:row>
      <xdr:rowOff>137583</xdr:rowOff>
    </xdr:to>
    <xdr:graphicFrame macro="">
      <xdr:nvGraphicFramePr>
        <xdr:cNvPr id="31" name="Chart 30">
          <a:extLst>
            <a:ext uri="{FF2B5EF4-FFF2-40B4-BE49-F238E27FC236}">
              <a16:creationId xmlns:a16="http://schemas.microsoft.com/office/drawing/2014/main" id="{00000000-0008-0000-0300-00001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9</xdr:col>
      <xdr:colOff>690034</xdr:colOff>
      <xdr:row>396</xdr:row>
      <xdr:rowOff>16932</xdr:rowOff>
    </xdr:from>
    <xdr:to>
      <xdr:col>18</xdr:col>
      <xdr:colOff>8467</xdr:colOff>
      <xdr:row>417</xdr:row>
      <xdr:rowOff>25399</xdr:rowOff>
    </xdr:to>
    <xdr:graphicFrame macro="">
      <xdr:nvGraphicFramePr>
        <xdr:cNvPr id="32" name="Chart 31">
          <a:extLst>
            <a:ext uri="{FF2B5EF4-FFF2-40B4-BE49-F238E27FC236}">
              <a16:creationId xmlns:a16="http://schemas.microsoft.com/office/drawing/2014/main" id="{00000000-0008-0000-0300-00002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9</xdr:col>
      <xdr:colOff>697655</xdr:colOff>
      <xdr:row>419</xdr:row>
      <xdr:rowOff>0</xdr:rowOff>
    </xdr:from>
    <xdr:to>
      <xdr:col>18</xdr:col>
      <xdr:colOff>16935</xdr:colOff>
      <xdr:row>440</xdr:row>
      <xdr:rowOff>16933</xdr:rowOff>
    </xdr:to>
    <xdr:graphicFrame macro="">
      <xdr:nvGraphicFramePr>
        <xdr:cNvPr id="34" name="Chart 33">
          <a:extLst>
            <a:ext uri="{FF2B5EF4-FFF2-40B4-BE49-F238E27FC236}">
              <a16:creationId xmlns:a16="http://schemas.microsoft.com/office/drawing/2014/main" id="{00000000-0008-0000-0300-00002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0</xdr:col>
      <xdr:colOff>1583265</xdr:colOff>
      <xdr:row>94</xdr:row>
      <xdr:rowOff>160867</xdr:rowOff>
    </xdr:from>
    <xdr:to>
      <xdr:col>9</xdr:col>
      <xdr:colOff>25401</xdr:colOff>
      <xdr:row>115</xdr:row>
      <xdr:rowOff>135466</xdr:rowOff>
    </xdr:to>
    <xdr:graphicFrame macro="">
      <xdr:nvGraphicFramePr>
        <xdr:cNvPr id="33" name="Chart 32">
          <a:extLst>
            <a:ext uri="{FF2B5EF4-FFF2-40B4-BE49-F238E27FC236}">
              <a16:creationId xmlns:a16="http://schemas.microsoft.com/office/drawing/2014/main" id="{00000000-0008-0000-0300-00002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xdr:col>
      <xdr:colOff>8468</xdr:colOff>
      <xdr:row>118</xdr:row>
      <xdr:rowOff>160867</xdr:rowOff>
    </xdr:from>
    <xdr:to>
      <xdr:col>9</xdr:col>
      <xdr:colOff>2</xdr:colOff>
      <xdr:row>139</xdr:row>
      <xdr:rowOff>126998</xdr:rowOff>
    </xdr:to>
    <xdr:graphicFrame macro="">
      <xdr:nvGraphicFramePr>
        <xdr:cNvPr id="35" name="Chart 34">
          <a:extLst>
            <a:ext uri="{FF2B5EF4-FFF2-40B4-BE49-F238E27FC236}">
              <a16:creationId xmlns:a16="http://schemas.microsoft.com/office/drawing/2014/main" id="{00000000-0008-0000-0300-00002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xdr:col>
      <xdr:colOff>25397</xdr:colOff>
      <xdr:row>143</xdr:row>
      <xdr:rowOff>8465</xdr:rowOff>
    </xdr:from>
    <xdr:to>
      <xdr:col>9</xdr:col>
      <xdr:colOff>16932</xdr:colOff>
      <xdr:row>164</xdr:row>
      <xdr:rowOff>0</xdr:rowOff>
    </xdr:to>
    <xdr:graphicFrame macro="">
      <xdr:nvGraphicFramePr>
        <xdr:cNvPr id="36" name="Chart 35">
          <a:extLst>
            <a:ext uri="{FF2B5EF4-FFF2-40B4-BE49-F238E27FC236}">
              <a16:creationId xmlns:a16="http://schemas.microsoft.com/office/drawing/2014/main" id="{00000000-0008-0000-0300-00002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0</xdr:col>
      <xdr:colOff>1583265</xdr:colOff>
      <xdr:row>167</xdr:row>
      <xdr:rowOff>169331</xdr:rowOff>
    </xdr:from>
    <xdr:to>
      <xdr:col>8</xdr:col>
      <xdr:colOff>677334</xdr:colOff>
      <xdr:row>188</xdr:row>
      <xdr:rowOff>152398</xdr:rowOff>
    </xdr:to>
    <xdr:graphicFrame macro="">
      <xdr:nvGraphicFramePr>
        <xdr:cNvPr id="37" name="Chart 36">
          <a:extLst>
            <a:ext uri="{FF2B5EF4-FFF2-40B4-BE49-F238E27FC236}">
              <a16:creationId xmlns:a16="http://schemas.microsoft.com/office/drawing/2014/main" id="{00000000-0008-0000-0300-00002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0</xdr:col>
      <xdr:colOff>1574798</xdr:colOff>
      <xdr:row>211</xdr:row>
      <xdr:rowOff>169332</xdr:rowOff>
    </xdr:from>
    <xdr:to>
      <xdr:col>9</xdr:col>
      <xdr:colOff>8467</xdr:colOff>
      <xdr:row>232</xdr:row>
      <xdr:rowOff>169332</xdr:rowOff>
    </xdr:to>
    <xdr:graphicFrame macro="">
      <xdr:nvGraphicFramePr>
        <xdr:cNvPr id="38" name="Chart 37">
          <a:extLst>
            <a:ext uri="{FF2B5EF4-FFF2-40B4-BE49-F238E27FC236}">
              <a16:creationId xmlns:a16="http://schemas.microsoft.com/office/drawing/2014/main" id="{00000000-0008-0000-0300-00002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xdr:col>
      <xdr:colOff>0</xdr:colOff>
      <xdr:row>282</xdr:row>
      <xdr:rowOff>0</xdr:rowOff>
    </xdr:from>
    <xdr:to>
      <xdr:col>9</xdr:col>
      <xdr:colOff>25400</xdr:colOff>
      <xdr:row>303</xdr:row>
      <xdr:rowOff>8467</xdr:rowOff>
    </xdr:to>
    <xdr:graphicFrame macro="">
      <xdr:nvGraphicFramePr>
        <xdr:cNvPr id="39" name="Chart 38">
          <a:extLst>
            <a:ext uri="{FF2B5EF4-FFF2-40B4-BE49-F238E27FC236}">
              <a16:creationId xmlns:a16="http://schemas.microsoft.com/office/drawing/2014/main" id="{00000000-0008-0000-0300-00002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xdr:col>
      <xdr:colOff>0</xdr:colOff>
      <xdr:row>327</xdr:row>
      <xdr:rowOff>8467</xdr:rowOff>
    </xdr:from>
    <xdr:to>
      <xdr:col>9</xdr:col>
      <xdr:colOff>0</xdr:colOff>
      <xdr:row>347</xdr:row>
      <xdr:rowOff>160866</xdr:rowOff>
    </xdr:to>
    <xdr:graphicFrame macro="">
      <xdr:nvGraphicFramePr>
        <xdr:cNvPr id="40" name="Chart 39">
          <a:extLst>
            <a:ext uri="{FF2B5EF4-FFF2-40B4-BE49-F238E27FC236}">
              <a16:creationId xmlns:a16="http://schemas.microsoft.com/office/drawing/2014/main" id="{00000000-0008-0000-0300-00002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xdr:col>
      <xdr:colOff>0</xdr:colOff>
      <xdr:row>350</xdr:row>
      <xdr:rowOff>8465</xdr:rowOff>
    </xdr:from>
    <xdr:to>
      <xdr:col>9</xdr:col>
      <xdr:colOff>16934</xdr:colOff>
      <xdr:row>371</xdr:row>
      <xdr:rowOff>8466</xdr:rowOff>
    </xdr:to>
    <xdr:graphicFrame macro="">
      <xdr:nvGraphicFramePr>
        <xdr:cNvPr id="41" name="Chart 40">
          <a:extLst>
            <a:ext uri="{FF2B5EF4-FFF2-40B4-BE49-F238E27FC236}">
              <a16:creationId xmlns:a16="http://schemas.microsoft.com/office/drawing/2014/main" id="{00000000-0008-0000-0300-00002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0</xdr:col>
      <xdr:colOff>1574800</xdr:colOff>
      <xdr:row>373</xdr:row>
      <xdr:rowOff>0</xdr:rowOff>
    </xdr:from>
    <xdr:to>
      <xdr:col>9</xdr:col>
      <xdr:colOff>8467</xdr:colOff>
      <xdr:row>393</xdr:row>
      <xdr:rowOff>160867</xdr:rowOff>
    </xdr:to>
    <xdr:graphicFrame macro="">
      <xdr:nvGraphicFramePr>
        <xdr:cNvPr id="42" name="Chart 41">
          <a:extLst>
            <a:ext uri="{FF2B5EF4-FFF2-40B4-BE49-F238E27FC236}">
              <a16:creationId xmlns:a16="http://schemas.microsoft.com/office/drawing/2014/main" id="{00000000-0008-0000-0300-00002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xdr:col>
      <xdr:colOff>1</xdr:colOff>
      <xdr:row>396</xdr:row>
      <xdr:rowOff>16933</xdr:rowOff>
    </xdr:from>
    <xdr:to>
      <xdr:col>9</xdr:col>
      <xdr:colOff>8467</xdr:colOff>
      <xdr:row>417</xdr:row>
      <xdr:rowOff>8467</xdr:rowOff>
    </xdr:to>
    <xdr:graphicFrame macro="">
      <xdr:nvGraphicFramePr>
        <xdr:cNvPr id="43" name="Chart 42">
          <a:extLst>
            <a:ext uri="{FF2B5EF4-FFF2-40B4-BE49-F238E27FC236}">
              <a16:creationId xmlns:a16="http://schemas.microsoft.com/office/drawing/2014/main" id="{00000000-0008-0000-0300-00002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0</xdr:col>
      <xdr:colOff>1574802</xdr:colOff>
      <xdr:row>418</xdr:row>
      <xdr:rowOff>152400</xdr:rowOff>
    </xdr:from>
    <xdr:to>
      <xdr:col>9</xdr:col>
      <xdr:colOff>16934</xdr:colOff>
      <xdr:row>440</xdr:row>
      <xdr:rowOff>25400</xdr:rowOff>
    </xdr:to>
    <xdr:graphicFrame macro="">
      <xdr:nvGraphicFramePr>
        <xdr:cNvPr id="44" name="Chart 43">
          <a:extLst>
            <a:ext uri="{FF2B5EF4-FFF2-40B4-BE49-F238E27FC236}">
              <a16:creationId xmlns:a16="http://schemas.microsoft.com/office/drawing/2014/main" id="{00000000-0008-0000-0300-00002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228600</xdr:colOff>
      <xdr:row>26</xdr:row>
      <xdr:rowOff>3810</xdr:rowOff>
    </xdr:from>
    <xdr:to>
      <xdr:col>9</xdr:col>
      <xdr:colOff>670560</xdr:colOff>
      <xdr:row>50</xdr:row>
      <xdr:rowOff>152400</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358140</xdr:colOff>
      <xdr:row>160</xdr:row>
      <xdr:rowOff>87630</xdr:rowOff>
    </xdr:from>
    <xdr:to>
      <xdr:col>9</xdr:col>
      <xdr:colOff>304800</xdr:colOff>
      <xdr:row>181</xdr:row>
      <xdr:rowOff>114300</xdr:rowOff>
    </xdr:to>
    <xdr:graphicFrame macro="">
      <xdr:nvGraphicFramePr>
        <xdr:cNvPr id="3" name="Chart 2">
          <a:extLst>
            <a:ext uri="{FF2B5EF4-FFF2-40B4-BE49-F238E27FC236}">
              <a16:creationId xmlns:a16="http://schemas.microsoft.com/office/drawing/2014/main" id="{00000000-0008-0000-0C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670560</xdr:colOff>
      <xdr:row>160</xdr:row>
      <xdr:rowOff>87630</xdr:rowOff>
    </xdr:from>
    <xdr:to>
      <xdr:col>20</xdr:col>
      <xdr:colOff>114300</xdr:colOff>
      <xdr:row>181</xdr:row>
      <xdr:rowOff>129540</xdr:rowOff>
    </xdr:to>
    <xdr:graphicFrame macro="">
      <xdr:nvGraphicFramePr>
        <xdr:cNvPr id="4" name="Chart 3">
          <a:extLst>
            <a:ext uri="{FF2B5EF4-FFF2-40B4-BE49-F238E27FC236}">
              <a16:creationId xmlns:a16="http://schemas.microsoft.com/office/drawing/2014/main" id="{00000000-0008-0000-0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510540</xdr:colOff>
      <xdr:row>160</xdr:row>
      <xdr:rowOff>87630</xdr:rowOff>
    </xdr:from>
    <xdr:to>
      <xdr:col>30</xdr:col>
      <xdr:colOff>655320</xdr:colOff>
      <xdr:row>181</xdr:row>
      <xdr:rowOff>137160</xdr:rowOff>
    </xdr:to>
    <xdr:graphicFrame macro="">
      <xdr:nvGraphicFramePr>
        <xdr:cNvPr id="5" name="Chart 4">
          <a:extLst>
            <a:ext uri="{FF2B5EF4-FFF2-40B4-BE49-F238E27FC236}">
              <a16:creationId xmlns:a16="http://schemas.microsoft.com/office/drawing/2014/main" id="{00000000-0008-0000-0C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365760</xdr:colOff>
      <xdr:row>184</xdr:row>
      <xdr:rowOff>80010</xdr:rowOff>
    </xdr:from>
    <xdr:to>
      <xdr:col>9</xdr:col>
      <xdr:colOff>320040</xdr:colOff>
      <xdr:row>205</xdr:row>
      <xdr:rowOff>121920</xdr:rowOff>
    </xdr:to>
    <xdr:graphicFrame macro="">
      <xdr:nvGraphicFramePr>
        <xdr:cNvPr id="6" name="Chart 5">
          <a:extLst>
            <a:ext uri="{FF2B5EF4-FFF2-40B4-BE49-F238E27FC236}">
              <a16:creationId xmlns:a16="http://schemas.microsoft.com/office/drawing/2014/main" id="{00000000-0008-0000-0C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388620</xdr:colOff>
      <xdr:row>207</xdr:row>
      <xdr:rowOff>80010</xdr:rowOff>
    </xdr:from>
    <xdr:to>
      <xdr:col>9</xdr:col>
      <xdr:colOff>327660</xdr:colOff>
      <xdr:row>227</xdr:row>
      <xdr:rowOff>137160</xdr:rowOff>
    </xdr:to>
    <xdr:graphicFrame macro="">
      <xdr:nvGraphicFramePr>
        <xdr:cNvPr id="7" name="Chart 6">
          <a:extLst>
            <a:ext uri="{FF2B5EF4-FFF2-40B4-BE49-F238E27FC236}">
              <a16:creationId xmlns:a16="http://schemas.microsoft.com/office/drawing/2014/main" id="{00000000-0008-0000-0C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0</xdr:colOff>
      <xdr:row>53</xdr:row>
      <xdr:rowOff>160020</xdr:rowOff>
    </xdr:from>
    <xdr:to>
      <xdr:col>18</xdr:col>
      <xdr:colOff>0</xdr:colOff>
      <xdr:row>75</xdr:row>
      <xdr:rowOff>0</xdr:rowOff>
    </xdr:to>
    <xdr:graphicFrame macro="">
      <xdr:nvGraphicFramePr>
        <xdr:cNvPr id="8" name="Chart 7">
          <a:extLst>
            <a:ext uri="{FF2B5EF4-FFF2-40B4-BE49-F238E27FC236}">
              <a16:creationId xmlns:a16="http://schemas.microsoft.com/office/drawing/2014/main" id="{00000000-0008-0000-0C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678180</xdr:colOff>
      <xdr:row>77</xdr:row>
      <xdr:rowOff>7620</xdr:rowOff>
    </xdr:from>
    <xdr:to>
      <xdr:col>18</xdr:col>
      <xdr:colOff>15240</xdr:colOff>
      <xdr:row>97</xdr:row>
      <xdr:rowOff>15240</xdr:rowOff>
    </xdr:to>
    <xdr:graphicFrame macro="">
      <xdr:nvGraphicFramePr>
        <xdr:cNvPr id="9" name="Chart 8">
          <a:extLst>
            <a:ext uri="{FF2B5EF4-FFF2-40B4-BE49-F238E27FC236}">
              <a16:creationId xmlns:a16="http://schemas.microsoft.com/office/drawing/2014/main" id="{00000000-0008-0000-0C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411480</xdr:colOff>
      <xdr:row>122</xdr:row>
      <xdr:rowOff>64770</xdr:rowOff>
    </xdr:from>
    <xdr:to>
      <xdr:col>19</xdr:col>
      <xdr:colOff>632460</xdr:colOff>
      <xdr:row>142</xdr:row>
      <xdr:rowOff>53340</xdr:rowOff>
    </xdr:to>
    <xdr:graphicFrame macro="">
      <xdr:nvGraphicFramePr>
        <xdr:cNvPr id="10" name="Chart 9">
          <a:extLst>
            <a:ext uri="{FF2B5EF4-FFF2-40B4-BE49-F238E27FC236}">
              <a16:creationId xmlns:a16="http://schemas.microsoft.com/office/drawing/2014/main" id="{00000000-0008-0000-0C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0</xdr:colOff>
      <xdr:row>98</xdr:row>
      <xdr:rowOff>160020</xdr:rowOff>
    </xdr:from>
    <xdr:to>
      <xdr:col>18</xdr:col>
      <xdr:colOff>15240</xdr:colOff>
      <xdr:row>119</xdr:row>
      <xdr:rowOff>15240</xdr:rowOff>
    </xdr:to>
    <xdr:graphicFrame macro="">
      <xdr:nvGraphicFramePr>
        <xdr:cNvPr id="11" name="Chart 10">
          <a:extLst>
            <a:ext uri="{FF2B5EF4-FFF2-40B4-BE49-F238E27FC236}">
              <a16:creationId xmlns:a16="http://schemas.microsoft.com/office/drawing/2014/main" id="{00000000-0008-0000-0C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7620</xdr:colOff>
      <xdr:row>54</xdr:row>
      <xdr:rowOff>7620</xdr:rowOff>
    </xdr:from>
    <xdr:to>
      <xdr:col>9</xdr:col>
      <xdr:colOff>0</xdr:colOff>
      <xdr:row>75</xdr:row>
      <xdr:rowOff>15240</xdr:rowOff>
    </xdr:to>
    <xdr:graphicFrame macro="">
      <xdr:nvGraphicFramePr>
        <xdr:cNvPr id="12" name="Chart 11">
          <a:extLst>
            <a:ext uri="{FF2B5EF4-FFF2-40B4-BE49-F238E27FC236}">
              <a16:creationId xmlns:a16="http://schemas.microsoft.com/office/drawing/2014/main" id="{00000000-0008-0000-0C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1569720</xdr:colOff>
      <xdr:row>77</xdr:row>
      <xdr:rowOff>0</xdr:rowOff>
    </xdr:from>
    <xdr:to>
      <xdr:col>9</xdr:col>
      <xdr:colOff>7620</xdr:colOff>
      <xdr:row>96</xdr:row>
      <xdr:rowOff>160020</xdr:rowOff>
    </xdr:to>
    <xdr:graphicFrame macro="">
      <xdr:nvGraphicFramePr>
        <xdr:cNvPr id="13" name="Chart 12">
          <a:extLst>
            <a:ext uri="{FF2B5EF4-FFF2-40B4-BE49-F238E27FC236}">
              <a16:creationId xmlns:a16="http://schemas.microsoft.com/office/drawing/2014/main" id="{00000000-0008-0000-0C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7620</xdr:colOff>
      <xdr:row>99</xdr:row>
      <xdr:rowOff>0</xdr:rowOff>
    </xdr:from>
    <xdr:to>
      <xdr:col>9</xdr:col>
      <xdr:colOff>7620</xdr:colOff>
      <xdr:row>119</xdr:row>
      <xdr:rowOff>7620</xdr:rowOff>
    </xdr:to>
    <xdr:graphicFrame macro="">
      <xdr:nvGraphicFramePr>
        <xdr:cNvPr id="14" name="Chart 13">
          <a:extLst>
            <a:ext uri="{FF2B5EF4-FFF2-40B4-BE49-F238E27FC236}">
              <a16:creationId xmlns:a16="http://schemas.microsoft.com/office/drawing/2014/main" id="{00000000-0008-0000-0C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259080</xdr:colOff>
      <xdr:row>25</xdr:row>
      <xdr:rowOff>163830</xdr:rowOff>
    </xdr:from>
    <xdr:to>
      <xdr:col>10</xdr:col>
      <xdr:colOff>0</xdr:colOff>
      <xdr:row>49</xdr:row>
      <xdr:rowOff>137160</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594360</xdr:colOff>
      <xdr:row>149</xdr:row>
      <xdr:rowOff>19050</xdr:rowOff>
    </xdr:from>
    <xdr:to>
      <xdr:col>9</xdr:col>
      <xdr:colOff>624840</xdr:colOff>
      <xdr:row>170</xdr:row>
      <xdr:rowOff>38100</xdr:rowOff>
    </xdr:to>
    <xdr:graphicFrame macro="">
      <xdr:nvGraphicFramePr>
        <xdr:cNvPr id="3" name="Chart 2">
          <a:extLst>
            <a:ext uri="{FF2B5EF4-FFF2-40B4-BE49-F238E27FC236}">
              <a16:creationId xmlns:a16="http://schemas.microsoft.com/office/drawing/2014/main" id="{00000000-0008-0000-0D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335280</xdr:colOff>
      <xdr:row>149</xdr:row>
      <xdr:rowOff>19050</xdr:rowOff>
    </xdr:from>
    <xdr:to>
      <xdr:col>20</xdr:col>
      <xdr:colOff>571500</xdr:colOff>
      <xdr:row>170</xdr:row>
      <xdr:rowOff>38100</xdr:rowOff>
    </xdr:to>
    <xdr:graphicFrame macro="">
      <xdr:nvGraphicFramePr>
        <xdr:cNvPr id="4" name="Chart 3">
          <a:extLst>
            <a:ext uri="{FF2B5EF4-FFF2-40B4-BE49-F238E27FC236}">
              <a16:creationId xmlns:a16="http://schemas.microsoft.com/office/drawing/2014/main" id="{00000000-0008-0000-0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21</xdr:col>
      <xdr:colOff>320040</xdr:colOff>
      <xdr:row>149</xdr:row>
      <xdr:rowOff>19050</xdr:rowOff>
    </xdr:from>
    <xdr:to>
      <xdr:col>31</xdr:col>
      <xdr:colOff>563880</xdr:colOff>
      <xdr:row>170</xdr:row>
      <xdr:rowOff>38100</xdr:rowOff>
    </xdr:to>
    <xdr:graphicFrame macro="">
      <xdr:nvGraphicFramePr>
        <xdr:cNvPr id="5" name="Chart 4">
          <a:extLst>
            <a:ext uri="{FF2B5EF4-FFF2-40B4-BE49-F238E27FC236}">
              <a16:creationId xmlns:a16="http://schemas.microsoft.com/office/drawing/2014/main" id="{00000000-0008-0000-0D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594360</xdr:colOff>
      <xdr:row>172</xdr:row>
      <xdr:rowOff>11430</xdr:rowOff>
    </xdr:from>
    <xdr:to>
      <xdr:col>9</xdr:col>
      <xdr:colOff>601980</xdr:colOff>
      <xdr:row>193</xdr:row>
      <xdr:rowOff>30480</xdr:rowOff>
    </xdr:to>
    <xdr:graphicFrame macro="">
      <xdr:nvGraphicFramePr>
        <xdr:cNvPr id="6" name="Chart 5">
          <a:extLst>
            <a:ext uri="{FF2B5EF4-FFF2-40B4-BE49-F238E27FC236}">
              <a16:creationId xmlns:a16="http://schemas.microsoft.com/office/drawing/2014/main" id="{00000000-0008-0000-0D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449580</xdr:colOff>
      <xdr:row>172</xdr:row>
      <xdr:rowOff>80010</xdr:rowOff>
    </xdr:from>
    <xdr:to>
      <xdr:col>21</xdr:col>
      <xdr:colOff>213360</xdr:colOff>
      <xdr:row>193</xdr:row>
      <xdr:rowOff>152400</xdr:rowOff>
    </xdr:to>
    <xdr:graphicFrame macro="">
      <xdr:nvGraphicFramePr>
        <xdr:cNvPr id="7" name="Chart 6">
          <a:extLst>
            <a:ext uri="{FF2B5EF4-FFF2-40B4-BE49-F238E27FC236}">
              <a16:creationId xmlns:a16="http://schemas.microsoft.com/office/drawing/2014/main" id="{00000000-0008-0000-0D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0</xdr:colOff>
      <xdr:row>53</xdr:row>
      <xdr:rowOff>0</xdr:rowOff>
    </xdr:from>
    <xdr:to>
      <xdr:col>17</xdr:col>
      <xdr:colOff>685800</xdr:colOff>
      <xdr:row>75</xdr:row>
      <xdr:rowOff>0</xdr:rowOff>
    </xdr:to>
    <xdr:graphicFrame macro="">
      <xdr:nvGraphicFramePr>
        <xdr:cNvPr id="8" name="Chart 7">
          <a:extLst>
            <a:ext uri="{FF2B5EF4-FFF2-40B4-BE49-F238E27FC236}">
              <a16:creationId xmlns:a16="http://schemas.microsoft.com/office/drawing/2014/main" id="{00000000-0008-0000-0D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7620</xdr:colOff>
      <xdr:row>78</xdr:row>
      <xdr:rowOff>0</xdr:rowOff>
    </xdr:from>
    <xdr:to>
      <xdr:col>18</xdr:col>
      <xdr:colOff>7620</xdr:colOff>
      <xdr:row>99</xdr:row>
      <xdr:rowOff>7620</xdr:rowOff>
    </xdr:to>
    <xdr:graphicFrame macro="">
      <xdr:nvGraphicFramePr>
        <xdr:cNvPr id="9" name="Chart 8">
          <a:extLst>
            <a:ext uri="{FF2B5EF4-FFF2-40B4-BE49-F238E27FC236}">
              <a16:creationId xmlns:a16="http://schemas.microsoft.com/office/drawing/2014/main" id="{00000000-0008-0000-0D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685800</xdr:colOff>
      <xdr:row>103</xdr:row>
      <xdr:rowOff>0</xdr:rowOff>
    </xdr:from>
    <xdr:to>
      <xdr:col>18</xdr:col>
      <xdr:colOff>0</xdr:colOff>
      <xdr:row>124</xdr:row>
      <xdr:rowOff>15240</xdr:rowOff>
    </xdr:to>
    <xdr:graphicFrame macro="">
      <xdr:nvGraphicFramePr>
        <xdr:cNvPr id="10" name="Chart 9">
          <a:extLst>
            <a:ext uri="{FF2B5EF4-FFF2-40B4-BE49-F238E27FC236}">
              <a16:creationId xmlns:a16="http://schemas.microsoft.com/office/drawing/2014/main" id="{00000000-0008-0000-0D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129540</xdr:colOff>
      <xdr:row>127</xdr:row>
      <xdr:rowOff>49530</xdr:rowOff>
    </xdr:from>
    <xdr:to>
      <xdr:col>20</xdr:col>
      <xdr:colOff>15240</xdr:colOff>
      <xdr:row>148</xdr:row>
      <xdr:rowOff>76200</xdr:rowOff>
    </xdr:to>
    <xdr:graphicFrame macro="">
      <xdr:nvGraphicFramePr>
        <xdr:cNvPr id="11" name="Chart 10">
          <a:extLst>
            <a:ext uri="{FF2B5EF4-FFF2-40B4-BE49-F238E27FC236}">
              <a16:creationId xmlns:a16="http://schemas.microsoft.com/office/drawing/2014/main" id="{00000000-0008-0000-0D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7620</xdr:colOff>
      <xdr:row>52</xdr:row>
      <xdr:rowOff>152400</xdr:rowOff>
    </xdr:from>
    <xdr:to>
      <xdr:col>9</xdr:col>
      <xdr:colOff>15240</xdr:colOff>
      <xdr:row>75</xdr:row>
      <xdr:rowOff>7620</xdr:rowOff>
    </xdr:to>
    <xdr:graphicFrame macro="">
      <xdr:nvGraphicFramePr>
        <xdr:cNvPr id="12" name="Chart 11">
          <a:extLst>
            <a:ext uri="{FF2B5EF4-FFF2-40B4-BE49-F238E27FC236}">
              <a16:creationId xmlns:a16="http://schemas.microsoft.com/office/drawing/2014/main" id="{00000000-0008-0000-0D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1562100</xdr:colOff>
      <xdr:row>78</xdr:row>
      <xdr:rowOff>0</xdr:rowOff>
    </xdr:from>
    <xdr:to>
      <xdr:col>9</xdr:col>
      <xdr:colOff>7620</xdr:colOff>
      <xdr:row>99</xdr:row>
      <xdr:rowOff>15240</xdr:rowOff>
    </xdr:to>
    <xdr:graphicFrame macro="">
      <xdr:nvGraphicFramePr>
        <xdr:cNvPr id="13" name="Chart 12">
          <a:extLst>
            <a:ext uri="{FF2B5EF4-FFF2-40B4-BE49-F238E27FC236}">
              <a16:creationId xmlns:a16="http://schemas.microsoft.com/office/drawing/2014/main" id="{00000000-0008-0000-0D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1569720</xdr:colOff>
      <xdr:row>103</xdr:row>
      <xdr:rowOff>0</xdr:rowOff>
    </xdr:from>
    <xdr:to>
      <xdr:col>9</xdr:col>
      <xdr:colOff>0</xdr:colOff>
      <xdr:row>124</xdr:row>
      <xdr:rowOff>0</xdr:rowOff>
    </xdr:to>
    <xdr:graphicFrame macro="">
      <xdr:nvGraphicFramePr>
        <xdr:cNvPr id="14" name="Chart 13">
          <a:extLst>
            <a:ext uri="{FF2B5EF4-FFF2-40B4-BE49-F238E27FC236}">
              <a16:creationId xmlns:a16="http://schemas.microsoft.com/office/drawing/2014/main" id="{00000000-0008-0000-0D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9</xdr:col>
      <xdr:colOff>259080</xdr:colOff>
      <xdr:row>0</xdr:row>
      <xdr:rowOff>49530</xdr:rowOff>
    </xdr:from>
    <xdr:to>
      <xdr:col>21</xdr:col>
      <xdr:colOff>563880</xdr:colOff>
      <xdr:row>32</xdr:row>
      <xdr:rowOff>76200</xdr:rowOff>
    </xdr:to>
    <xdr:graphicFrame macro="">
      <xdr:nvGraphicFramePr>
        <xdr:cNvPr id="2" name="Chart 1">
          <a:extLst>
            <a:ext uri="{FF2B5EF4-FFF2-40B4-BE49-F238E27FC236}">
              <a16:creationId xmlns:a16="http://schemas.microsoft.com/office/drawing/2014/main" id="{00000000-0008-0000-0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836507</xdr:colOff>
      <xdr:row>30</xdr:row>
      <xdr:rowOff>121497</xdr:rowOff>
    </xdr:from>
    <xdr:to>
      <xdr:col>12</xdr:col>
      <xdr:colOff>111760</xdr:colOff>
      <xdr:row>60</xdr:row>
      <xdr:rowOff>94827</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226906</xdr:colOff>
      <xdr:row>269</xdr:row>
      <xdr:rowOff>139279</xdr:rowOff>
    </xdr:from>
    <xdr:to>
      <xdr:col>9</xdr:col>
      <xdr:colOff>272626</xdr:colOff>
      <xdr:row>291</xdr:row>
      <xdr:rowOff>49956</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493606</xdr:colOff>
      <xdr:row>269</xdr:row>
      <xdr:rowOff>122346</xdr:rowOff>
    </xdr:from>
    <xdr:to>
      <xdr:col>20</xdr:col>
      <xdr:colOff>66886</xdr:colOff>
      <xdr:row>291</xdr:row>
      <xdr:rowOff>65196</xdr:rowOff>
    </xdr:to>
    <xdr:graphicFrame macro="">
      <xdr:nvGraphicFramePr>
        <xdr:cNvPr id="5" name="Chart 4">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280246</xdr:colOff>
      <xdr:row>269</xdr:row>
      <xdr:rowOff>114726</xdr:rowOff>
    </xdr:from>
    <xdr:to>
      <xdr:col>30</xdr:col>
      <xdr:colOff>569806</xdr:colOff>
      <xdr:row>291</xdr:row>
      <xdr:rowOff>72816</xdr:rowOff>
    </xdr:to>
    <xdr:graphicFrame macro="">
      <xdr:nvGraphicFramePr>
        <xdr:cNvPr id="6" name="Chart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234526</xdr:colOff>
      <xdr:row>292</xdr:row>
      <xdr:rowOff>139280</xdr:rowOff>
    </xdr:from>
    <xdr:to>
      <xdr:col>9</xdr:col>
      <xdr:colOff>280246</xdr:colOff>
      <xdr:row>314</xdr:row>
      <xdr:rowOff>95676</xdr:rowOff>
    </xdr:to>
    <xdr:graphicFrame macro="">
      <xdr:nvGraphicFramePr>
        <xdr:cNvPr id="3" name="Chart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485986</xdr:colOff>
      <xdr:row>292</xdr:row>
      <xdr:rowOff>129966</xdr:rowOff>
    </xdr:from>
    <xdr:to>
      <xdr:col>20</xdr:col>
      <xdr:colOff>82126</xdr:colOff>
      <xdr:row>314</xdr:row>
      <xdr:rowOff>72816</xdr:rowOff>
    </xdr:to>
    <xdr:graphicFrame macro="">
      <xdr:nvGraphicFramePr>
        <xdr:cNvPr id="7" name="Chart 6">
          <a:extLst>
            <a:ext uri="{FF2B5EF4-FFF2-40B4-BE49-F238E27FC236}">
              <a16:creationId xmlns:a16="http://schemas.microsoft.com/office/drawing/2014/main" id="{00000000-0008-0000-0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20</xdr:col>
      <xdr:colOff>287866</xdr:colOff>
      <xdr:row>292</xdr:row>
      <xdr:rowOff>135470</xdr:rowOff>
    </xdr:from>
    <xdr:to>
      <xdr:col>30</xdr:col>
      <xdr:colOff>592666</xdr:colOff>
      <xdr:row>314</xdr:row>
      <xdr:rowOff>49956</xdr:rowOff>
    </xdr:to>
    <xdr:graphicFrame macro="">
      <xdr:nvGraphicFramePr>
        <xdr:cNvPr id="8" name="Chart 7">
          <a:extLst>
            <a:ext uri="{FF2B5EF4-FFF2-40B4-BE49-F238E27FC236}">
              <a16:creationId xmlns:a16="http://schemas.microsoft.com/office/drawing/2014/main" id="{00000000-0008-0000-04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204046</xdr:colOff>
      <xdr:row>315</xdr:row>
      <xdr:rowOff>146899</xdr:rowOff>
    </xdr:from>
    <xdr:to>
      <xdr:col>9</xdr:col>
      <xdr:colOff>280246</xdr:colOff>
      <xdr:row>337</xdr:row>
      <xdr:rowOff>118536</xdr:rowOff>
    </xdr:to>
    <xdr:graphicFrame macro="">
      <xdr:nvGraphicFramePr>
        <xdr:cNvPr id="10" name="Chart 9">
          <a:extLst>
            <a:ext uri="{FF2B5EF4-FFF2-40B4-BE49-F238E27FC236}">
              <a16:creationId xmlns:a16="http://schemas.microsoft.com/office/drawing/2014/main" id="{00000000-0008-0000-04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8464</xdr:colOff>
      <xdr:row>66</xdr:row>
      <xdr:rowOff>154517</xdr:rowOff>
    </xdr:from>
    <xdr:to>
      <xdr:col>18</xdr:col>
      <xdr:colOff>0</xdr:colOff>
      <xdr:row>88</xdr:row>
      <xdr:rowOff>10583</xdr:rowOff>
    </xdr:to>
    <xdr:graphicFrame macro="">
      <xdr:nvGraphicFramePr>
        <xdr:cNvPr id="9" name="Chart 8">
          <a:extLst>
            <a:ext uri="{FF2B5EF4-FFF2-40B4-BE49-F238E27FC236}">
              <a16:creationId xmlns:a16="http://schemas.microsoft.com/office/drawing/2014/main" id="{00000000-0008-0000-04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xdr:col>
      <xdr:colOff>675214</xdr:colOff>
      <xdr:row>91</xdr:row>
      <xdr:rowOff>156633</xdr:rowOff>
    </xdr:from>
    <xdr:to>
      <xdr:col>18</xdr:col>
      <xdr:colOff>8467</xdr:colOff>
      <xdr:row>112</xdr:row>
      <xdr:rowOff>148167</xdr:rowOff>
    </xdr:to>
    <xdr:graphicFrame macro="">
      <xdr:nvGraphicFramePr>
        <xdr:cNvPr id="11" name="Chart 10">
          <a:extLst>
            <a:ext uri="{FF2B5EF4-FFF2-40B4-BE49-F238E27FC236}">
              <a16:creationId xmlns:a16="http://schemas.microsoft.com/office/drawing/2014/main" id="{00000000-0008-0000-04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676274</xdr:colOff>
      <xdr:row>115</xdr:row>
      <xdr:rowOff>4232</xdr:rowOff>
    </xdr:from>
    <xdr:to>
      <xdr:col>18</xdr:col>
      <xdr:colOff>1</xdr:colOff>
      <xdr:row>135</xdr:row>
      <xdr:rowOff>146050</xdr:rowOff>
    </xdr:to>
    <xdr:graphicFrame macro="">
      <xdr:nvGraphicFramePr>
        <xdr:cNvPr id="12" name="Chart 11">
          <a:extLst>
            <a:ext uri="{FF2B5EF4-FFF2-40B4-BE49-F238E27FC236}">
              <a16:creationId xmlns:a16="http://schemas.microsoft.com/office/drawing/2014/main" id="{00000000-0008-0000-04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9</xdr:col>
      <xdr:colOff>685800</xdr:colOff>
      <xdr:row>138</xdr:row>
      <xdr:rowOff>16933</xdr:rowOff>
    </xdr:from>
    <xdr:to>
      <xdr:col>18</xdr:col>
      <xdr:colOff>16934</xdr:colOff>
      <xdr:row>159</xdr:row>
      <xdr:rowOff>16933</xdr:rowOff>
    </xdr:to>
    <xdr:graphicFrame macro="">
      <xdr:nvGraphicFramePr>
        <xdr:cNvPr id="13" name="Chart 12">
          <a:extLst>
            <a:ext uri="{FF2B5EF4-FFF2-40B4-BE49-F238E27FC236}">
              <a16:creationId xmlns:a16="http://schemas.microsoft.com/office/drawing/2014/main" id="{00000000-0008-0000-04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9</xdr:col>
      <xdr:colOff>685799</xdr:colOff>
      <xdr:row>162</xdr:row>
      <xdr:rowOff>16933</xdr:rowOff>
    </xdr:from>
    <xdr:to>
      <xdr:col>18</xdr:col>
      <xdr:colOff>16933</xdr:colOff>
      <xdr:row>183</xdr:row>
      <xdr:rowOff>8467</xdr:rowOff>
    </xdr:to>
    <xdr:graphicFrame macro="">
      <xdr:nvGraphicFramePr>
        <xdr:cNvPr id="14" name="Chart 13">
          <a:extLst>
            <a:ext uri="{FF2B5EF4-FFF2-40B4-BE49-F238E27FC236}">
              <a16:creationId xmlns:a16="http://schemas.microsoft.com/office/drawing/2014/main" id="{00000000-0008-0000-04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220129</xdr:colOff>
      <xdr:row>184</xdr:row>
      <xdr:rowOff>148165</xdr:rowOff>
    </xdr:from>
    <xdr:to>
      <xdr:col>21</xdr:col>
      <xdr:colOff>618063</xdr:colOff>
      <xdr:row>205</xdr:row>
      <xdr:rowOff>84665</xdr:rowOff>
    </xdr:to>
    <xdr:graphicFrame macro="">
      <xdr:nvGraphicFramePr>
        <xdr:cNvPr id="15" name="Chart 14">
          <a:extLst>
            <a:ext uri="{FF2B5EF4-FFF2-40B4-BE49-F238E27FC236}">
              <a16:creationId xmlns:a16="http://schemas.microsoft.com/office/drawing/2014/main" id="{00000000-0008-0000-04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1574799</xdr:colOff>
      <xdr:row>67</xdr:row>
      <xdr:rowOff>0</xdr:rowOff>
    </xdr:from>
    <xdr:to>
      <xdr:col>9</xdr:col>
      <xdr:colOff>8467</xdr:colOff>
      <xdr:row>88</xdr:row>
      <xdr:rowOff>0</xdr:rowOff>
    </xdr:to>
    <xdr:graphicFrame macro="">
      <xdr:nvGraphicFramePr>
        <xdr:cNvPr id="16" name="Chart 15">
          <a:extLst>
            <a:ext uri="{FF2B5EF4-FFF2-40B4-BE49-F238E27FC236}">
              <a16:creationId xmlns:a16="http://schemas.microsoft.com/office/drawing/2014/main" id="{00000000-0008-0000-04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1583266</xdr:colOff>
      <xdr:row>92</xdr:row>
      <xdr:rowOff>1</xdr:rowOff>
    </xdr:from>
    <xdr:to>
      <xdr:col>9</xdr:col>
      <xdr:colOff>0</xdr:colOff>
      <xdr:row>112</xdr:row>
      <xdr:rowOff>160867</xdr:rowOff>
    </xdr:to>
    <xdr:graphicFrame macro="">
      <xdr:nvGraphicFramePr>
        <xdr:cNvPr id="17" name="Chart 16">
          <a:extLst>
            <a:ext uri="{FF2B5EF4-FFF2-40B4-BE49-F238E27FC236}">
              <a16:creationId xmlns:a16="http://schemas.microsoft.com/office/drawing/2014/main" id="{00000000-0008-0000-04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1583266</xdr:colOff>
      <xdr:row>115</xdr:row>
      <xdr:rowOff>0</xdr:rowOff>
    </xdr:from>
    <xdr:to>
      <xdr:col>9</xdr:col>
      <xdr:colOff>16933</xdr:colOff>
      <xdr:row>136</xdr:row>
      <xdr:rowOff>25400</xdr:rowOff>
    </xdr:to>
    <xdr:graphicFrame macro="">
      <xdr:nvGraphicFramePr>
        <xdr:cNvPr id="18" name="Chart 17">
          <a:extLst>
            <a:ext uri="{FF2B5EF4-FFF2-40B4-BE49-F238E27FC236}">
              <a16:creationId xmlns:a16="http://schemas.microsoft.com/office/drawing/2014/main" id="{00000000-0008-0000-04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1574798</xdr:colOff>
      <xdr:row>138</xdr:row>
      <xdr:rowOff>8467</xdr:rowOff>
    </xdr:from>
    <xdr:to>
      <xdr:col>9</xdr:col>
      <xdr:colOff>8467</xdr:colOff>
      <xdr:row>159</xdr:row>
      <xdr:rowOff>16933</xdr:rowOff>
    </xdr:to>
    <xdr:graphicFrame macro="">
      <xdr:nvGraphicFramePr>
        <xdr:cNvPr id="19" name="Chart 18">
          <a:extLst>
            <a:ext uri="{FF2B5EF4-FFF2-40B4-BE49-F238E27FC236}">
              <a16:creationId xmlns:a16="http://schemas.microsoft.com/office/drawing/2014/main" id="{00000000-0008-0000-04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1574800</xdr:colOff>
      <xdr:row>162</xdr:row>
      <xdr:rowOff>16932</xdr:rowOff>
    </xdr:from>
    <xdr:to>
      <xdr:col>9</xdr:col>
      <xdr:colOff>8467</xdr:colOff>
      <xdr:row>183</xdr:row>
      <xdr:rowOff>25399</xdr:rowOff>
    </xdr:to>
    <xdr:graphicFrame macro="">
      <xdr:nvGraphicFramePr>
        <xdr:cNvPr id="20" name="Chart 19">
          <a:extLst>
            <a:ext uri="{FF2B5EF4-FFF2-40B4-BE49-F238E27FC236}">
              <a16:creationId xmlns:a16="http://schemas.microsoft.com/office/drawing/2014/main" id="{00000000-0008-0000-04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220980</xdr:colOff>
      <xdr:row>23</xdr:row>
      <xdr:rowOff>148590</xdr:rowOff>
    </xdr:from>
    <xdr:to>
      <xdr:col>9</xdr:col>
      <xdr:colOff>274320</xdr:colOff>
      <xdr:row>47</xdr:row>
      <xdr:rowOff>129540</xdr:rowOff>
    </xdr:to>
    <xdr:graphicFrame macro="">
      <xdr:nvGraphicFramePr>
        <xdr:cNvPr id="3" name="Chart 2">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388620</xdr:colOff>
      <xdr:row>131</xdr:row>
      <xdr:rowOff>72390</xdr:rowOff>
    </xdr:from>
    <xdr:to>
      <xdr:col>9</xdr:col>
      <xdr:colOff>579120</xdr:colOff>
      <xdr:row>152</xdr:row>
      <xdr:rowOff>68580</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160020</xdr:colOff>
      <xdr:row>131</xdr:row>
      <xdr:rowOff>64770</xdr:rowOff>
    </xdr:from>
    <xdr:to>
      <xdr:col>20</xdr:col>
      <xdr:colOff>548640</xdr:colOff>
      <xdr:row>152</xdr:row>
      <xdr:rowOff>83820</xdr:rowOff>
    </xdr:to>
    <xdr:graphicFrame macro="">
      <xdr:nvGraphicFramePr>
        <xdr:cNvPr id="4" name="Chart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21</xdr:col>
      <xdr:colOff>160020</xdr:colOff>
      <xdr:row>131</xdr:row>
      <xdr:rowOff>72390</xdr:rowOff>
    </xdr:from>
    <xdr:to>
      <xdr:col>31</xdr:col>
      <xdr:colOff>556260</xdr:colOff>
      <xdr:row>152</xdr:row>
      <xdr:rowOff>76200</xdr:rowOff>
    </xdr:to>
    <xdr:graphicFrame macro="">
      <xdr:nvGraphicFramePr>
        <xdr:cNvPr id="5" name="Chart 4">
          <a:extLst>
            <a:ext uri="{FF2B5EF4-FFF2-40B4-BE49-F238E27FC236}">
              <a16:creationId xmlns:a16="http://schemas.microsoft.com/office/drawing/2014/main" id="{00000000-0008-0000-0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388620</xdr:colOff>
      <xdr:row>154</xdr:row>
      <xdr:rowOff>80010</xdr:rowOff>
    </xdr:from>
    <xdr:to>
      <xdr:col>9</xdr:col>
      <xdr:colOff>586740</xdr:colOff>
      <xdr:row>174</xdr:row>
      <xdr:rowOff>45720</xdr:rowOff>
    </xdr:to>
    <xdr:graphicFrame macro="">
      <xdr:nvGraphicFramePr>
        <xdr:cNvPr id="6" name="Chart 5">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692574</xdr:colOff>
      <xdr:row>50</xdr:row>
      <xdr:rowOff>8467</xdr:rowOff>
    </xdr:from>
    <xdr:to>
      <xdr:col>18</xdr:col>
      <xdr:colOff>25400</xdr:colOff>
      <xdr:row>71</xdr:row>
      <xdr:rowOff>8467</xdr:rowOff>
    </xdr:to>
    <xdr:graphicFrame macro="">
      <xdr:nvGraphicFramePr>
        <xdr:cNvPr id="7" name="Chart 6">
          <a:extLst>
            <a:ext uri="{FF2B5EF4-FFF2-40B4-BE49-F238E27FC236}">
              <a16:creationId xmlns:a16="http://schemas.microsoft.com/office/drawing/2014/main" id="{00000000-0008-0000-0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556260</xdr:colOff>
      <xdr:row>75</xdr:row>
      <xdr:rowOff>64770</xdr:rowOff>
    </xdr:from>
    <xdr:to>
      <xdr:col>19</xdr:col>
      <xdr:colOff>365760</xdr:colOff>
      <xdr:row>96</xdr:row>
      <xdr:rowOff>129540</xdr:rowOff>
    </xdr:to>
    <xdr:graphicFrame macro="">
      <xdr:nvGraphicFramePr>
        <xdr:cNvPr id="8" name="Chart 7">
          <a:extLst>
            <a:ext uri="{FF2B5EF4-FFF2-40B4-BE49-F238E27FC236}">
              <a16:creationId xmlns:a16="http://schemas.microsoft.com/office/drawing/2014/main" id="{00000000-0008-0000-05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686646</xdr:colOff>
      <xdr:row>103</xdr:row>
      <xdr:rowOff>1</xdr:rowOff>
    </xdr:from>
    <xdr:to>
      <xdr:col>18</xdr:col>
      <xdr:colOff>8466</xdr:colOff>
      <xdr:row>123</xdr:row>
      <xdr:rowOff>160868</xdr:rowOff>
    </xdr:to>
    <xdr:graphicFrame macro="">
      <xdr:nvGraphicFramePr>
        <xdr:cNvPr id="9" name="Chart 8">
          <a:extLst>
            <a:ext uri="{FF2B5EF4-FFF2-40B4-BE49-F238E27FC236}">
              <a16:creationId xmlns:a16="http://schemas.microsoft.com/office/drawing/2014/main" id="{00000000-0008-0000-05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1577340</xdr:colOff>
      <xdr:row>50</xdr:row>
      <xdr:rowOff>8467</xdr:rowOff>
    </xdr:from>
    <xdr:to>
      <xdr:col>9</xdr:col>
      <xdr:colOff>16933</xdr:colOff>
      <xdr:row>71</xdr:row>
      <xdr:rowOff>16933</xdr:rowOff>
    </xdr:to>
    <xdr:graphicFrame macro="">
      <xdr:nvGraphicFramePr>
        <xdr:cNvPr id="10" name="Chart 9">
          <a:extLst>
            <a:ext uri="{FF2B5EF4-FFF2-40B4-BE49-F238E27FC236}">
              <a16:creationId xmlns:a16="http://schemas.microsoft.com/office/drawing/2014/main" id="{00000000-0008-0000-05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1570568</xdr:colOff>
      <xdr:row>103</xdr:row>
      <xdr:rowOff>0</xdr:rowOff>
    </xdr:from>
    <xdr:to>
      <xdr:col>9</xdr:col>
      <xdr:colOff>8468</xdr:colOff>
      <xdr:row>124</xdr:row>
      <xdr:rowOff>1694</xdr:rowOff>
    </xdr:to>
    <xdr:graphicFrame macro="">
      <xdr:nvGraphicFramePr>
        <xdr:cNvPr id="13" name="Chart 12">
          <a:extLst>
            <a:ext uri="{FF2B5EF4-FFF2-40B4-BE49-F238E27FC236}">
              <a16:creationId xmlns:a16="http://schemas.microsoft.com/office/drawing/2014/main" id="{00000000-0008-0000-05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144780</xdr:colOff>
      <xdr:row>23</xdr:row>
      <xdr:rowOff>140970</xdr:rowOff>
    </xdr:from>
    <xdr:to>
      <xdr:col>11</xdr:col>
      <xdr:colOff>281940</xdr:colOff>
      <xdr:row>47</xdr:row>
      <xdr:rowOff>83820</xdr:rowOff>
    </xdr:to>
    <xdr:graphicFrame macro="">
      <xdr:nvGraphicFramePr>
        <xdr:cNvPr id="2" name="Chart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502920</xdr:colOff>
      <xdr:row>133</xdr:row>
      <xdr:rowOff>102870</xdr:rowOff>
    </xdr:from>
    <xdr:to>
      <xdr:col>10</xdr:col>
      <xdr:colOff>45720</xdr:colOff>
      <xdr:row>154</xdr:row>
      <xdr:rowOff>91440</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342900</xdr:colOff>
      <xdr:row>133</xdr:row>
      <xdr:rowOff>102870</xdr:rowOff>
    </xdr:from>
    <xdr:to>
      <xdr:col>21</xdr:col>
      <xdr:colOff>83820</xdr:colOff>
      <xdr:row>154</xdr:row>
      <xdr:rowOff>106680</xdr:rowOff>
    </xdr:to>
    <xdr:graphicFrame macro="">
      <xdr:nvGraphicFramePr>
        <xdr:cNvPr id="4" name="Chart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21</xdr:col>
      <xdr:colOff>419100</xdr:colOff>
      <xdr:row>133</xdr:row>
      <xdr:rowOff>102870</xdr:rowOff>
    </xdr:from>
    <xdr:to>
      <xdr:col>33</xdr:col>
      <xdr:colOff>144780</xdr:colOff>
      <xdr:row>154</xdr:row>
      <xdr:rowOff>121920</xdr:rowOff>
    </xdr:to>
    <xdr:graphicFrame macro="">
      <xdr:nvGraphicFramePr>
        <xdr:cNvPr id="5" name="Chart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480060</xdr:colOff>
      <xdr:row>157</xdr:row>
      <xdr:rowOff>41910</xdr:rowOff>
    </xdr:from>
    <xdr:to>
      <xdr:col>10</xdr:col>
      <xdr:colOff>15240</xdr:colOff>
      <xdr:row>176</xdr:row>
      <xdr:rowOff>7620</xdr:rowOff>
    </xdr:to>
    <xdr:graphicFrame macro="">
      <xdr:nvGraphicFramePr>
        <xdr:cNvPr id="6" name="Chart 5">
          <a:extLst>
            <a:ext uri="{FF2B5EF4-FFF2-40B4-BE49-F238E27FC236}">
              <a16:creationId xmlns:a16="http://schemas.microsoft.com/office/drawing/2014/main" id="{00000000-0008-0000-06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0</xdr:colOff>
      <xdr:row>49</xdr:row>
      <xdr:rowOff>160020</xdr:rowOff>
    </xdr:from>
    <xdr:to>
      <xdr:col>18</xdr:col>
      <xdr:colOff>0</xdr:colOff>
      <xdr:row>72</xdr:row>
      <xdr:rowOff>7620</xdr:rowOff>
    </xdr:to>
    <xdr:graphicFrame macro="">
      <xdr:nvGraphicFramePr>
        <xdr:cNvPr id="7" name="Chart 6">
          <a:extLst>
            <a:ext uri="{FF2B5EF4-FFF2-40B4-BE49-F238E27FC236}">
              <a16:creationId xmlns:a16="http://schemas.microsoft.com/office/drawing/2014/main" id="{00000000-0008-0000-06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678180</xdr:colOff>
      <xdr:row>75</xdr:row>
      <xdr:rowOff>160020</xdr:rowOff>
    </xdr:from>
    <xdr:to>
      <xdr:col>18</xdr:col>
      <xdr:colOff>15240</xdr:colOff>
      <xdr:row>98</xdr:row>
      <xdr:rowOff>0</xdr:rowOff>
    </xdr:to>
    <xdr:graphicFrame macro="">
      <xdr:nvGraphicFramePr>
        <xdr:cNvPr id="8" name="Chart 7">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685800</xdr:colOff>
      <xdr:row>102</xdr:row>
      <xdr:rowOff>0</xdr:rowOff>
    </xdr:from>
    <xdr:to>
      <xdr:col>18</xdr:col>
      <xdr:colOff>7620</xdr:colOff>
      <xdr:row>124</xdr:row>
      <xdr:rowOff>7620</xdr:rowOff>
    </xdr:to>
    <xdr:graphicFrame macro="">
      <xdr:nvGraphicFramePr>
        <xdr:cNvPr id="9" name="Chart 8">
          <a:extLst>
            <a:ext uri="{FF2B5EF4-FFF2-40B4-BE49-F238E27FC236}">
              <a16:creationId xmlns:a16="http://schemas.microsoft.com/office/drawing/2014/main" id="{00000000-0008-0000-06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0</xdr:colOff>
      <xdr:row>49</xdr:row>
      <xdr:rowOff>160020</xdr:rowOff>
    </xdr:from>
    <xdr:to>
      <xdr:col>9</xdr:col>
      <xdr:colOff>15240</xdr:colOff>
      <xdr:row>72</xdr:row>
      <xdr:rowOff>7620</xdr:rowOff>
    </xdr:to>
    <xdr:graphicFrame macro="">
      <xdr:nvGraphicFramePr>
        <xdr:cNvPr id="10" name="Chart 9">
          <a:extLst>
            <a:ext uri="{FF2B5EF4-FFF2-40B4-BE49-F238E27FC236}">
              <a16:creationId xmlns:a16="http://schemas.microsoft.com/office/drawing/2014/main" id="{00000000-0008-0000-06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0</xdr:colOff>
      <xdr:row>76</xdr:row>
      <xdr:rowOff>7620</xdr:rowOff>
    </xdr:from>
    <xdr:to>
      <xdr:col>9</xdr:col>
      <xdr:colOff>22860</xdr:colOff>
      <xdr:row>98</xdr:row>
      <xdr:rowOff>7620</xdr:rowOff>
    </xdr:to>
    <xdr:graphicFrame macro="">
      <xdr:nvGraphicFramePr>
        <xdr:cNvPr id="11" name="Chart 10">
          <a:extLst>
            <a:ext uri="{FF2B5EF4-FFF2-40B4-BE49-F238E27FC236}">
              <a16:creationId xmlns:a16="http://schemas.microsoft.com/office/drawing/2014/main" id="{00000000-0008-0000-06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1577340</xdr:colOff>
      <xdr:row>102</xdr:row>
      <xdr:rowOff>0</xdr:rowOff>
    </xdr:from>
    <xdr:to>
      <xdr:col>9</xdr:col>
      <xdr:colOff>7620</xdr:colOff>
      <xdr:row>123</xdr:row>
      <xdr:rowOff>160020</xdr:rowOff>
    </xdr:to>
    <xdr:graphicFrame macro="">
      <xdr:nvGraphicFramePr>
        <xdr:cNvPr id="12" name="Chart 11">
          <a:extLst>
            <a:ext uri="{FF2B5EF4-FFF2-40B4-BE49-F238E27FC236}">
              <a16:creationId xmlns:a16="http://schemas.microsoft.com/office/drawing/2014/main" id="{00000000-0008-0000-06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457200</xdr:colOff>
      <xdr:row>0</xdr:row>
      <xdr:rowOff>95250</xdr:rowOff>
    </xdr:from>
    <xdr:to>
      <xdr:col>20</xdr:col>
      <xdr:colOff>426720</xdr:colOff>
      <xdr:row>46</xdr:row>
      <xdr:rowOff>137160</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487680</xdr:colOff>
      <xdr:row>24</xdr:row>
      <xdr:rowOff>140970</xdr:rowOff>
    </xdr:from>
    <xdr:to>
      <xdr:col>9</xdr:col>
      <xdr:colOff>487680</xdr:colOff>
      <xdr:row>47</xdr:row>
      <xdr:rowOff>45720</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861060</xdr:colOff>
      <xdr:row>121</xdr:row>
      <xdr:rowOff>3810</xdr:rowOff>
    </xdr:from>
    <xdr:to>
      <xdr:col>10</xdr:col>
      <xdr:colOff>76200</xdr:colOff>
      <xdr:row>142</xdr:row>
      <xdr:rowOff>0</xdr:rowOff>
    </xdr:to>
    <xdr:graphicFrame macro="">
      <xdr:nvGraphicFramePr>
        <xdr:cNvPr id="3" name="Chart 2">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381000</xdr:colOff>
      <xdr:row>121</xdr:row>
      <xdr:rowOff>3810</xdr:rowOff>
    </xdr:from>
    <xdr:to>
      <xdr:col>21</xdr:col>
      <xdr:colOff>137160</xdr:colOff>
      <xdr:row>142</xdr:row>
      <xdr:rowOff>15240</xdr:rowOff>
    </xdr:to>
    <xdr:graphicFrame macro="">
      <xdr:nvGraphicFramePr>
        <xdr:cNvPr id="4" name="Chart 3">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777240</xdr:colOff>
      <xdr:row>158</xdr:row>
      <xdr:rowOff>57150</xdr:rowOff>
    </xdr:from>
    <xdr:to>
      <xdr:col>12</xdr:col>
      <xdr:colOff>259080</xdr:colOff>
      <xdr:row>185</xdr:row>
      <xdr:rowOff>53340</xdr:rowOff>
    </xdr:to>
    <xdr:graphicFrame macro="">
      <xdr:nvGraphicFramePr>
        <xdr:cNvPr id="6" name="Chart 5">
          <a:extLst>
            <a:ext uri="{FF2B5EF4-FFF2-40B4-BE49-F238E27FC236}">
              <a16:creationId xmlns:a16="http://schemas.microsoft.com/office/drawing/2014/main" id="{00000000-0008-0000-08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51</xdr:row>
      <xdr:rowOff>7620</xdr:rowOff>
    </xdr:from>
    <xdr:to>
      <xdr:col>18</xdr:col>
      <xdr:colOff>7620</xdr:colOff>
      <xdr:row>72</xdr:row>
      <xdr:rowOff>22860</xdr:rowOff>
    </xdr:to>
    <xdr:graphicFrame macro="">
      <xdr:nvGraphicFramePr>
        <xdr:cNvPr id="5" name="Chart 4">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693420</xdr:colOff>
      <xdr:row>75</xdr:row>
      <xdr:rowOff>0</xdr:rowOff>
    </xdr:from>
    <xdr:to>
      <xdr:col>18</xdr:col>
      <xdr:colOff>0</xdr:colOff>
      <xdr:row>96</xdr:row>
      <xdr:rowOff>7620</xdr:rowOff>
    </xdr:to>
    <xdr:graphicFrame macro="">
      <xdr:nvGraphicFramePr>
        <xdr:cNvPr id="7" name="Chart 6">
          <a:extLst>
            <a:ext uri="{FF2B5EF4-FFF2-40B4-BE49-F238E27FC236}">
              <a16:creationId xmlns:a16="http://schemas.microsoft.com/office/drawing/2014/main" id="{00000000-0008-0000-0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1569720</xdr:colOff>
      <xdr:row>51</xdr:row>
      <xdr:rowOff>7620</xdr:rowOff>
    </xdr:from>
    <xdr:to>
      <xdr:col>9</xdr:col>
      <xdr:colOff>15240</xdr:colOff>
      <xdr:row>72</xdr:row>
      <xdr:rowOff>15240</xdr:rowOff>
    </xdr:to>
    <xdr:graphicFrame macro="">
      <xdr:nvGraphicFramePr>
        <xdr:cNvPr id="8" name="Chart 7">
          <a:extLst>
            <a:ext uri="{FF2B5EF4-FFF2-40B4-BE49-F238E27FC236}">
              <a16:creationId xmlns:a16="http://schemas.microsoft.com/office/drawing/2014/main" id="{00000000-0008-0000-08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1577340</xdr:colOff>
      <xdr:row>75</xdr:row>
      <xdr:rowOff>7620</xdr:rowOff>
    </xdr:from>
    <xdr:to>
      <xdr:col>9</xdr:col>
      <xdr:colOff>15240</xdr:colOff>
      <xdr:row>96</xdr:row>
      <xdr:rowOff>22860</xdr:rowOff>
    </xdr:to>
    <xdr:graphicFrame macro="">
      <xdr:nvGraphicFramePr>
        <xdr:cNvPr id="9" name="Chart 8">
          <a:extLst>
            <a:ext uri="{FF2B5EF4-FFF2-40B4-BE49-F238E27FC236}">
              <a16:creationId xmlns:a16="http://schemas.microsoft.com/office/drawing/2014/main" id="{00000000-0008-0000-08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137160</xdr:colOff>
      <xdr:row>28</xdr:row>
      <xdr:rowOff>133350</xdr:rowOff>
    </xdr:from>
    <xdr:to>
      <xdr:col>10</xdr:col>
      <xdr:colOff>7620</xdr:colOff>
      <xdr:row>53</xdr:row>
      <xdr:rowOff>22860</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510540</xdr:colOff>
      <xdr:row>151</xdr:row>
      <xdr:rowOff>26670</xdr:rowOff>
    </xdr:from>
    <xdr:to>
      <xdr:col>9</xdr:col>
      <xdr:colOff>632460</xdr:colOff>
      <xdr:row>171</xdr:row>
      <xdr:rowOff>30480</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190500</xdr:colOff>
      <xdr:row>151</xdr:row>
      <xdr:rowOff>26670</xdr:rowOff>
    </xdr:from>
    <xdr:to>
      <xdr:col>20</xdr:col>
      <xdr:colOff>525780</xdr:colOff>
      <xdr:row>171</xdr:row>
      <xdr:rowOff>30480</xdr:rowOff>
    </xdr:to>
    <xdr:graphicFrame macro="">
      <xdr:nvGraphicFramePr>
        <xdr:cNvPr id="4" name="Chart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21</xdr:col>
      <xdr:colOff>175260</xdr:colOff>
      <xdr:row>151</xdr:row>
      <xdr:rowOff>26670</xdr:rowOff>
    </xdr:from>
    <xdr:to>
      <xdr:col>31</xdr:col>
      <xdr:colOff>518160</xdr:colOff>
      <xdr:row>171</xdr:row>
      <xdr:rowOff>22860</xdr:rowOff>
    </xdr:to>
    <xdr:graphicFrame macro="">
      <xdr:nvGraphicFramePr>
        <xdr:cNvPr id="5" name="Chart 4">
          <a:extLst>
            <a:ext uri="{FF2B5EF4-FFF2-40B4-BE49-F238E27FC236}">
              <a16:creationId xmlns:a16="http://schemas.microsoft.com/office/drawing/2014/main" id="{00000000-0008-0000-09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510540</xdr:colOff>
      <xdr:row>174</xdr:row>
      <xdr:rowOff>19050</xdr:rowOff>
    </xdr:from>
    <xdr:to>
      <xdr:col>9</xdr:col>
      <xdr:colOff>632460</xdr:colOff>
      <xdr:row>194</xdr:row>
      <xdr:rowOff>22860</xdr:rowOff>
    </xdr:to>
    <xdr:graphicFrame macro="">
      <xdr:nvGraphicFramePr>
        <xdr:cNvPr id="6" name="Chart 5">
          <a:extLst>
            <a:ext uri="{FF2B5EF4-FFF2-40B4-BE49-F238E27FC236}">
              <a16:creationId xmlns:a16="http://schemas.microsoft.com/office/drawing/2014/main" id="{00000000-0008-0000-09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541020</xdr:colOff>
      <xdr:row>197</xdr:row>
      <xdr:rowOff>19050</xdr:rowOff>
    </xdr:from>
    <xdr:to>
      <xdr:col>11</xdr:col>
      <xdr:colOff>213360</xdr:colOff>
      <xdr:row>230</xdr:row>
      <xdr:rowOff>106680</xdr:rowOff>
    </xdr:to>
    <xdr:graphicFrame macro="">
      <xdr:nvGraphicFramePr>
        <xdr:cNvPr id="7" name="Chart 6">
          <a:extLst>
            <a:ext uri="{FF2B5EF4-FFF2-40B4-BE49-F238E27FC236}">
              <a16:creationId xmlns:a16="http://schemas.microsoft.com/office/drawing/2014/main" id="{00000000-0008-0000-09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0</xdr:colOff>
      <xdr:row>56</xdr:row>
      <xdr:rowOff>0</xdr:rowOff>
    </xdr:from>
    <xdr:to>
      <xdr:col>18</xdr:col>
      <xdr:colOff>7620</xdr:colOff>
      <xdr:row>77</xdr:row>
      <xdr:rowOff>0</xdr:rowOff>
    </xdr:to>
    <xdr:graphicFrame macro="">
      <xdr:nvGraphicFramePr>
        <xdr:cNvPr id="8" name="Chart 7">
          <a:extLst>
            <a:ext uri="{FF2B5EF4-FFF2-40B4-BE49-F238E27FC236}">
              <a16:creationId xmlns:a16="http://schemas.microsoft.com/office/drawing/2014/main" id="{00000000-0008-0000-09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685800</xdr:colOff>
      <xdr:row>79</xdr:row>
      <xdr:rowOff>0</xdr:rowOff>
    </xdr:from>
    <xdr:to>
      <xdr:col>18</xdr:col>
      <xdr:colOff>15240</xdr:colOff>
      <xdr:row>100</xdr:row>
      <xdr:rowOff>0</xdr:rowOff>
    </xdr:to>
    <xdr:graphicFrame macro="">
      <xdr:nvGraphicFramePr>
        <xdr:cNvPr id="9" name="Chart 8">
          <a:extLst>
            <a:ext uri="{FF2B5EF4-FFF2-40B4-BE49-F238E27FC236}">
              <a16:creationId xmlns:a16="http://schemas.microsoft.com/office/drawing/2014/main" id="{00000000-0008-0000-09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10</xdr:col>
      <xdr:colOff>7620</xdr:colOff>
      <xdr:row>103</xdr:row>
      <xdr:rowOff>7620</xdr:rowOff>
    </xdr:from>
    <xdr:to>
      <xdr:col>18</xdr:col>
      <xdr:colOff>7620</xdr:colOff>
      <xdr:row>124</xdr:row>
      <xdr:rowOff>15240</xdr:rowOff>
    </xdr:to>
    <xdr:graphicFrame macro="">
      <xdr:nvGraphicFramePr>
        <xdr:cNvPr id="10" name="Chart 9">
          <a:extLst>
            <a:ext uri="{FF2B5EF4-FFF2-40B4-BE49-F238E27FC236}">
              <a16:creationId xmlns:a16="http://schemas.microsoft.com/office/drawing/2014/main" id="{00000000-0008-0000-09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xdr:col>
      <xdr:colOff>678180</xdr:colOff>
      <xdr:row>126</xdr:row>
      <xdr:rowOff>152400</xdr:rowOff>
    </xdr:from>
    <xdr:to>
      <xdr:col>18</xdr:col>
      <xdr:colOff>15240</xdr:colOff>
      <xdr:row>147</xdr:row>
      <xdr:rowOff>160020</xdr:rowOff>
    </xdr:to>
    <xdr:graphicFrame macro="">
      <xdr:nvGraphicFramePr>
        <xdr:cNvPr id="11" name="Chart 10">
          <a:extLst>
            <a:ext uri="{FF2B5EF4-FFF2-40B4-BE49-F238E27FC236}">
              <a16:creationId xmlns:a16="http://schemas.microsoft.com/office/drawing/2014/main" id="{00000000-0008-0000-09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0</xdr:colOff>
      <xdr:row>56</xdr:row>
      <xdr:rowOff>0</xdr:rowOff>
    </xdr:from>
    <xdr:to>
      <xdr:col>8</xdr:col>
      <xdr:colOff>685800</xdr:colOff>
      <xdr:row>77</xdr:row>
      <xdr:rowOff>0</xdr:rowOff>
    </xdr:to>
    <xdr:graphicFrame macro="">
      <xdr:nvGraphicFramePr>
        <xdr:cNvPr id="12" name="Chart 11">
          <a:extLst>
            <a:ext uri="{FF2B5EF4-FFF2-40B4-BE49-F238E27FC236}">
              <a16:creationId xmlns:a16="http://schemas.microsoft.com/office/drawing/2014/main" id="{00000000-0008-0000-09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7620</xdr:colOff>
      <xdr:row>79</xdr:row>
      <xdr:rowOff>0</xdr:rowOff>
    </xdr:from>
    <xdr:to>
      <xdr:col>9</xdr:col>
      <xdr:colOff>7620</xdr:colOff>
      <xdr:row>100</xdr:row>
      <xdr:rowOff>7620</xdr:rowOff>
    </xdr:to>
    <xdr:graphicFrame macro="">
      <xdr:nvGraphicFramePr>
        <xdr:cNvPr id="13" name="Chart 12">
          <a:extLst>
            <a:ext uri="{FF2B5EF4-FFF2-40B4-BE49-F238E27FC236}">
              <a16:creationId xmlns:a16="http://schemas.microsoft.com/office/drawing/2014/main" id="{00000000-0008-0000-09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1577340</xdr:colOff>
      <xdr:row>102</xdr:row>
      <xdr:rowOff>160020</xdr:rowOff>
    </xdr:from>
    <xdr:to>
      <xdr:col>9</xdr:col>
      <xdr:colOff>7620</xdr:colOff>
      <xdr:row>124</xdr:row>
      <xdr:rowOff>0</xdr:rowOff>
    </xdr:to>
    <xdr:graphicFrame macro="">
      <xdr:nvGraphicFramePr>
        <xdr:cNvPr id="14" name="Chart 13">
          <a:extLst>
            <a:ext uri="{FF2B5EF4-FFF2-40B4-BE49-F238E27FC236}">
              <a16:creationId xmlns:a16="http://schemas.microsoft.com/office/drawing/2014/main" id="{00000000-0008-0000-09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xdr:col>
      <xdr:colOff>0</xdr:colOff>
      <xdr:row>127</xdr:row>
      <xdr:rowOff>0</xdr:rowOff>
    </xdr:from>
    <xdr:to>
      <xdr:col>9</xdr:col>
      <xdr:colOff>7620</xdr:colOff>
      <xdr:row>148</xdr:row>
      <xdr:rowOff>7620</xdr:rowOff>
    </xdr:to>
    <xdr:graphicFrame macro="">
      <xdr:nvGraphicFramePr>
        <xdr:cNvPr id="15" name="Chart 14">
          <a:extLst>
            <a:ext uri="{FF2B5EF4-FFF2-40B4-BE49-F238E27FC236}">
              <a16:creationId xmlns:a16="http://schemas.microsoft.com/office/drawing/2014/main" id="{00000000-0008-0000-09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563880</xdr:colOff>
      <xdr:row>24</xdr:row>
      <xdr:rowOff>26670</xdr:rowOff>
    </xdr:from>
    <xdr:to>
      <xdr:col>10</xdr:col>
      <xdr:colOff>259080</xdr:colOff>
      <xdr:row>45</xdr:row>
      <xdr:rowOff>144780</xdr:rowOff>
    </xdr:to>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746760</xdr:colOff>
      <xdr:row>98</xdr:row>
      <xdr:rowOff>72390</xdr:rowOff>
    </xdr:from>
    <xdr:to>
      <xdr:col>9</xdr:col>
      <xdr:colOff>640080</xdr:colOff>
      <xdr:row>119</xdr:row>
      <xdr:rowOff>76200</xdr:rowOff>
    </xdr:to>
    <xdr:graphicFrame macro="">
      <xdr:nvGraphicFramePr>
        <xdr:cNvPr id="3" name="Chart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342900</xdr:colOff>
      <xdr:row>95</xdr:row>
      <xdr:rowOff>125730</xdr:rowOff>
    </xdr:from>
    <xdr:to>
      <xdr:col>21</xdr:col>
      <xdr:colOff>76200</xdr:colOff>
      <xdr:row>116</xdr:row>
      <xdr:rowOff>144780</xdr:rowOff>
    </xdr:to>
    <xdr:graphicFrame macro="">
      <xdr:nvGraphicFramePr>
        <xdr:cNvPr id="4" name="Chart 3">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640080</xdr:colOff>
      <xdr:row>116</xdr:row>
      <xdr:rowOff>72390</xdr:rowOff>
    </xdr:from>
    <xdr:to>
      <xdr:col>10</xdr:col>
      <xdr:colOff>243840</xdr:colOff>
      <xdr:row>139</xdr:row>
      <xdr:rowOff>114300</xdr:rowOff>
    </xdr:to>
    <xdr:graphicFrame macro="">
      <xdr:nvGraphicFramePr>
        <xdr:cNvPr id="5" name="Chart 4">
          <a:extLst>
            <a:ext uri="{FF2B5EF4-FFF2-40B4-BE49-F238E27FC236}">
              <a16:creationId xmlns:a16="http://schemas.microsoft.com/office/drawing/2014/main" id="{00000000-0008-0000-0A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693420</xdr:colOff>
      <xdr:row>47</xdr:row>
      <xdr:rowOff>160020</xdr:rowOff>
    </xdr:from>
    <xdr:to>
      <xdr:col>18</xdr:col>
      <xdr:colOff>0</xdr:colOff>
      <xdr:row>70</xdr:row>
      <xdr:rowOff>0</xdr:rowOff>
    </xdr:to>
    <xdr:graphicFrame macro="">
      <xdr:nvGraphicFramePr>
        <xdr:cNvPr id="6" name="Chart 5">
          <a:extLst>
            <a:ext uri="{FF2B5EF4-FFF2-40B4-BE49-F238E27FC236}">
              <a16:creationId xmlns:a16="http://schemas.microsoft.com/office/drawing/2014/main" id="{00000000-0008-0000-0A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693420</xdr:colOff>
      <xdr:row>73</xdr:row>
      <xdr:rowOff>0</xdr:rowOff>
    </xdr:from>
    <xdr:to>
      <xdr:col>18</xdr:col>
      <xdr:colOff>0</xdr:colOff>
      <xdr:row>95</xdr:row>
      <xdr:rowOff>7620</xdr:rowOff>
    </xdr:to>
    <xdr:graphicFrame macro="">
      <xdr:nvGraphicFramePr>
        <xdr:cNvPr id="7" name="Chart 6">
          <a:extLst>
            <a:ext uri="{FF2B5EF4-FFF2-40B4-BE49-F238E27FC236}">
              <a16:creationId xmlns:a16="http://schemas.microsoft.com/office/drawing/2014/main" id="{00000000-0008-0000-0A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1577340</xdr:colOff>
      <xdr:row>47</xdr:row>
      <xdr:rowOff>160020</xdr:rowOff>
    </xdr:from>
    <xdr:to>
      <xdr:col>9</xdr:col>
      <xdr:colOff>7620</xdr:colOff>
      <xdr:row>70</xdr:row>
      <xdr:rowOff>0</xdr:rowOff>
    </xdr:to>
    <xdr:graphicFrame macro="">
      <xdr:nvGraphicFramePr>
        <xdr:cNvPr id="8" name="Chart 7">
          <a:extLst>
            <a:ext uri="{FF2B5EF4-FFF2-40B4-BE49-F238E27FC236}">
              <a16:creationId xmlns:a16="http://schemas.microsoft.com/office/drawing/2014/main" id="{00000000-0008-0000-0A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73</xdr:row>
      <xdr:rowOff>7620</xdr:rowOff>
    </xdr:from>
    <xdr:to>
      <xdr:col>9</xdr:col>
      <xdr:colOff>15240</xdr:colOff>
      <xdr:row>95</xdr:row>
      <xdr:rowOff>15240</xdr:rowOff>
    </xdr:to>
    <xdr:graphicFrame macro="">
      <xdr:nvGraphicFramePr>
        <xdr:cNvPr id="9" name="Chart 8">
          <a:extLst>
            <a:ext uri="{FF2B5EF4-FFF2-40B4-BE49-F238E27FC236}">
              <a16:creationId xmlns:a16="http://schemas.microsoft.com/office/drawing/2014/main" id="{00000000-0008-0000-0A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259080</xdr:colOff>
      <xdr:row>25</xdr:row>
      <xdr:rowOff>125730</xdr:rowOff>
    </xdr:from>
    <xdr:to>
      <xdr:col>10</xdr:col>
      <xdr:colOff>76200</xdr:colOff>
      <xdr:row>47</xdr:row>
      <xdr:rowOff>152400</xdr:rowOff>
    </xdr:to>
    <xdr:graphicFrame macro="">
      <xdr:nvGraphicFramePr>
        <xdr:cNvPr id="3" name="Chart 2">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464820</xdr:colOff>
      <xdr:row>137</xdr:row>
      <xdr:rowOff>80010</xdr:rowOff>
    </xdr:from>
    <xdr:to>
      <xdr:col>9</xdr:col>
      <xdr:colOff>457200</xdr:colOff>
      <xdr:row>158</xdr:row>
      <xdr:rowOff>91440</xdr:rowOff>
    </xdr:to>
    <xdr:graphicFrame macro="">
      <xdr:nvGraphicFramePr>
        <xdr:cNvPr id="2" name="Chart 1">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289560</xdr:colOff>
      <xdr:row>138</xdr:row>
      <xdr:rowOff>95250</xdr:rowOff>
    </xdr:from>
    <xdr:to>
      <xdr:col>20</xdr:col>
      <xdr:colOff>487680</xdr:colOff>
      <xdr:row>159</xdr:row>
      <xdr:rowOff>114300</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21</xdr:col>
      <xdr:colOff>175260</xdr:colOff>
      <xdr:row>149</xdr:row>
      <xdr:rowOff>163830</xdr:rowOff>
    </xdr:from>
    <xdr:to>
      <xdr:col>32</xdr:col>
      <xdr:colOff>251460</xdr:colOff>
      <xdr:row>170</xdr:row>
      <xdr:rowOff>160020</xdr:rowOff>
    </xdr:to>
    <xdr:graphicFrame macro="">
      <xdr:nvGraphicFramePr>
        <xdr:cNvPr id="5" name="Chart 4">
          <a:extLst>
            <a:ext uri="{FF2B5EF4-FFF2-40B4-BE49-F238E27FC236}">
              <a16:creationId xmlns:a16="http://schemas.microsoft.com/office/drawing/2014/main" id="{00000000-0008-0000-0B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502920</xdr:colOff>
      <xdr:row>173</xdr:row>
      <xdr:rowOff>140970</xdr:rowOff>
    </xdr:from>
    <xdr:to>
      <xdr:col>12</xdr:col>
      <xdr:colOff>198120</xdr:colOff>
      <xdr:row>204</xdr:row>
      <xdr:rowOff>53340</xdr:rowOff>
    </xdr:to>
    <xdr:graphicFrame macro="">
      <xdr:nvGraphicFramePr>
        <xdr:cNvPr id="6" name="Chart 5">
          <a:extLst>
            <a:ext uri="{FF2B5EF4-FFF2-40B4-BE49-F238E27FC236}">
              <a16:creationId xmlns:a16="http://schemas.microsoft.com/office/drawing/2014/main" id="{00000000-0008-0000-0B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0</xdr:colOff>
      <xdr:row>50</xdr:row>
      <xdr:rowOff>7620</xdr:rowOff>
    </xdr:from>
    <xdr:to>
      <xdr:col>17</xdr:col>
      <xdr:colOff>685800</xdr:colOff>
      <xdr:row>71</xdr:row>
      <xdr:rowOff>7620</xdr:rowOff>
    </xdr:to>
    <xdr:graphicFrame macro="">
      <xdr:nvGraphicFramePr>
        <xdr:cNvPr id="7" name="Chart 6">
          <a:extLst>
            <a:ext uri="{FF2B5EF4-FFF2-40B4-BE49-F238E27FC236}">
              <a16:creationId xmlns:a16="http://schemas.microsoft.com/office/drawing/2014/main" id="{00000000-0008-0000-0B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685800</xdr:colOff>
      <xdr:row>73</xdr:row>
      <xdr:rowOff>7620</xdr:rowOff>
    </xdr:from>
    <xdr:to>
      <xdr:col>18</xdr:col>
      <xdr:colOff>0</xdr:colOff>
      <xdr:row>95</xdr:row>
      <xdr:rowOff>15240</xdr:rowOff>
    </xdr:to>
    <xdr:graphicFrame macro="">
      <xdr:nvGraphicFramePr>
        <xdr:cNvPr id="8" name="Chart 7">
          <a:extLst>
            <a:ext uri="{FF2B5EF4-FFF2-40B4-BE49-F238E27FC236}">
              <a16:creationId xmlns:a16="http://schemas.microsoft.com/office/drawing/2014/main" id="{00000000-0008-0000-0B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678180</xdr:colOff>
      <xdr:row>99</xdr:row>
      <xdr:rowOff>110490</xdr:rowOff>
    </xdr:from>
    <xdr:to>
      <xdr:col>17</xdr:col>
      <xdr:colOff>541020</xdr:colOff>
      <xdr:row>120</xdr:row>
      <xdr:rowOff>137160</xdr:rowOff>
    </xdr:to>
    <xdr:graphicFrame macro="">
      <xdr:nvGraphicFramePr>
        <xdr:cNvPr id="9" name="Chart 8">
          <a:extLst>
            <a:ext uri="{FF2B5EF4-FFF2-40B4-BE49-F238E27FC236}">
              <a16:creationId xmlns:a16="http://schemas.microsoft.com/office/drawing/2014/main" id="{00000000-0008-0000-0B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1577340</xdr:colOff>
      <xdr:row>49</xdr:row>
      <xdr:rowOff>160020</xdr:rowOff>
    </xdr:from>
    <xdr:to>
      <xdr:col>9</xdr:col>
      <xdr:colOff>0</xdr:colOff>
      <xdr:row>71</xdr:row>
      <xdr:rowOff>15240</xdr:rowOff>
    </xdr:to>
    <xdr:graphicFrame macro="">
      <xdr:nvGraphicFramePr>
        <xdr:cNvPr id="10" name="Chart 9">
          <a:extLst>
            <a:ext uri="{FF2B5EF4-FFF2-40B4-BE49-F238E27FC236}">
              <a16:creationId xmlns:a16="http://schemas.microsoft.com/office/drawing/2014/main" id="{00000000-0008-0000-0B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0</xdr:colOff>
      <xdr:row>73</xdr:row>
      <xdr:rowOff>7620</xdr:rowOff>
    </xdr:from>
    <xdr:to>
      <xdr:col>9</xdr:col>
      <xdr:colOff>7620</xdr:colOff>
      <xdr:row>95</xdr:row>
      <xdr:rowOff>0</xdr:rowOff>
    </xdr:to>
    <xdr:graphicFrame macro="">
      <xdr:nvGraphicFramePr>
        <xdr:cNvPr id="11" name="Chart 10">
          <a:extLst>
            <a:ext uri="{FF2B5EF4-FFF2-40B4-BE49-F238E27FC236}">
              <a16:creationId xmlns:a16="http://schemas.microsoft.com/office/drawing/2014/main" id="{00000000-0008-0000-0B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KT10" totalsRowShown="0" headerRowDxfId="3">
  <autoFilter ref="A1:KT10" xr:uid="{00000000-0009-0000-0100-000001000000}"/>
  <tableColumns count="306">
    <tableColumn id="1" xr3:uid="{00000000-0010-0000-0000-000001000000}" name="Response ID"/>
    <tableColumn id="2" xr3:uid="{00000000-0010-0000-0000-000002000000}" name="Date submitted"/>
    <tableColumn id="3" xr3:uid="{00000000-0010-0000-0000-000003000000}" name="Field of expertise"/>
    <tableColumn id="6" xr3:uid="{00000000-0010-0000-0000-000006000000}" name="[Sustainable food production systems]   [For undernutrition:]"/>
    <tableColumn id="7" xr3:uid="{00000000-0010-0000-0000-000007000000}" name=" [Sustainable food production systems]  [For overnutrition:]"/>
    <tableColumn id="8" xr3:uid="{00000000-0010-0000-0000-000008000000}" name=" [Sustainable food production systems]  [For environmental sustainability:]"/>
    <tableColumn id="9" xr3:uid="{00000000-0010-0000-0000-000009000000}" name=" [Sustainable food production systems] [For socio-economic inequalities:]"/>
    <tableColumn id="10" xr3:uid="{00000000-0010-0000-0000-00000A000000}" name=" [Sustainable food production systems] [For women's empowerment:]"/>
    <tableColumn id="11" xr3:uid="{00000000-0010-0000-0000-00000B000000}" name="How effective would it be if implemented by national governments? [For undernutrition:]"/>
    <tableColumn id="12" xr3:uid="{00000000-0010-0000-0000-00000C000000}" name="How effective would it be if implemented by national governments? [For overnutrition:]"/>
    <tableColumn id="13" xr3:uid="{00000000-0010-0000-0000-00000D000000}" name="How effective would it be if implemented by national governments? [For environmental sustainability:]"/>
    <tableColumn id="14" xr3:uid="{00000000-0010-0000-0000-00000E000000}" name="How effective would it be if implemented by national governments? [For socio-economic inequalities:]"/>
    <tableColumn id="15" xr3:uid="{00000000-0010-0000-0000-00000F000000}" name="How effective would it be if implemented by national governments? [For women's empowerment:]"/>
    <tableColumn id="16" xr3:uid="{00000000-0010-0000-0000-000010000000}" name=" [Sustainable food production systems] Suggestions or modifications"/>
    <tableColumn id="17" xr3:uid="{00000000-0010-0000-0000-000011000000}" name="[Sustainable and regenerative agriculture] [For undernutrition:]"/>
    <tableColumn id="18" xr3:uid="{00000000-0010-0000-0000-000012000000}" name=" [Sustainable and regenerative agriculture] [For overnutrition:]"/>
    <tableColumn id="19" xr3:uid="{00000000-0010-0000-0000-000013000000}" name=" [Sustainable and regenerative agriculture] [For environmental sustainability:]"/>
    <tableColumn id="20" xr3:uid="{00000000-0010-0000-0000-000014000000}" name="[Sustainable and regenerative agriculture] [For socio-economic inequalities:]"/>
    <tableColumn id="21" xr3:uid="{00000000-0010-0000-0000-000015000000}" name="[Sustainable and regenerative agriculture] [For women's empowerment:]"/>
    <tableColumn id="22" xr3:uid="{00000000-0010-0000-0000-000016000000}" name="How effective would it be if implemented by national governments?  [For undernutrition:]"/>
    <tableColumn id="23" xr3:uid="{00000000-0010-0000-0000-000017000000}" name="How effective would it be if implemented by national governments?  [For overnutrition:]"/>
    <tableColumn id="24" xr3:uid="{00000000-0010-0000-0000-000018000000}" name="How effective would it be if implemented by national governments?  [For environmental sustainability:]"/>
    <tableColumn id="25" xr3:uid="{00000000-0010-0000-0000-000019000000}" name="How effective would it be if implemented by national governments?  [For socio-economic inequalities:]"/>
    <tableColumn id="26" xr3:uid="{00000000-0010-0000-0000-00001A000000}" name="How effective would it be if implemented by national governments?  [For women's empowerment:]"/>
    <tableColumn id="27" xr3:uid="{00000000-0010-0000-0000-00001B000000}" name="[Sustainable and regenerative agriculture] Suggestions or modifications" dataDxfId="2"/>
    <tableColumn id="28" xr3:uid="{00000000-0010-0000-0000-00001C000000}" name="[Crops/farms diversification and related agricultural investment] [For undernutrition:]"/>
    <tableColumn id="29" xr3:uid="{00000000-0010-0000-0000-00001D000000}" name="[Crops/farms diversification and related agricultural investment] [For overnutrition:]"/>
    <tableColumn id="30" xr3:uid="{00000000-0010-0000-0000-00001E000000}" name="[Crops/farms diversification and related agricultural investment]  [For environmental sustainability:]"/>
    <tableColumn id="31" xr3:uid="{00000000-0010-0000-0000-00001F000000}" name="[Crops/farms diversification and related agricultural investment]  [For socio-economic inequalities:]"/>
    <tableColumn id="32" xr3:uid="{00000000-0010-0000-0000-000020000000}" name="[Crops/farms diversification and related agricultural investment]  [For women's empowerment:]"/>
    <tableColumn id="33" xr3:uid="{00000000-0010-0000-0000-000021000000}" name="How effective would it be if implemented by national governments?  [For undernutrition:]2"/>
    <tableColumn id="34" xr3:uid="{00000000-0010-0000-0000-000022000000}" name="How effective would it be if implemented by national governments?  [For overnutrition:]3"/>
    <tableColumn id="35" xr3:uid="{00000000-0010-0000-0000-000023000000}" name="How effective would it be if implemented by national governments?  [For environmental sustainability:]4"/>
    <tableColumn id="36" xr3:uid="{00000000-0010-0000-0000-000024000000}" name="How effective would it be if implemented by national governments?  [For socio-economic inequalities:]5"/>
    <tableColumn id="37" xr3:uid="{00000000-0010-0000-0000-000025000000}" name="How effective would it be if implemented by national governments?  [For women's empowerment:]6"/>
    <tableColumn id="38" xr3:uid="{00000000-0010-0000-0000-000026000000}" name="[Crops/farms diversification and related agricultural investment] Suggestions or modifications"/>
    <tableColumn id="39" xr3:uid="{00000000-0010-0000-0000-000027000000}" name="[Land use management]  [For undernutrition:]"/>
    <tableColumn id="40" xr3:uid="{00000000-0010-0000-0000-000028000000}" name="[Land use management]  [For overnutrition:]"/>
    <tableColumn id="41" xr3:uid="{00000000-0010-0000-0000-000029000000}" name="[Land use management]  [For environmental sustainability:]"/>
    <tableColumn id="42" xr3:uid="{00000000-0010-0000-0000-00002A000000}" name="[Land use management]  [For socio-economic inequalities:]"/>
    <tableColumn id="43" xr3:uid="{00000000-0010-0000-0000-00002B000000}" name="[Land use management]   [For women's empowerment:]"/>
    <tableColumn id="44" xr3:uid="{00000000-0010-0000-0000-00002C000000}" name="How effective would it be if implemented by national governments?  [For undernutrition:]7"/>
    <tableColumn id="45" xr3:uid="{00000000-0010-0000-0000-00002D000000}" name="How effective would it be if implemented by national governments?  [For overnutrition:]8"/>
    <tableColumn id="46" xr3:uid="{00000000-0010-0000-0000-00002E000000}" name="How effective would it be if implemented by national governments?  [For environmental sustainability:]9"/>
    <tableColumn id="47" xr3:uid="{00000000-0010-0000-0000-00002F000000}" name="How effective would it be if implemented by national governments?  [For socio-economic inequalities:]10"/>
    <tableColumn id="48" xr3:uid="{00000000-0010-0000-0000-000030000000}" name="How effective would it be if implemented by national governments?  [For women's empowerment:]11"/>
    <tableColumn id="49" xr3:uid="{00000000-0010-0000-0000-000031000000}" name="[Land use management] Suggestions or modifications"/>
    <tableColumn id="50" xr3:uid="{00000000-0010-0000-0000-000032000000}" name="[Biodiversity/ecosystem restoration and conservation] [For undernutrition:]"/>
    <tableColumn id="51" xr3:uid="{00000000-0010-0000-0000-000033000000}" name="[Biodiversity/ecosystem restoration and conservation] [For overnutrition:]"/>
    <tableColumn id="52" xr3:uid="{00000000-0010-0000-0000-000034000000}" name="[Biodiversity/ecosystem restoration and conservation]   [For environmental sustainability:]"/>
    <tableColumn id="53" xr3:uid="{00000000-0010-0000-0000-000035000000}" name="[Biodiversity/ecosystem restoration and conservation]  [For socio-economic inequalities:]"/>
    <tableColumn id="54" xr3:uid="{00000000-0010-0000-0000-000036000000}" name="[Biodiversity/ecosystem restoration and conservation] [For women's empowerment:]"/>
    <tableColumn id="55" xr3:uid="{00000000-0010-0000-0000-000037000000}" name="How effective would it be if implemented by national governments?  [For undernutrition:]12"/>
    <tableColumn id="56" xr3:uid="{00000000-0010-0000-0000-000038000000}" name="How effective would it be if implemented by national governments?  [For overnutrition:]13"/>
    <tableColumn id="57" xr3:uid="{00000000-0010-0000-0000-000039000000}" name="How effective would it be if implemented by national governments?  [For environmental sustainability:]14"/>
    <tableColumn id="58" xr3:uid="{00000000-0010-0000-0000-00003A000000}" name="How effective would it be if implemented by national governments?  [For socio-economic inequalities:]15"/>
    <tableColumn id="59" xr3:uid="{00000000-0010-0000-0000-00003B000000}" name="How effective would it be if implemented by national governments?  [For women's empowerment:]16"/>
    <tableColumn id="60" xr3:uid="{00000000-0010-0000-0000-00003C000000}" name="[Biodiversity/ecosystem restoration and conservation] Suggestions or modifications"/>
    <tableColumn id="61" xr3:uid="{00000000-0010-0000-0000-00003D000000}" name="[Tariffs and subsidies for sustainable healthy foods]  [For undernutrition:]"/>
    <tableColumn id="62" xr3:uid="{00000000-0010-0000-0000-00003E000000}" name="[Tariffs and subsidies for sustainable healthy foods] [For overnutrition:]"/>
    <tableColumn id="63" xr3:uid="{00000000-0010-0000-0000-00003F000000}" name="[Tariffs and subsidies for sustainable healthy foods]   [For environmental sustainability:]"/>
    <tableColumn id="64" xr3:uid="{00000000-0010-0000-0000-000040000000}" name="[Tariffs and subsidies for sustainable healthy foods]   [For socio-economic inequalities:]"/>
    <tableColumn id="65" xr3:uid="{00000000-0010-0000-0000-000041000000}" name="[Tariffs and subsidies for sustainable healthy foods]  [For women's empowerment:]"/>
    <tableColumn id="66" xr3:uid="{00000000-0010-0000-0000-000042000000}" name="How effective would it be if implemented by national governments?  [For undernutrition:]17"/>
    <tableColumn id="67" xr3:uid="{00000000-0010-0000-0000-000043000000}" name="How effective would it be if implemented by national governments?  [For overnutrition:]18"/>
    <tableColumn id="68" xr3:uid="{00000000-0010-0000-0000-000044000000}" name="How effective would it be if implemented by national governments?  [For environmental sustainability:]19"/>
    <tableColumn id="69" xr3:uid="{00000000-0010-0000-0000-000045000000}" name="How effective would it be if implemented by national governments?  [For socio-economic inequalities:]20"/>
    <tableColumn id="70" xr3:uid="{00000000-0010-0000-0000-000046000000}" name="How effective would it be if implemented by national governments?  [For women's empowerment:]21"/>
    <tableColumn id="71" xr3:uid="{00000000-0010-0000-0000-000047000000}" name="[Tariffs and subsidies for sustainable healthy foods] Suggestions or modifications"/>
    <tableColumn id="72" xr3:uid="{00000000-0010-0000-0000-000048000000}" name="[Optimisation of water resources]    [For undernutrition:]"/>
    <tableColumn id="73" xr3:uid="{00000000-0010-0000-0000-000049000000}" name=" [Optimisation of water resources]  [For overnutrition:]"/>
    <tableColumn id="74" xr3:uid="{00000000-0010-0000-0000-00004A000000}" name="[Optimisation of water resources] [For environmental sustainability:]"/>
    <tableColumn id="75" xr3:uid="{00000000-0010-0000-0000-00004B000000}" name="[Optimisation of water resources]  [For socio-economic inequalities:]"/>
    <tableColumn id="76" xr3:uid="{00000000-0010-0000-0000-00004C000000}" name="[Optimisation of water resources]  [For women's empowerment:]"/>
    <tableColumn id="77" xr3:uid="{00000000-0010-0000-0000-00004D000000}" name="How effective would it be if implemented by national governments?  [For undernutrition:]22"/>
    <tableColumn id="78" xr3:uid="{00000000-0010-0000-0000-00004E000000}" name="How effective would it be if implemented by national governments?  [For overnutrition:]23"/>
    <tableColumn id="79" xr3:uid="{00000000-0010-0000-0000-00004F000000}" name="How effective would it be if implemented by national governments?  [For environmental sustainability:]24"/>
    <tableColumn id="80" xr3:uid="{00000000-0010-0000-0000-000050000000}" name="How effective would it be if implemented by national governments?  [For socio-economic inequalities:]25"/>
    <tableColumn id="81" xr3:uid="{00000000-0010-0000-0000-000051000000}" name="How effective would it be if implemented by national governments?  [For women's empowerment:]26"/>
    <tableColumn id="82" xr3:uid="{00000000-0010-0000-0000-000052000000}" name="[Optimisation of water resources] Suggestions or modifications"/>
    <tableColumn id="83" xr3:uid="{00000000-0010-0000-0000-000053000000}" name="[Management of use of fertilisers] [For undernutrition:]"/>
    <tableColumn id="84" xr3:uid="{00000000-0010-0000-0000-000054000000}" name="[Management of use of fertilisers]  [For overnutrition:]"/>
    <tableColumn id="85" xr3:uid="{00000000-0010-0000-0000-000055000000}" name="[Management of use of fertilisers]  [For environmental sustainability:]"/>
    <tableColumn id="86" xr3:uid="{00000000-0010-0000-0000-000056000000}" name="[Management of use of fertilisers]  [For socio-economic inequalities:]"/>
    <tableColumn id="87" xr3:uid="{00000000-0010-0000-0000-000057000000}" name="[Management of use of fertilisers]  [For women's empowerment:]"/>
    <tableColumn id="88" xr3:uid="{00000000-0010-0000-0000-000058000000}" name="How effective would it be if implemented by national governments?   [For undernutrition:]"/>
    <tableColumn id="89" xr3:uid="{00000000-0010-0000-0000-000059000000}" name="How effective would it be if implemented by national governments?   [For overnutrition:]"/>
    <tableColumn id="90" xr3:uid="{00000000-0010-0000-0000-00005A000000}" name="How effective would it be if implemented by national governments?   [For environmental sustainability:]"/>
    <tableColumn id="91" xr3:uid="{00000000-0010-0000-0000-00005B000000}" name="How effective would it be if implemented by national governments?   [For socio-economic inequalities:]"/>
    <tableColumn id="92" xr3:uid="{00000000-0010-0000-0000-00005C000000}" name="How effective would it be if implemented by national governments?   [For women's empowerment:]"/>
    <tableColumn id="93" xr3:uid="{00000000-0010-0000-0000-00005D000000}" name="[Management of use of fertilisers] Suggestions or modifications"/>
    <tableColumn id="94" xr3:uid="{00000000-0010-0000-0000-00005E000000}" name="[Farmers access to seeds, innovation and technology]  [For undernutrition:]"/>
    <tableColumn id="95" xr3:uid="{00000000-0010-0000-0000-00005F000000}" name="[Farmers access to seeds, innovation and technology]  [For overnutrition:]"/>
    <tableColumn id="96" xr3:uid="{00000000-0010-0000-0000-000060000000}" name="[Farmers access to seeds, innovation and technology] [For environmental sustainability:]"/>
    <tableColumn id="97" xr3:uid="{00000000-0010-0000-0000-000061000000}" name="[Farmers access to seeds, innovation and technology]  [For socio-economic inequalities:]"/>
    <tableColumn id="98" xr3:uid="{00000000-0010-0000-0000-000062000000}" name="[Farmers access to seeds, innovation and technology] [For women's empowerment:]"/>
    <tableColumn id="99" xr3:uid="{00000000-0010-0000-0000-000063000000}" name="How effective would it be if implemented by national governments?   [For undernutrition:]27"/>
    <tableColumn id="100" xr3:uid="{00000000-0010-0000-0000-000064000000}" name="How effective would it be if implemented by national governments?   [For overnutrition:]28"/>
    <tableColumn id="101" xr3:uid="{00000000-0010-0000-0000-000065000000}" name="How effective would it be if implemented by national governments?   [For environmental sustainability:]29"/>
    <tableColumn id="102" xr3:uid="{00000000-0010-0000-0000-000066000000}" name="How effective would it be if implemented by national governments?   [For socio-economic inequalities:]30"/>
    <tableColumn id="103" xr3:uid="{00000000-0010-0000-0000-000067000000}" name="How effective would it be if implemented by national governments?   [For women's empowerment:]31"/>
    <tableColumn id="104" xr3:uid="{00000000-0010-0000-0000-000068000000}" name="[Farmers access to seeds, innovation and technology] Suggestions or modifications"/>
    <tableColumn id="105" xr3:uid="{00000000-0010-0000-0000-000069000000}" name="[Bio-fortification]  [For undernutrition:]"/>
    <tableColumn id="106" xr3:uid="{00000000-0010-0000-0000-00006A000000}" name="[Bio-fortification]  [For overnutrition:]"/>
    <tableColumn id="107" xr3:uid="{00000000-0010-0000-0000-00006B000000}" name="[Bio-fortification]  [For environmental sustainability:]"/>
    <tableColumn id="108" xr3:uid="{00000000-0010-0000-0000-00006C000000}" name="[Bio-fortification] [For socio-economic inequalities:]"/>
    <tableColumn id="109" xr3:uid="{00000000-0010-0000-0000-00006D000000}" name="[Bio-fortification] [For women's empowerment:]"/>
    <tableColumn id="110" xr3:uid="{00000000-0010-0000-0000-00006E000000}" name="How effective would it be if implemented by national governments?   [For undernutrition:]32"/>
    <tableColumn id="111" xr3:uid="{00000000-0010-0000-0000-00006F000000}" name="How effective would it be if implemented by national governments?   [For overnutrition:]33"/>
    <tableColumn id="112" xr3:uid="{00000000-0010-0000-0000-000070000000}" name="How effective would it be if implemented by national governments?   [For environmental sustainability:]34"/>
    <tableColumn id="113" xr3:uid="{00000000-0010-0000-0000-000071000000}" name="How effective would it be if implemented by national governments?   [For socio-economic inequalities:]35"/>
    <tableColumn id="114" xr3:uid="{00000000-0010-0000-0000-000072000000}" name="How effective would it be if implemented by national governments?   [For women's empowerment:]36"/>
    <tableColumn id="115" xr3:uid="{00000000-0010-0000-0000-000073000000}" name="[Bio-fortification] Suggestions or modifications:"/>
    <tableColumn id="116" xr3:uid="{00000000-0010-0000-0000-000074000000}" name="[Farmers support and protection] [For undernutrition:]"/>
    <tableColumn id="117" xr3:uid="{00000000-0010-0000-0000-000075000000}" name="[Farmers support and protection] [For overnutrition:]"/>
    <tableColumn id="118" xr3:uid="{00000000-0010-0000-0000-000076000000}" name="[Farmers support and protection]  [For environmental sustainability:]"/>
    <tableColumn id="119" xr3:uid="{00000000-0010-0000-0000-000077000000}" name="[Farmers support and protection]  [For socio-economic inequalities:]"/>
    <tableColumn id="120" xr3:uid="{00000000-0010-0000-0000-000078000000}" name="[Farmers support and protection] [For women's empowerment:]"/>
    <tableColumn id="121" xr3:uid="{00000000-0010-0000-0000-000079000000}" name="How effective would it be if implemented by national governments?   [For undernutrition:]37"/>
    <tableColumn id="122" xr3:uid="{00000000-0010-0000-0000-00007A000000}" name="How effective would it be if implemented by national governments?   [For overnutrition:]38"/>
    <tableColumn id="123" xr3:uid="{00000000-0010-0000-0000-00007B000000}" name="How effective would it be if implemented by national governments?   [For environmental sustainability:]39"/>
    <tableColumn id="124" xr3:uid="{00000000-0010-0000-0000-00007C000000}" name="How effective would it be if implemented by national governments?   [For socio-economic inequalities:]40"/>
    <tableColumn id="125" xr3:uid="{00000000-0010-0000-0000-00007D000000}" name="How effective would it be if implemented by national governments?   [For women's empowerment:]41"/>
    <tableColumn id="126" xr3:uid="{00000000-0010-0000-0000-00007E000000}" name="[Farmers support and protection] Suggestions or modifications"/>
    <tableColumn id="127" xr3:uid="{00000000-0010-0000-0000-00007F000000}" name="[Women’s empowerment in agriculture]  [For undernutrition:]"/>
    <tableColumn id="128" xr3:uid="{00000000-0010-0000-0000-000080000000}" name="[Women’s empowerment in agriculture] [For overnutrition:]"/>
    <tableColumn id="129" xr3:uid="{00000000-0010-0000-0000-000081000000}" name="[Women’s empowerment in agriculture]  [For environmental sustainability:]"/>
    <tableColumn id="130" xr3:uid="{00000000-0010-0000-0000-000082000000}" name="[Women’s empowerment in agriculture] [For socio-economic inequalities:]"/>
    <tableColumn id="131" xr3:uid="{00000000-0010-0000-0000-000083000000}" name="[Women’s empowerment in agriculture]  [For women's empowerment:]"/>
    <tableColumn id="132" xr3:uid="{00000000-0010-0000-0000-000084000000}" name="How effective would it be if implemented by national governments?   [For undernutrition:]42"/>
    <tableColumn id="133" xr3:uid="{00000000-0010-0000-0000-000085000000}" name="How effective would it be if implemented by national governments?   [For overnutrition:]43"/>
    <tableColumn id="134" xr3:uid="{00000000-0010-0000-0000-000086000000}" name="How effective would it be if implemented by national governments?   [For environmental sustainability:]44"/>
    <tableColumn id="135" xr3:uid="{00000000-0010-0000-0000-000087000000}" name="How effective would it be if implemented by national governments?   [For socio-economic inequalities:]45"/>
    <tableColumn id="136" xr3:uid="{00000000-0010-0000-0000-000088000000}" name="How effective would it be if implemented by national governments?   [For women's empowerment:]46"/>
    <tableColumn id="137" xr3:uid="{00000000-0010-0000-0000-000089000000}" name="[Women’s empowerment in agriculture] Suggestions or modifications"/>
    <tableColumn id="138" xr3:uid="{00000000-0010-0000-0000-00008A000000}" name="[Tailored support to rural and urban areas] [For undernutrition:]"/>
    <tableColumn id="139" xr3:uid="{00000000-0010-0000-0000-00008B000000}" name="[Tailored support to rural and urban areas]  [For overnutrition:]"/>
    <tableColumn id="140" xr3:uid="{00000000-0010-0000-0000-00008C000000}" name="[Tailored support to rural and urban areas]  [For environmental sustainability:]"/>
    <tableColumn id="141" xr3:uid="{00000000-0010-0000-0000-00008D000000}" name="[Tailored support to rural and urban areas]   [For socio-economic inequalities:]"/>
    <tableColumn id="142" xr3:uid="{00000000-0010-0000-0000-00008E000000}" name="[Tailored support to rural and urban areas]  [For women's empowerment:]"/>
    <tableColumn id="143" xr3:uid="{00000000-0010-0000-0000-00008F000000}" name="How effective would it be if implemented by national governments?   [For undernutrition:]47"/>
    <tableColumn id="144" xr3:uid="{00000000-0010-0000-0000-000090000000}" name="How effective would it be if implemented by national governments?   [For overnutrition:]48"/>
    <tableColumn id="145" xr3:uid="{00000000-0010-0000-0000-000091000000}" name="How effective would it be if implemented by national governments?   [For environmental sustainability:]49"/>
    <tableColumn id="146" xr3:uid="{00000000-0010-0000-0000-000092000000}" name="How effective would it be if implemented by national governments?   [For socio-economic inequalities:]50"/>
    <tableColumn id="147" xr3:uid="{00000000-0010-0000-0000-000093000000}" name="How effective would it be if implemented by national governments?   [For women's empowerment:]51"/>
    <tableColumn id="148" xr3:uid="{00000000-0010-0000-0000-000094000000}" name="[Tailored support to rural and urban areas]  Suggestions or modifications"/>
    <tableColumn id="149" xr3:uid="{00000000-0010-0000-0000-000095000000}" name="[Climate change impact preparedness]  [For undernutrition:]"/>
    <tableColumn id="150" xr3:uid="{00000000-0010-0000-0000-000096000000}" name="[Climate change impact preparedness] [For overnutrition:]"/>
    <tableColumn id="151" xr3:uid="{00000000-0010-0000-0000-000097000000}" name="[Climate change impact preparedness] [For environmental sustainability:]"/>
    <tableColumn id="152" xr3:uid="{00000000-0010-0000-0000-000098000000}" name="[Climate change impact preparedness] [For socio-economic inequalities:]"/>
    <tableColumn id="153" xr3:uid="{00000000-0010-0000-0000-000099000000}" name="[Climate change impact preparedness]  [For women's empowerment:]"/>
    <tableColumn id="154" xr3:uid="{00000000-0010-0000-0000-00009A000000}" name="How effective would it be if implemented by national governments?   [For undernutrition:]52"/>
    <tableColumn id="155" xr3:uid="{00000000-0010-0000-0000-00009B000000}" name="How effective would it be if implemented by national governments?   [For overnutrition:]53"/>
    <tableColumn id="156" xr3:uid="{00000000-0010-0000-0000-00009C000000}" name="How effective would it be if implemented by national governments?   [For environmental sustainability:]54"/>
    <tableColumn id="157" xr3:uid="{00000000-0010-0000-0000-00009D000000}" name="How effective would it be if implemented by national governments?   [For socio-economic inequalities:]55"/>
    <tableColumn id="158" xr3:uid="{00000000-0010-0000-0000-00009E000000}" name="How effective would it be if implemented by national governments?   [For women's empowerment:]56"/>
    <tableColumn id="159" xr3:uid="{00000000-0010-0000-0000-00009F000000}" name="[Climate change impact preparedness] Suggestions or modifications"/>
    <tableColumn id="160" xr3:uid="{00000000-0010-0000-0000-0000A0000000}" name="[Land, fisheries and forest rights protection]  [For undernutrition:]"/>
    <tableColumn id="161" xr3:uid="{00000000-0010-0000-0000-0000A1000000}" name="[Land, fisheries and forest rights protection] [For overnutrition:]"/>
    <tableColumn id="162" xr3:uid="{00000000-0010-0000-0000-0000A2000000}" name="[Land, fisheries and forest rights protection]   [For environmental sustainability:]"/>
    <tableColumn id="163" xr3:uid="{00000000-0010-0000-0000-0000A3000000}" name="[Land, fisheries and forest rights protection]   [For socio-economic inequalities:]"/>
    <tableColumn id="164" xr3:uid="{00000000-0010-0000-0000-0000A4000000}" name="[Land, fisheries and forest rights protection]   [For women's empowerment:]"/>
    <tableColumn id="165" xr3:uid="{00000000-0010-0000-0000-0000A5000000}" name="How effective would it be if implemented by national governments?   [For undernutrition:]57"/>
    <tableColumn id="166" xr3:uid="{00000000-0010-0000-0000-0000A6000000}" name="How effective would it be if implemented by national governments?   [For overnutrition:]58"/>
    <tableColumn id="167" xr3:uid="{00000000-0010-0000-0000-0000A7000000}" name="How effective would it be if implemented by national governments?   [For environmental sustainability:]59"/>
    <tableColumn id="168" xr3:uid="{00000000-0010-0000-0000-0000A8000000}" name="How effective would it be if implemented by national governments?   [For socio-economic inequalities:]60"/>
    <tableColumn id="169" xr3:uid="{00000000-0010-0000-0000-0000A9000000}" name="How effective would it be if implemented by national governments?   [For women's empowerment:]61"/>
    <tableColumn id="170" xr3:uid="{00000000-0010-0000-0000-0000AA000000}" name="[Land, fisheries and forest rights protection] Suggestions or modifications"/>
    <tableColumn id="171" xr3:uid="{00000000-0010-0000-0000-0000AB000000}" name="Additional relevant indicators for food production"/>
    <tableColumn id="172" xr3:uid="{00000000-0010-0000-0000-0000AC000000}" name="[Transport and infrastructure investment] [For undernutrition:]"/>
    <tableColumn id="173" xr3:uid="{00000000-0010-0000-0000-0000AD000000}" name="[Transport and infrastructure investment]  [For overnutrition:]"/>
    <tableColumn id="174" xr3:uid="{00000000-0010-0000-0000-0000AE000000}" name="[Transport and infrastructure investment]  [For environmental sustainability:]"/>
    <tableColumn id="175" xr3:uid="{00000000-0010-0000-0000-0000AF000000}" name="[Transport and infrastructure investment]  [For socio-economic inequalities:]"/>
    <tableColumn id="176" xr3:uid="{00000000-0010-0000-0000-0000B0000000}" name="[Transport and infrastructure investment] [For women's empowerment:]"/>
    <tableColumn id="177" xr3:uid="{00000000-0010-0000-0000-0000B1000000}" name="How effective would it be if implemented by national governments?   [For undernutrition:]62"/>
    <tableColumn id="178" xr3:uid="{00000000-0010-0000-0000-0000B2000000}" name="How effective would it be if implemented by national governments?   [For overnutrition:]63"/>
    <tableColumn id="179" xr3:uid="{00000000-0010-0000-0000-0000B3000000}" name="How effective would it be if implemented by national governments?   [For environmental sustainability:]64"/>
    <tableColumn id="180" xr3:uid="{00000000-0010-0000-0000-0000B4000000}" name="How effective would it be if implemented by national governments?   [For socio-economic inequalities:]65"/>
    <tableColumn id="181" xr3:uid="{00000000-0010-0000-0000-0000B5000000}" name="How effective would it be if implemented by national governments?   [For women's empowerment:]66"/>
    <tableColumn id="182" xr3:uid="{00000000-0010-0000-0000-0000B6000000}" name="[Transport and infrastructure investment] Suggestions or modifications"/>
    <tableColumn id="183" xr3:uid="{00000000-0010-0000-0000-0000B7000000}" name="[SMEs and start-ups support]  [For undernutrition:]"/>
    <tableColumn id="184" xr3:uid="{00000000-0010-0000-0000-0000B8000000}" name="[SMEs and start-ups support]   [For overnutrition:]"/>
    <tableColumn id="185" xr3:uid="{00000000-0010-0000-0000-0000B9000000}" name="[SMEs and start-ups support] [For environmental sustainability:]"/>
    <tableColumn id="186" xr3:uid="{00000000-0010-0000-0000-0000BA000000}" name="[SMEs and start-ups support] [For socio-economic inequalities:]"/>
    <tableColumn id="187" xr3:uid="{00000000-0010-0000-0000-0000BB000000}" name="[SMEs and start-ups support] [For women's empowerment]"/>
    <tableColumn id="188" xr3:uid="{00000000-0010-0000-0000-0000BC000000}" name="How effective would it be if implemented by national governments?   [For undernutrition:]67"/>
    <tableColumn id="189" xr3:uid="{00000000-0010-0000-0000-0000BD000000}" name="How effective would it be if implemented by national governments?   [For overnutrition:]68"/>
    <tableColumn id="190" xr3:uid="{00000000-0010-0000-0000-0000BE000000}" name="How effective would it be if implemented by national governments?   [For environmental sustainability:]69"/>
    <tableColumn id="191" xr3:uid="{00000000-0010-0000-0000-0000BF000000}" name="How effective would it be if implemented by national governments?   [For socio-economic inequalities:]70"/>
    <tableColumn id="192" xr3:uid="{00000000-0010-0000-0000-0000C0000000}" name="How effective would it be if implemented by national governments?   [For women's empowerment:]71"/>
    <tableColumn id="193" xr3:uid="{00000000-0010-0000-0000-0000C1000000}" name="[SMEs and start-ups support] Suggestions or modifications"/>
    <tableColumn id="194" xr3:uid="{00000000-0010-0000-0000-0000C2000000}" name="[Fortification programmes]  [For undernutrition:]"/>
    <tableColumn id="195" xr3:uid="{00000000-0010-0000-0000-0000C3000000}" name="[Fortification programmes]  [For overnutrition:]"/>
    <tableColumn id="196" xr3:uid="{00000000-0010-0000-0000-0000C4000000}" name="[Fortification programmes]  [For environmental sustainability:]"/>
    <tableColumn id="197" xr3:uid="{00000000-0010-0000-0000-0000C5000000}" name="[Fortification programmes]  [For socio-economic inequalities:]"/>
    <tableColumn id="198" xr3:uid="{00000000-0010-0000-0000-0000C6000000}" name="[Fortification programmes]  [For women's empowerment:]"/>
    <tableColumn id="199" xr3:uid="{00000000-0010-0000-0000-0000C7000000}" name="How effective would it be if implemented by national governments?   [For undernutrition:]72"/>
    <tableColumn id="200" xr3:uid="{00000000-0010-0000-0000-0000C8000000}" name="How effective would it be if implemented by national governments?   [For overnutrition:]73"/>
    <tableColumn id="201" xr3:uid="{00000000-0010-0000-0000-0000C9000000}" name="How effective would it be if implemented by national governments?   [For environmental sustainability:]74"/>
    <tableColumn id="202" xr3:uid="{00000000-0010-0000-0000-0000CA000000}" name="How effective would it be if implemented by national governments?   [For socio-economic inequalities:]75"/>
    <tableColumn id="203" xr3:uid="{00000000-0010-0000-0000-0000CB000000}" name="How effective would it be if implemented by national governments?   [For women's empowerment:]76"/>
    <tableColumn id="204" xr3:uid="{00000000-0010-0000-0000-0000CC000000}" name="[Fortification programmes] Suggestions or modifications"/>
    <tableColumn id="205" xr3:uid="{00000000-0010-0000-0000-0000CD000000}" name="[Social protection mechanism]  [For undernutrition:]"/>
    <tableColumn id="206" xr3:uid="{00000000-0010-0000-0000-0000CE000000}" name="[Social protection mechanism]  [For overnutrition:]"/>
    <tableColumn id="207" xr3:uid="{00000000-0010-0000-0000-0000CF000000}" name="[Social protection mechanism]   [For environmental sustainability:]"/>
    <tableColumn id="208" xr3:uid="{00000000-0010-0000-0000-0000D0000000}" name="[Social protection mechanism]   [For socio-economic inequalities:]"/>
    <tableColumn id="209" xr3:uid="{00000000-0010-0000-0000-0000D1000000}" name="[Social protection mechanism]  [For women's empowerment]"/>
    <tableColumn id="210" xr3:uid="{00000000-0010-0000-0000-0000D2000000}" name="How effective would it be if implemented by national governments?   [For undernutrition:]77"/>
    <tableColumn id="211" xr3:uid="{00000000-0010-0000-0000-0000D3000000}" name="How effective would it be if implemented by national governments?   [For overnutrition:]78"/>
    <tableColumn id="212" xr3:uid="{00000000-0010-0000-0000-0000D4000000}" name="How effective would it be if implemented by national governments?   [For environmental sustainability:]79"/>
    <tableColumn id="213" xr3:uid="{00000000-0010-0000-0000-0000D5000000}" name="How effective would it be if implemented by national governments?   [For socio-economic inequalities:]80"/>
    <tableColumn id="214" xr3:uid="{00000000-0010-0000-0000-0000D6000000}" name="How effective would it be if implemented by national governments?   [For women's empowerment:]81"/>
    <tableColumn id="215" xr3:uid="{00000000-0010-0000-0000-0000D7000000}" name="[Social protection mechanism] Suggestions or modifications"/>
    <tableColumn id="216" xr3:uid="{00000000-0010-0000-0000-0000D8000000}" name="[Employment generation in rural economies] [For undernutrition:]"/>
    <tableColumn id="217" xr3:uid="{00000000-0010-0000-0000-0000D9000000}" name="[Employment generation in rural economies] [For overnutrition:]"/>
    <tableColumn id="218" xr3:uid="{00000000-0010-0000-0000-0000DA000000}" name="[Employment generation in rural economies] [For environmental sustainability:]"/>
    <tableColumn id="219" xr3:uid="{00000000-0010-0000-0000-0000DB000000}" name="[Employment generation in rural economies] [For socio-economic inequalities:]"/>
    <tableColumn id="220" xr3:uid="{00000000-0010-0000-0000-0000DC000000}" name="[Employment generation in rural economies]  [For women's empowerment:]"/>
    <tableColumn id="221" xr3:uid="{00000000-0010-0000-0000-0000DD000000}" name="How effective would it be if implemented by national governments?   [For undernutrition:]82"/>
    <tableColumn id="222" xr3:uid="{00000000-0010-0000-0000-0000DE000000}" name="How effective would it be if implemented by national governments?   [For overnutrition:]83"/>
    <tableColumn id="223" xr3:uid="{00000000-0010-0000-0000-0000DF000000}" name="How effective would it be if implemented by national governments?   [For environmental sustainability:]84"/>
    <tableColumn id="224" xr3:uid="{00000000-0010-0000-0000-0000E0000000}" name="How effective would it be if implemented by national governments?   [For socio-economic inequalities:]85"/>
    <tableColumn id="225" xr3:uid="{00000000-0010-0000-0000-0000E1000000}" name="How effective would it be if implemented by national governments?   [For women's empowerment:]86"/>
    <tableColumn id="226" xr3:uid="{00000000-0010-0000-0000-0000E2000000}" name="[Employment generation in rural economies] Suggestions or modifications "/>
    <tableColumn id="227" xr3:uid="{00000000-0010-0000-0000-0000E3000000}" name="[Packaging innovation]  [For undernutrition:]"/>
    <tableColumn id="228" xr3:uid="{00000000-0010-0000-0000-0000E4000000}" name="[Packaging innovation] [For overnutrition:]"/>
    <tableColumn id="229" xr3:uid="{00000000-0010-0000-0000-0000E5000000}" name="[Packaging innovation] [For environmental sustainability:]"/>
    <tableColumn id="230" xr3:uid="{00000000-0010-0000-0000-0000E6000000}" name="[Packaging innovation] [For socio-economic inequalities:]"/>
    <tableColumn id="231" xr3:uid="{00000000-0010-0000-0000-0000E7000000}" name="[Packaging innovation] [For women's empowerment:]"/>
    <tableColumn id="232" xr3:uid="{00000000-0010-0000-0000-0000E8000000}" name="How effective would it be if implemented by national governments?   [For undernutrition:]87"/>
    <tableColumn id="233" xr3:uid="{00000000-0010-0000-0000-0000E9000000}" name="How effective would it be if implemented by national governments?   [For overnutrition:]88"/>
    <tableColumn id="234" xr3:uid="{00000000-0010-0000-0000-0000EA000000}" name="How effective would it be if implemented by national governments?   [For environmental sustainability:]89"/>
    <tableColumn id="235" xr3:uid="{00000000-0010-0000-0000-0000EB000000}" name="How effective would it be if implemented by national governments?   [For socio-economic inequalities:]90"/>
    <tableColumn id="236" xr3:uid="{00000000-0010-0000-0000-0000EC000000}" name="How effective would it be if implemented by national governments?   [For women's empowerment:]91"/>
    <tableColumn id="237" xr3:uid="{00000000-0010-0000-0000-0000ED000000}" name="[Packaging innovation] Suggestions or modifications"/>
    <tableColumn id="238" xr3:uid="{00000000-0010-0000-0000-0000EE000000}" name="Additional relevant indicators for food storage, processing, etc"/>
    <tableColumn id="239" xr3:uid="{00000000-0010-0000-0000-0000EF000000}" name="[Prevention through infrastructure and coordination] [For undernutrition:]"/>
    <tableColumn id="240" xr3:uid="{00000000-0010-0000-0000-0000F0000000}" name="[Prevention through infrastructure and coordination] [For overnutrition:]"/>
    <tableColumn id="241" xr3:uid="{00000000-0010-0000-0000-0000F1000000}" name="[Prevention through infrastructure and coordination] [For environmental sustainability:]"/>
    <tableColumn id="242" xr3:uid="{00000000-0010-0000-0000-0000F2000000}" name="[Prevention through infrastructure and coordination]  [For socio-economic inequalities:]"/>
    <tableColumn id="243" xr3:uid="{00000000-0010-0000-0000-0000F3000000}" name="[Prevention through infrastructure and coordination]  [For women's empowerment:]"/>
    <tableColumn id="244" xr3:uid="{00000000-0010-0000-0000-0000F4000000}" name="How effective would it be if implemented by national governments?   [For undernutrition:]92"/>
    <tableColumn id="245" xr3:uid="{00000000-0010-0000-0000-0000F5000000}" name="How effective would it be if implemented by national governments?   [For overnutrition:]93"/>
    <tableColumn id="246" xr3:uid="{00000000-0010-0000-0000-0000F6000000}" name="How effective would it be if implemented by national governments?   [For environmental sustainability:]94"/>
    <tableColumn id="247" xr3:uid="{00000000-0010-0000-0000-0000F7000000}" name="How effective would it be if implemented by national governments?   [For socio-economic inequalities:]95"/>
    <tableColumn id="248" xr3:uid="{00000000-0010-0000-0000-0000F8000000}" name="How effective would it be if implemented by national governments?   [For women's empowerment:]96"/>
    <tableColumn id="249" xr3:uid="{00000000-0010-0000-0000-0000F9000000}" name="[Prevention through infrastructure and coordination] Suggestions or  modifications"/>
    <tableColumn id="250" xr3:uid="{00000000-0010-0000-0000-0000FA000000}" name="[Exchange of best practices]  [For undernutrition:]"/>
    <tableColumn id="251" xr3:uid="{00000000-0010-0000-0000-0000FB000000}" name="[Exchange of best practices] [For overnutrition:]"/>
    <tableColumn id="252" xr3:uid="{00000000-0010-0000-0000-0000FC000000}" name="[Exchange of best practices]  [For environmental sustainability:]"/>
    <tableColumn id="253" xr3:uid="{00000000-0010-0000-0000-0000FD000000}" name="[Exchange of best practices]  [For socio-economic inequalities:]"/>
    <tableColumn id="254" xr3:uid="{00000000-0010-0000-0000-0000FE000000}" name="[Exchange of best practices]  [For women's empowerment:]"/>
    <tableColumn id="255" xr3:uid="{00000000-0010-0000-0000-0000FF000000}" name="How effective would it be if implemented by national governments?   [For undernutrition:]97"/>
    <tableColumn id="256" xr3:uid="{00000000-0010-0000-0000-000000010000}" name="How effective would it be if implemented by national governments?   [For overnutrition:]98"/>
    <tableColumn id="257" xr3:uid="{00000000-0010-0000-0000-000001010000}" name="How effective would it be if implemented by national governments?   [For environmental sustainability:]99"/>
    <tableColumn id="258" xr3:uid="{00000000-0010-0000-0000-000002010000}" name="How effective would it be if implemented by national governments?   [For socio-economic inequalities:]100"/>
    <tableColumn id="259" xr3:uid="{00000000-0010-0000-0000-000003010000}" name="How effective would it be if implemented by national governments?   [For women's empowerment:]101"/>
    <tableColumn id="260" xr3:uid="{00000000-0010-0000-0000-000004010000}" name="[Exchange of best practices] Suggestions or modifications"/>
    <tableColumn id="261" xr3:uid="{00000000-0010-0000-0000-000005010000}" name="[Regulation framework at retail level] [For undernutrition:]"/>
    <tableColumn id="262" xr3:uid="{00000000-0010-0000-0000-000006010000}" name="[Regulation framework at retail level] [For overnutrition:]"/>
    <tableColumn id="263" xr3:uid="{00000000-0010-0000-0000-000007010000}" name="[Regulation framework at retail level]  [For environmental sustainability:]"/>
    <tableColumn id="264" xr3:uid="{00000000-0010-0000-0000-000008010000}" name="[Regulation framework at retail level]  [For socio-economic inequalities:]"/>
    <tableColumn id="265" xr3:uid="{00000000-0010-0000-0000-000009010000}" name="[Regulation framework at retail level]  [For women's empowerment:]"/>
    <tableColumn id="266" xr3:uid="{00000000-0010-0000-0000-00000A010000}" name="How effective would it be if implemented by national governments?   [For undernutrition:]102"/>
    <tableColumn id="267" xr3:uid="{00000000-0010-0000-0000-00000B010000}" name="How effective would it be if implemented by national governments?   [For overnutrition:]103"/>
    <tableColumn id="268" xr3:uid="{00000000-0010-0000-0000-00000C010000}" name="How effective would it be if implemented by national governments?   [For environmental sustainability:]104"/>
    <tableColumn id="269" xr3:uid="{00000000-0010-0000-0000-00000D010000}" name="How effective would it be if implemented by national governments?   [For socio-economic inequalities:]105"/>
    <tableColumn id="270" xr3:uid="{00000000-0010-0000-0000-00000E010000}" name="How effective would it be if implemented by national governments?   [For women's empowerment:]106"/>
    <tableColumn id="271" xr3:uid="{00000000-0010-0000-0000-00000F010000}" name="[Regulation framework at retail level] Suggestions or modifications"/>
    <tableColumn id="272" xr3:uid="{00000000-0010-0000-0000-000010010000}" name="Additional relevant indicators for food loss and waste"/>
    <tableColumn id="273" xr3:uid="{00000000-0010-0000-0000-000011010000}" name="[TIA risk impact assessment]  [For undernutrition:]"/>
    <tableColumn id="274" xr3:uid="{00000000-0010-0000-0000-000012010000}" name="[TIA risk impact assessment]  [For overnutrition:]"/>
    <tableColumn id="275" xr3:uid="{00000000-0010-0000-0000-000013010000}" name="[TIA risk impact assessment]  [For environmental sustainability:]"/>
    <tableColumn id="276" xr3:uid="{00000000-0010-0000-0000-000014010000}" name="[TIA risk impact assessment] [For socio-economic inequalities:]"/>
    <tableColumn id="277" xr3:uid="{00000000-0010-0000-0000-000015010000}" name="[TIA risk impact assessment]  [For women's empowerment:]"/>
    <tableColumn id="278" xr3:uid="{00000000-0010-0000-0000-000016010000}" name="How effective would it be if implemented by national governments?   [For undernutrition:]107"/>
    <tableColumn id="279" xr3:uid="{00000000-0010-0000-0000-000017010000}" name="How effective would it be if implemented by national governments?   [For overnutrition:]108"/>
    <tableColumn id="280" xr3:uid="{00000000-0010-0000-0000-000018010000}" name="How effective would it be if implemented by national governments?   [For environmental sustainability:]109"/>
    <tableColumn id="281" xr3:uid="{00000000-0010-0000-0000-000019010000}" name="How effective would it be if implemented by national governments?   [For socio-economic inequalities:]110"/>
    <tableColumn id="282" xr3:uid="{00000000-0010-0000-0000-00001A010000}" name="How effective would it be if implemented by national governments?   [For women's empowerment:]111"/>
    <tableColumn id="283" xr3:uid="{00000000-0010-0000-0000-00001B010000}" name="[TIA risk impact assessment] Suggestions or modifications "/>
    <tableColumn id="284" xr3:uid="{00000000-0010-0000-0000-00001C010000}" name="[Use of resources]   [For undernutrition:]"/>
    <tableColumn id="285" xr3:uid="{00000000-0010-0000-0000-00001D010000}" name="[Use of resources]  [For overnutrition:]"/>
    <tableColumn id="286" xr3:uid="{00000000-0010-0000-0000-00001E010000}" name="[Use of resources]  [For environmental sustainability:]"/>
    <tableColumn id="287" xr3:uid="{00000000-0010-0000-0000-00001F010000}" name="[Use of resources]   [For socio-economic inequalities:]"/>
    <tableColumn id="288" xr3:uid="{00000000-0010-0000-0000-000020010000}" name="[Use of resources]   [For women's empowerment:]"/>
    <tableColumn id="289" xr3:uid="{00000000-0010-0000-0000-000021010000}" name="How effective would it be if implemented by national governments?   [For undernutrition:]112"/>
    <tableColumn id="290" xr3:uid="{00000000-0010-0000-0000-000022010000}" name="How effective would it be if implemented by national governments?   [For overnutrition:]113"/>
    <tableColumn id="291" xr3:uid="{00000000-0010-0000-0000-000023010000}" name="How effective would it be if implemented by national governments?   [For environmental sustainability:]114"/>
    <tableColumn id="292" xr3:uid="{00000000-0010-0000-0000-000024010000}" name="How effective would it be if implemented by national governments?   [For socio-economic inequalities:]115"/>
    <tableColumn id="293" xr3:uid="{00000000-0010-0000-0000-000025010000}" name="How effective would it be if implemented by national governments?   [For women's empowerment:]116"/>
    <tableColumn id="294" xr3:uid="{00000000-0010-0000-0000-000026010000}" name="[Use of resources] Suggestions or modifications"/>
    <tableColumn id="295" xr3:uid="{00000000-0010-0000-0000-000027010000}" name="[Regulatory capacity protection] [For undernutrition:]"/>
    <tableColumn id="296" xr3:uid="{00000000-0010-0000-0000-000028010000}" name="[Regulatory capacity protection]  [For overnutrition:]"/>
    <tableColumn id="297" xr3:uid="{00000000-0010-0000-0000-000029010000}" name="[Regulatory capacity protection]  [For environmental sustainability:]"/>
    <tableColumn id="298" xr3:uid="{00000000-0010-0000-0000-00002A010000}" name="[Regulatory capacity protection]  [For socio-economic inequalities:]"/>
    <tableColumn id="299" xr3:uid="{00000000-0010-0000-0000-00002B010000}" name="[Regulatory capacity protection]  [For women's empowerment:]"/>
    <tableColumn id="300" xr3:uid="{00000000-0010-0000-0000-00002C010000}" name="How effective would it be if implemented by national governments?   [For undernutrition:]117"/>
    <tableColumn id="301" xr3:uid="{00000000-0010-0000-0000-00002D010000}" name="How effective would it be if implemented by national governments?   [For overnutrition:]118"/>
    <tableColumn id="302" xr3:uid="{00000000-0010-0000-0000-00002E010000}" name="How effective would it be if implemented by national governments?   [For environmental sustainability:]119"/>
    <tableColumn id="303" xr3:uid="{00000000-0010-0000-0000-00002F010000}" name="How effective would it be if implemented by national governments?   [For socio-economic inequalities:]120"/>
    <tableColumn id="304" xr3:uid="{00000000-0010-0000-0000-000030010000}" name="How effective would it be if implemented by national governments?   [For women's empowerment:]121"/>
    <tableColumn id="305" xr3:uid="{00000000-0010-0000-0000-000031010000}" name="[Regulatory capacity protection] Suggestions or modifications"/>
    <tableColumn id="306" xr3:uid="{00000000-0010-0000-0000-000032010000}" name="Additional relevant indicators for food trade and investment"/>
    <tableColumn id="307" xr3:uid="{00000000-0010-0000-0000-000033010000}" name="Remaining comments"/>
    <tableColumn id="309" xr3:uid="{00000000-0010-0000-0000-000035010000}" name="Total time"/>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HK19" totalsRowShown="0" headerRowDxfId="1">
  <autoFilter ref="A1:HK19" xr:uid="{00000000-0009-0000-0100-000002000000}"/>
  <tableColumns count="219">
    <tableColumn id="1" xr3:uid="{00000000-0010-0000-0100-000001000000}" name="Response ID" dataDxfId="0"/>
    <tableColumn id="2" xr3:uid="{00000000-0010-0000-0100-000002000000}" name="Date submitted"/>
    <tableColumn id="3" xr3:uid="{00000000-0010-0000-0100-000003000000}" name="Field of expertise"/>
    <tableColumn id="6" xr3:uid="{00000000-0010-0000-0100-000006000000}" name="[Reformulation of processed foods]  [For undernutrition:]"/>
    <tableColumn id="7" xr3:uid="{00000000-0010-0000-0100-000007000000}" name="[Reformulation of processed foods] [For overnutrition:]"/>
    <tableColumn id="8" xr3:uid="{00000000-0010-0000-0100-000008000000}" name="[Reformulation of processed foods] [For environmental sustainability:]"/>
    <tableColumn id="9" xr3:uid="{00000000-0010-0000-0100-000009000000}" name="[Reformulation of processed foods] [For socio-economic inequalities:]"/>
    <tableColumn id="10" xr3:uid="{00000000-0010-0000-0100-00000A000000}" name="[Reformulation of processed foods] [For women's empowerment:]"/>
    <tableColumn id="11" xr3:uid="{00000000-0010-0000-0100-00000B000000}" name="How effective would it be if implemented by national governments?  [For undernutrition:]"/>
    <tableColumn id="12" xr3:uid="{00000000-0010-0000-0100-00000C000000}" name="How effective would it be if implemented by national governments?  [For overnutrition:]"/>
    <tableColumn id="13" xr3:uid="{00000000-0010-0000-0100-00000D000000}" name="How effective would it be if implemented by national governments?  [For environmental sustainability:]"/>
    <tableColumn id="14" xr3:uid="{00000000-0010-0000-0100-00000E000000}" name="How effective would it be if implemented by national governments?  [For socio-economic inequalities:]"/>
    <tableColumn id="15" xr3:uid="{00000000-0010-0000-0100-00000F000000}" name="How effective would it be if implemented by national governments?  [For women's empowerment:]"/>
    <tableColumn id="16" xr3:uid="{00000000-0010-0000-0100-000010000000}" name="[Reformulation of processed foods] Suggestions or  modifications"/>
    <tableColumn id="17" xr3:uid="{00000000-0010-0000-0100-000011000000}" name="[Reformulation of out-of-home meals] [For undernutrition:]"/>
    <tableColumn id="18" xr3:uid="{00000000-0010-0000-0100-000012000000}" name="[Reformulation of out-of-home meals] [For overnutrition:]"/>
    <tableColumn id="19" xr3:uid="{00000000-0010-0000-0100-000013000000}" name="[Reformulation of out-of-home meals] [For environmental sustainability:]"/>
    <tableColumn id="20" xr3:uid="{00000000-0010-0000-0100-000014000000}" name="[Reformulation of out-of-home meals] [For socio-economic inequalities:]"/>
    <tableColumn id="21" xr3:uid="{00000000-0010-0000-0100-000015000000}" name="[Reformulation of out-of-home meals]  [For women's empowerment:]"/>
    <tableColumn id="22" xr3:uid="{00000000-0010-0000-0100-000016000000}" name="How effective would it be if implemented by national governments?  [For undernutrition:]2"/>
    <tableColumn id="23" xr3:uid="{00000000-0010-0000-0100-000017000000}" name="How effective would it be if implemented by national governments?  [For overnutrition:]3"/>
    <tableColumn id="24" xr3:uid="{00000000-0010-0000-0100-000018000000}" name="How effective would it be if implemented by national governments?  [For environmental sustainability:]4"/>
    <tableColumn id="25" xr3:uid="{00000000-0010-0000-0100-000019000000}" name="How effective would it be if implemented by national governments?  [For socio-economic inequalities:]5"/>
    <tableColumn id="26" xr3:uid="{00000000-0010-0000-0100-00001A000000}" name="How effective would it be if implemented by national governments?  [For women's empowerment:]6"/>
    <tableColumn id="27" xr3:uid="{00000000-0010-0000-0100-00001B000000}" name="[Reformulation of out-of-home meals] Suggestions or modifications"/>
    <tableColumn id="28" xr3:uid="{00000000-0010-0000-0100-00001C000000}" name="Additional relevant indicators for food composition"/>
    <tableColumn id="29" xr3:uid="{00000000-0010-0000-0100-00001D000000}" name="[Codex standards] [For undernutrition:]"/>
    <tableColumn id="30" xr3:uid="{00000000-0010-0000-0100-00001E000000}" name="[Codex standards] [For overnutrition:]"/>
    <tableColumn id="31" xr3:uid="{00000000-0010-0000-0100-00001F000000}" name="[Codex standards]  [For environmental sustainability:]"/>
    <tableColumn id="32" xr3:uid="{00000000-0010-0000-0100-000020000000}" name="[Codex standards]  [For socio-economic inequalities:]"/>
    <tableColumn id="33" xr3:uid="{00000000-0010-0000-0100-000021000000}" name="[Codex standards]  [For women's empowerment:]"/>
    <tableColumn id="34" xr3:uid="{00000000-0010-0000-0100-000022000000}" name="How effective would it be if implemented by national governments?  [For undernutrition:]7"/>
    <tableColumn id="35" xr3:uid="{00000000-0010-0000-0100-000023000000}" name="How effective would it be if implemented by national governments?  [For overnutrition:]8"/>
    <tableColumn id="36" xr3:uid="{00000000-0010-0000-0100-000024000000}" name="How effective would it be if implemented by national governments?  [For environmental sustainability:]9"/>
    <tableColumn id="37" xr3:uid="{00000000-0010-0000-0100-000025000000}" name="How effective would it be if implemented by national governments?  [For socio-economic inequalities:]10"/>
    <tableColumn id="38" xr3:uid="{00000000-0010-0000-0100-000026000000}" name="How effective would it be if implemented by national governments?  [For women's empowerment:]11"/>
    <tableColumn id="39" xr3:uid="{00000000-0010-0000-0100-000027000000}" name="[Codex standards] Suggestions or modifications "/>
    <tableColumn id="40" xr3:uid="{00000000-0010-0000-0100-000028000000}" name="[Evidence-based claim regulations] [For undernutrition:]"/>
    <tableColumn id="41" xr3:uid="{00000000-0010-0000-0100-000029000000}" name="[Evidence-based claim regulations]  [For overnutrition:]"/>
    <tableColumn id="42" xr3:uid="{00000000-0010-0000-0100-00002A000000}" name="[Evidence-based claim regulations]  [For environmental sustainability:]"/>
    <tableColumn id="43" xr3:uid="{00000000-0010-0000-0100-00002B000000}" name="[Evidence-based claim regulations]  [For socio-economic inequalities:]"/>
    <tableColumn id="44" xr3:uid="{00000000-0010-0000-0100-00002C000000}" name="[Evidence-based claim regulations]  [For women's empowerment:]"/>
    <tableColumn id="45" xr3:uid="{00000000-0010-0000-0100-00002D000000}" name="How effective would it be if implemented by national governments?  [For undernutrition:]12"/>
    <tableColumn id="46" xr3:uid="{00000000-0010-0000-0100-00002E000000}" name="How effective would it be if implemented by national governments?  [For overnutrition:]13"/>
    <tableColumn id="47" xr3:uid="{00000000-0010-0000-0100-00002F000000}" name="How effective would it be if implemented by national governments?  [For environmental sustainability:]14"/>
    <tableColumn id="48" xr3:uid="{00000000-0010-0000-0100-000030000000}" name="How effective would it be if implemented by national governments?  [For socio-economic inequalities:]15"/>
    <tableColumn id="49" xr3:uid="{00000000-0010-0000-0100-000031000000}" name="How effective would it be if implemented by national governments?  [For women's empowerment:]16"/>
    <tableColumn id="50" xr3:uid="{00000000-0010-0000-0100-000032000000}" name="[Evidence-based claim regulations] Suggestions or modifications"/>
    <tableColumn id="51" xr3:uid="{00000000-0010-0000-0100-000033000000}" name="[Front-of pack labeling] [For undernutrition:]"/>
    <tableColumn id="52" xr3:uid="{00000000-0010-0000-0100-000034000000}" name="[Front-of pack labeling] [For overnutrition:]"/>
    <tableColumn id="53" xr3:uid="{00000000-0010-0000-0100-000035000000}" name="[Front-of pack labeling]  [For environmental sustainability:]"/>
    <tableColumn id="54" xr3:uid="{00000000-0010-0000-0100-000036000000}" name="[Front-of pack labeling] [For socio-economic inequalities:]"/>
    <tableColumn id="55" xr3:uid="{00000000-0010-0000-0100-000037000000}" name="[Front-of pack labeling] [For women's empowerment:]"/>
    <tableColumn id="56" xr3:uid="{00000000-0010-0000-0100-000038000000}" name="How effective would it be if implemented by national governments?  [For undernutrition:]17"/>
    <tableColumn id="57" xr3:uid="{00000000-0010-0000-0100-000039000000}" name="How effective would it be if implemented by national governments?  [For overnutrition:]18"/>
    <tableColumn id="58" xr3:uid="{00000000-0010-0000-0100-00003A000000}" name="How effective would it be if implemented by national governments?  [For environmental sustainability:]19"/>
    <tableColumn id="59" xr3:uid="{00000000-0010-0000-0100-00003B000000}" name="How effective would it be if implemented by national governments?  [For socio-economic inequalities:]20"/>
    <tableColumn id="60" xr3:uid="{00000000-0010-0000-0100-00003C000000}" name="How effective would it be if implemented by national governments?  [For women's empowerment:]21"/>
    <tableColumn id="61" xr3:uid="{00000000-0010-0000-0100-00003D000000}" name="[Front-of pack labeling] Suggestions or modifications"/>
    <tableColumn id="62" xr3:uid="{00000000-0010-0000-0100-00003E000000}" name="[Quick-service outlets menu labeling]  [For undernutrition:]"/>
    <tableColumn id="63" xr3:uid="{00000000-0010-0000-0100-00003F000000}" name="[Quick-service outlets menu labeling] [For overnutrition:]"/>
    <tableColumn id="64" xr3:uid="{00000000-0010-0000-0100-000040000000}" name="[Quick-service outlets menu labeling]  [For environmental sustainability:]"/>
    <tableColumn id="65" xr3:uid="{00000000-0010-0000-0100-000041000000}" name="[Quick-service outlets menu labeling] [For socio-economic inequalities:]"/>
    <tableColumn id="66" xr3:uid="{00000000-0010-0000-0100-000042000000}" name="[Quick-service outlets menu labeling] [For women's empowerment:]"/>
    <tableColumn id="67" xr3:uid="{00000000-0010-0000-0100-000043000000}" name="How effective would it be if implemented by national governments?  [For undernutrition:]22"/>
    <tableColumn id="68" xr3:uid="{00000000-0010-0000-0100-000044000000}" name="How effective would it be if implemented by national governments?  [For overnutrition:]23"/>
    <tableColumn id="69" xr3:uid="{00000000-0010-0000-0100-000045000000}" name="How effective would it be if implemented by national governments?  [For environmental sustainability:]24"/>
    <tableColumn id="70" xr3:uid="{00000000-0010-0000-0100-000046000000}" name="How effective would it be if implemented by national governments?  [For socio-economic inequalities:]25"/>
    <tableColumn id="71" xr3:uid="{00000000-0010-0000-0100-000047000000}" name="How effective would it be if implemented by national governments?  [For women's empowerment:]26"/>
    <tableColumn id="72" xr3:uid="{00000000-0010-0000-0100-000048000000}" name="[Quick-service outlets menu labeling] Suggestions or modifications"/>
    <tableColumn id="73" xr3:uid="{00000000-0010-0000-0100-000049000000}" name="Additional relevant indicators for food labelling"/>
    <tableColumn id="74" xr3:uid="{00000000-0010-0000-0100-00004A000000}" name="[Marketing restrictions to children through all media]  [For undernutrition:]"/>
    <tableColumn id="75" xr3:uid="{00000000-0010-0000-0100-00004B000000}" name="[Marketing restrictions to children through all media]  [For overnutrition:]"/>
    <tableColumn id="76" xr3:uid="{00000000-0010-0000-0100-00004C000000}" name="[Marketing restrictions to children through all media] [For environmental sustainability]"/>
    <tableColumn id="77" xr3:uid="{00000000-0010-0000-0100-00004D000000}" name="[Marketing restrictions to children through all media]  [For socio-economic inequalities:]"/>
    <tableColumn id="78" xr3:uid="{00000000-0010-0000-0100-00004E000000}" name="[Marketing restrictions to children through all media] [For women's empowerment:]"/>
    <tableColumn id="79" xr3:uid="{00000000-0010-0000-0100-00004F000000}" name="How effective would it be if implemented by national governments?  [For undernutrition:]27"/>
    <tableColumn id="80" xr3:uid="{00000000-0010-0000-0100-000050000000}" name="How effective would it be if implemented by national governments?  [For overnutrition:]28"/>
    <tableColumn id="81" xr3:uid="{00000000-0010-0000-0100-000051000000}" name="How effective would it be if implemented by national governments?  [For environmental sustainability:]29"/>
    <tableColumn id="82" xr3:uid="{00000000-0010-0000-0100-000052000000}" name="How effective would it be if implemented by national governments?  [For socio-economic inequalities:]30"/>
    <tableColumn id="83" xr3:uid="{00000000-0010-0000-0100-000053000000}" name="How effective would it be if implemented by national governments?  [For women's empowerment:]31"/>
    <tableColumn id="84" xr3:uid="{00000000-0010-0000-0100-000054000000}" name="[Marketing restrictions to children through all media] Suggestions or modifications"/>
    <tableColumn id="85" xr3:uid="{00000000-0010-0000-0100-000055000000}" name="[Marketing restrictions on  breastmilk substitutes]  [For undernutrition:]"/>
    <tableColumn id="86" xr3:uid="{00000000-0010-0000-0100-000056000000}" name="[Marketing restrictions on  breastmilk substitutes]  [For overnutrition:]"/>
    <tableColumn id="87" xr3:uid="{00000000-0010-0000-0100-000057000000}" name="[Marketing restrictions on  breastmilk substitutes]  [For environmental sustainability:]"/>
    <tableColumn id="88" xr3:uid="{00000000-0010-0000-0100-000058000000}" name="[Marketing restrictions on  breastmilk substitutes]  [For socio-economic inequalities:]"/>
    <tableColumn id="89" xr3:uid="{00000000-0010-0000-0100-000059000000}" name="[Marketing restrictions on  breastmilk substitutes]  [For women's empowerment:]"/>
    <tableColumn id="90" xr3:uid="{00000000-0010-0000-0100-00005A000000}" name="How effective would it be if implemented by national governments?  [For undernutrition:]32"/>
    <tableColumn id="91" xr3:uid="{00000000-0010-0000-0100-00005B000000}" name="How effective would it be if implemented by national governments?  [For overnutrition:]33"/>
    <tableColumn id="92" xr3:uid="{00000000-0010-0000-0100-00005C000000}" name="How effective would it be if implemented by national governments?  [For environmental sustainability:]34"/>
    <tableColumn id="93" xr3:uid="{00000000-0010-0000-0100-00005D000000}" name="How effective would it be if implemented by national governments?  [For socio-economic inequalities:]35"/>
    <tableColumn id="94" xr3:uid="{00000000-0010-0000-0100-00005E000000}" name="How effective would it be if implemented by national governments?  [For women's empowerment:]36"/>
    <tableColumn id="95" xr3:uid="{00000000-0010-0000-0100-00005F000000}" name="[Marketing restrictions on  breastmilk substitutes] Suggestions or modifications"/>
    <tableColumn id="96" xr3:uid="{00000000-0010-0000-0100-000060000000}" name="Additional relevant indicators for food promotion"/>
    <tableColumn id="97" xr3:uid="{00000000-0010-0000-0100-000061000000}" name="[School programmes] [For undernutrition:]"/>
    <tableColumn id="98" xr3:uid="{00000000-0010-0000-0100-000062000000}" name="[School programmes]  [For overnutrition:]"/>
    <tableColumn id="99" xr3:uid="{00000000-0010-0000-0100-000063000000}" name="[School programmes]  [For environmental sustainability:]"/>
    <tableColumn id="100" xr3:uid="{00000000-0010-0000-0100-000064000000}" name="[School programmes]  [For socio-economic inequalities:]"/>
    <tableColumn id="101" xr3:uid="{00000000-0010-0000-0100-000065000000}" name="[School programmes]  [For women's empowerment:]"/>
    <tableColumn id="102" xr3:uid="{00000000-0010-0000-0100-000066000000}" name="How effective would it be if implemented by national governments?  [For undernutrition:]37"/>
    <tableColumn id="103" xr3:uid="{00000000-0010-0000-0100-000067000000}" name="How effective would it be if implemented by national governments?  [For overnutrition:]38"/>
    <tableColumn id="104" xr3:uid="{00000000-0010-0000-0100-000068000000}" name="How effective would it be if implemented by national governments?  [For environmental sustainability:]39"/>
    <tableColumn id="105" xr3:uid="{00000000-0010-0000-0100-000069000000}" name="How effective would it be if implemented by national governments?  [For socio-economic inequalities:]40"/>
    <tableColumn id="106" xr3:uid="{00000000-0010-0000-0100-00006A000000}" name="How effective would it be if implemented by national governments?  [For women's empowerment:]41"/>
    <tableColumn id="107" xr3:uid="{00000000-0010-0000-0100-00006B000000}" name="[School programmes] Suggestions or modifications"/>
    <tableColumn id="108" xr3:uid="{00000000-0010-0000-0100-00006C000000}" name="[Provision of nutritious, sustainable food]  [For undernutrition:]"/>
    <tableColumn id="109" xr3:uid="{00000000-0010-0000-0100-00006D000000}" name="[Provision of nutritious, sustainable food] [For overnutrition:]"/>
    <tableColumn id="110" xr3:uid="{00000000-0010-0000-0100-00006E000000}" name="[Provision of nutritious, sustainable food] [For environmental sustainability:]"/>
    <tableColumn id="111" xr3:uid="{00000000-0010-0000-0100-00006F000000}" name="[Provision of nutritious, sustainable food]  [For socio-economic inequalities:]"/>
    <tableColumn id="112" xr3:uid="{00000000-0010-0000-0100-000070000000}" name="[Provision of nutritious, sustainable food]  [For women's empowerment:]"/>
    <tableColumn id="113" xr3:uid="{00000000-0010-0000-0100-000071000000}" name="How effective would it be if implemented by national governments?  [For undernutrition:]42"/>
    <tableColumn id="114" xr3:uid="{00000000-0010-0000-0100-000072000000}" name="How effective would it be if implemented by national governments?  [For overnutrition:]43"/>
    <tableColumn id="115" xr3:uid="{00000000-0010-0000-0100-000073000000}" name="How effective would it be if implemented by national governments?  [For environmental sustainability:]44"/>
    <tableColumn id="116" xr3:uid="{00000000-0010-0000-0100-000074000000}" name="How effective would it be if implemented by national governments?  [For socio-economic inequalities:]45"/>
    <tableColumn id="117" xr3:uid="{00000000-0010-0000-0100-000075000000}" name="How effective would it be if implemented by national governments?  [For women's empowerment:]46"/>
    <tableColumn id="118" xr3:uid="{00000000-0010-0000-0100-000076000000}" name="[Provision of nutritious, sustainable food] Suggestions or modifications"/>
    <tableColumn id="119" xr3:uid="{00000000-0010-0000-0100-000077000000}" name="[Private companies] [For undernutrition:]"/>
    <tableColumn id="120" xr3:uid="{00000000-0010-0000-0100-000078000000}" name="[Private companies] [For overnutrition:]"/>
    <tableColumn id="121" xr3:uid="{00000000-0010-0000-0100-000079000000}" name="[Private companies] [For environmental sustainability:]"/>
    <tableColumn id="122" xr3:uid="{00000000-0010-0000-0100-00007A000000}" name="[Private companies] [For socio-economic inequalities:]"/>
    <tableColumn id="123" xr3:uid="{00000000-0010-0000-0100-00007B000000}" name="[Private companies] [For women's empowerment:]"/>
    <tableColumn id="124" xr3:uid="{00000000-0010-0000-0100-00007C000000}" name="How effective would it be if implemented by national governments?  [For undernutrition:]47"/>
    <tableColumn id="125" xr3:uid="{00000000-0010-0000-0100-00007D000000}" name="How effective would it be if implemented by national governments?  [For overnutrition:]48"/>
    <tableColumn id="126" xr3:uid="{00000000-0010-0000-0100-00007E000000}" name="How effective would it be if implemented by national governments?  [For environmental sustainability:]49"/>
    <tableColumn id="127" xr3:uid="{00000000-0010-0000-0100-00007F000000}" name="How effective would it be if implemented by national governments?  [For socio-economic inequalities:]50"/>
    <tableColumn id="128" xr3:uid="{00000000-0010-0000-0100-000080000000}" name="How effective would it be if implemented by national governments?  [For women's empowerment:]51"/>
    <tableColumn id="129" xr3:uid="{00000000-0010-0000-0100-000081000000}" name="[Private companies] Suggestions or modifications"/>
    <tableColumn id="130" xr3:uid="{00000000-0010-0000-0100-000082000000}" name="Additional relevant indicators for food provision "/>
    <tableColumn id="131" xr3:uid="{00000000-0010-0000-0100-000083000000}" name="[Zoning laws] [For undernutrition:]"/>
    <tableColumn id="132" xr3:uid="{00000000-0010-0000-0100-000084000000}" name="[Zoning laws] [For overnutrition:]"/>
    <tableColumn id="133" xr3:uid="{00000000-0010-0000-0100-000085000000}" name="[Zoning laws] [For environmental sustainability:]"/>
    <tableColumn id="134" xr3:uid="{00000000-0010-0000-0100-000086000000}" name="[Zoning laws] [For socio-economic inequalities:]"/>
    <tableColumn id="135" xr3:uid="{00000000-0010-0000-0100-000087000000}" name="[Zoning laws] [For women's empowerment:]"/>
    <tableColumn id="136" xr3:uid="{00000000-0010-0000-0100-000088000000}" name="How effective would it be if implemented by national governments?  [For undernutrition:]52"/>
    <tableColumn id="137" xr3:uid="{00000000-0010-0000-0100-000089000000}" name="How effective would it be if implemented by national governments?  [For overnutrition:]53"/>
    <tableColumn id="138" xr3:uid="{00000000-0010-0000-0100-00008A000000}" name="How effective would it be if implemented by national governments?  [For environmental sustainability:]54"/>
    <tableColumn id="139" xr3:uid="{00000000-0010-0000-0100-00008B000000}" name="How effective would it be if implemented by national governments?  [For socio-economic inequalities:]55"/>
    <tableColumn id="140" xr3:uid="{00000000-0010-0000-0100-00008C000000}" name="How effective would it be if implemented by national governments?  [For women's empowerment:]56"/>
    <tableColumn id="141" xr3:uid="{00000000-0010-0000-0100-00008D000000}" name="[Zoning laws] Suggestions or modifications"/>
    <tableColumn id="142" xr3:uid="{00000000-0010-0000-0100-00008E000000}" name="[Healthy, sustainable food in food tracks, street vendors]  [For undernutrition:]"/>
    <tableColumn id="143" xr3:uid="{00000000-0010-0000-0100-00008F000000}" name="[Healthy, sustainable food in food tracks, street vendors] [For overnutrition:]"/>
    <tableColumn id="144" xr3:uid="{00000000-0010-0000-0100-000090000000}" name="[Healthy, sustainable food in food tracks, street vendors]  [For environmental sustainability:]"/>
    <tableColumn id="145" xr3:uid="{00000000-0010-0000-0100-000091000000}" name="[Healthy, sustainable food in food tracks, street vendors]  [For socio-economic inequalities:]"/>
    <tableColumn id="146" xr3:uid="{00000000-0010-0000-0100-000092000000}" name="[Healthy, sustainable food in food tracks, street vendors]  [For women's empowerment:]"/>
    <tableColumn id="147" xr3:uid="{00000000-0010-0000-0100-000093000000}" name="How effective would it be if implemented by national governments?  [For undernutrition:]57"/>
    <tableColumn id="148" xr3:uid="{00000000-0010-0000-0100-000094000000}" name="How effective would it be if implemented by national governments?  [For overnutrition:]58"/>
    <tableColumn id="149" xr3:uid="{00000000-0010-0000-0100-000095000000}" name="How effective would it be if implemented by national governments?  [For environmental sustainability:]59"/>
    <tableColumn id="150" xr3:uid="{00000000-0010-0000-0100-000096000000}" name="How effective would it be if implemented by national governments?  [For socio-economic inequalities:]60"/>
    <tableColumn id="151" xr3:uid="{00000000-0010-0000-0100-000097000000}" name="How effective would it be if implemented by national governments?  [For women's empowerment:]61"/>
    <tableColumn id="152" xr3:uid="{00000000-0010-0000-0100-000098000000}" name="[Healthy, sustainable food in food tracks, street vendors] Suggestions or modifications"/>
    <tableColumn id="153" xr3:uid="{00000000-0010-0000-0100-000099000000}" name="[Healthy, sustainable food in stores]  [For undernutrition:]"/>
    <tableColumn id="154" xr3:uid="{00000000-0010-0000-0100-00009A000000}" name="[Healthy, sustainable food in stores]  [For overnutrition:]"/>
    <tableColumn id="155" xr3:uid="{00000000-0010-0000-0100-00009B000000}" name="[Healthy, sustainable food in stores]  [For environmental sustainability:]"/>
    <tableColumn id="156" xr3:uid="{00000000-0010-0000-0100-00009C000000}" name="[Healthy, sustainable food in stores]  [For socio-economic inequalities:]"/>
    <tableColumn id="157" xr3:uid="{00000000-0010-0000-0100-00009D000000}" name="[Healthy, sustainable food in stores] [For women's empowerment:]"/>
    <tableColumn id="158" xr3:uid="{00000000-0010-0000-0100-00009E000000}" name="How effective would it be if implemented by national governments?  [For undernutrition:]62"/>
    <tableColumn id="159" xr3:uid="{00000000-0010-0000-0100-00009F000000}" name="How effective would it be if implemented by national governments?  [For overnutrition:]63"/>
    <tableColumn id="160" xr3:uid="{00000000-0010-0000-0100-0000A0000000}" name="How effective would it be if implemented by national governments?  [For environmental sustainability:]64"/>
    <tableColumn id="161" xr3:uid="{00000000-0010-0000-0100-0000A1000000}" name="How effective would it be if implemented by national governments?  [For socio-economic inequalities:]65"/>
    <tableColumn id="162" xr3:uid="{00000000-0010-0000-0100-0000A2000000}" name="How effective would it be if implemented by national governments?  [For women's empowerment:]66"/>
    <tableColumn id="163" xr3:uid="{00000000-0010-0000-0100-0000A3000000}" name="[Healthy, sustainable food in stores] Suggestions or modifications"/>
    <tableColumn id="164" xr3:uid="{00000000-0010-0000-0100-0000A4000000}" name="[Environmental impact measures]  [For undernutrition:]"/>
    <tableColumn id="165" xr3:uid="{00000000-0010-0000-0100-0000A5000000}" name="[Environmental impact measures] [For overnutrition:]"/>
    <tableColumn id="166" xr3:uid="{00000000-0010-0000-0100-0000A6000000}" name="[Environmental impact measures] [For environmental sustainability:]"/>
    <tableColumn id="167" xr3:uid="{00000000-0010-0000-0100-0000A7000000}" name="[Environmental impact measures] [For socio-economic inequalities:]"/>
    <tableColumn id="168" xr3:uid="{00000000-0010-0000-0100-0000A8000000}" name="[Environmental impact measures] [For women's empowerment:]"/>
    <tableColumn id="169" xr3:uid="{00000000-0010-0000-0100-0000A9000000}" name="How effective would it be if implemented by national governments?  [For undernutrition:]67"/>
    <tableColumn id="170" xr3:uid="{00000000-0010-0000-0100-0000AA000000}" name="How effective would it be if implemented by national governments?  [For overnutrition:]68"/>
    <tableColumn id="171" xr3:uid="{00000000-0010-0000-0100-0000AB000000}" name="How effective would it be if implemented by national governments?  [For environmental sustainability:]69"/>
    <tableColumn id="172" xr3:uid="{00000000-0010-0000-0100-0000AC000000}" name="How effective would it be if implemented by national governments?  [For socio-economic inequalities:]70"/>
    <tableColumn id="173" xr3:uid="{00000000-0010-0000-0100-0000AD000000}" name="How effective would it be if implemented by national governments?  [For women's empowerment:]71"/>
    <tableColumn id="174" xr3:uid="{00000000-0010-0000-0100-0000AE000000}" name="[Environmental impact measures] Suggestions or modifications"/>
    <tableColumn id="175" xr3:uid="{00000000-0010-0000-0100-0000AF000000}" name="Additional relevant indicators for food retail"/>
    <tableColumn id="176" xr3:uid="{00000000-0010-0000-0100-0000B0000000}" name="[Fiscal measures – taxes and levies]  [For undernutrition:]"/>
    <tableColumn id="177" xr3:uid="{00000000-0010-0000-0100-0000B1000000}" name="[Fiscal measures – taxes and levies] [For overnutrition:]"/>
    <tableColumn id="178" xr3:uid="{00000000-0010-0000-0100-0000B2000000}" name="[Fiscal measures – taxes and levies]  [For environmental sustainability:]"/>
    <tableColumn id="179" xr3:uid="{00000000-0010-0000-0100-0000B3000000}" name="[Fiscal measures – taxes and levies] [For socio-economic inequalities:]"/>
    <tableColumn id="180" xr3:uid="{00000000-0010-0000-0100-0000B4000000}" name="[Fiscal measures – taxes and levies] [For women's empowerment:]"/>
    <tableColumn id="181" xr3:uid="{00000000-0010-0000-0100-0000B5000000}" name="How effective would it be if implemented by national governments?  [For undernutrition:]72"/>
    <tableColumn id="182" xr3:uid="{00000000-0010-0000-0100-0000B6000000}" name="How effective would it be if implemented by national governments?  [For overnutrition:]73"/>
    <tableColumn id="183" xr3:uid="{00000000-0010-0000-0100-0000B7000000}" name="How effective would it be if implemented by national governments?  [For environmental sustainability:]74"/>
    <tableColumn id="184" xr3:uid="{00000000-0010-0000-0100-0000B8000000}" name="How effective would it be if implemented by national governments?  [For socio-economic inequalities:]75"/>
    <tableColumn id="185" xr3:uid="{00000000-0010-0000-0100-0000B9000000}" name="How effective would it be if implemented by national governments?  [For women's empowerment:]76"/>
    <tableColumn id="186" xr3:uid="{00000000-0010-0000-0100-0000BA000000}" name="[Fiscal measures – taxes and levies] Suggestions or modifications"/>
    <tableColumn id="187" xr3:uid="{00000000-0010-0000-0100-0000BB000000}" name="[Fiscal measures – subsidies]  [For undernutrition:]"/>
    <tableColumn id="188" xr3:uid="{00000000-0010-0000-0100-0000BC000000}" name="[Fiscal measures – subsidies]  [For overnutrition:]"/>
    <tableColumn id="189" xr3:uid="{00000000-0010-0000-0100-0000BD000000}" name="[Fiscal measures – subsidies] [For environmental sustainability:]"/>
    <tableColumn id="190" xr3:uid="{00000000-0010-0000-0100-0000BE000000}" name="[Fiscal measures – subsidies]  [For socio-economic inequalities:]"/>
    <tableColumn id="191" xr3:uid="{00000000-0010-0000-0100-0000BF000000}" name="[Fiscal measures – subsidies] [For women's empowerment:]"/>
    <tableColumn id="192" xr3:uid="{00000000-0010-0000-0100-0000C0000000}" name="How effective would it be if implemented by national governments?  [For undernutrition:]77"/>
    <tableColumn id="193" xr3:uid="{00000000-0010-0000-0100-0000C1000000}" name="How effective would it be if implemented by national governments?  [For overnutrition:]78"/>
    <tableColumn id="194" xr3:uid="{00000000-0010-0000-0100-0000C2000000}" name="How effective would it be if implemented by national governments?  [For environmental sustainability:]79"/>
    <tableColumn id="195" xr3:uid="{00000000-0010-0000-0100-0000C3000000}" name="How effective would it be if implemented by national governments?  [For socio-economic inequalities:]80"/>
    <tableColumn id="196" xr3:uid="{00000000-0010-0000-0100-0000C4000000}" name="How effective would it be if implemented by national governments?  [For women's empowerment:]81"/>
    <tableColumn id="197" xr3:uid="{00000000-0010-0000-0100-0000C5000000}" name="[Fiscal measures – subsidies] Suggestions or modifications "/>
    <tableColumn id="198" xr3:uid="{00000000-0010-0000-0100-0000C6000000}" name="[Affordability of healthy diets]  [For undernutrition:]"/>
    <tableColumn id="199" xr3:uid="{00000000-0010-0000-0100-0000C7000000}" name="[Affordability of healthy diets]  [For overnutrition:]"/>
    <tableColumn id="200" xr3:uid="{00000000-0010-0000-0100-0000C8000000}" name="[Affordability of healthy diets]  [For environmental sustainability:]"/>
    <tableColumn id="201" xr3:uid="{00000000-0010-0000-0100-0000C9000000}" name="[Affordability of healthy diets]  [For socio-economic inequalities:]"/>
    <tableColumn id="202" xr3:uid="{00000000-0010-0000-0100-0000CA000000}" name="[Affordability of healthy diets] [For women's empowerment:]"/>
    <tableColumn id="203" xr3:uid="{00000000-0010-0000-0100-0000CB000000}" name="How effective would it be if implemented by national governments?  [For undernutrition:]82"/>
    <tableColumn id="204" xr3:uid="{00000000-0010-0000-0100-0000CC000000}" name="How effective would it be if implemented by national governments?  [For overnutrition:]83"/>
    <tableColumn id="205" xr3:uid="{00000000-0010-0000-0100-0000CD000000}" name="How effective would it be if implemented by national governments?  [For environmental sustainability:]84"/>
    <tableColumn id="206" xr3:uid="{00000000-0010-0000-0100-0000CE000000}" name="How effective would it be if implemented by national governments?  [For socio-economic inequalities:]85"/>
    <tableColumn id="207" xr3:uid="{00000000-0010-0000-0100-0000CF000000}" name="How effective would it be if implemented by national governments?  [For women's empowerment:]86"/>
    <tableColumn id="208" xr3:uid="{00000000-0010-0000-0100-0000D0000000}" name="[Affordability of healthy diets] Suggestions or modifications"/>
    <tableColumn id="209" xr3:uid="{00000000-0010-0000-0100-0000D1000000}" name="[Price volatility reduction]  [For undernutrition:]"/>
    <tableColumn id="210" xr3:uid="{00000000-0010-0000-0100-0000D2000000}" name="[Price volatility reduction] [For overnutrition:]"/>
    <tableColumn id="211" xr3:uid="{00000000-0010-0000-0100-0000D3000000}" name="[Price volatility reduction]  [For environmental sustainability:]"/>
    <tableColumn id="212" xr3:uid="{00000000-0010-0000-0100-0000D4000000}" name="[Price volatility reduction]  [For socio-economic inequalities:]"/>
    <tableColumn id="213" xr3:uid="{00000000-0010-0000-0100-0000D5000000}" name="[Price volatility reduction]  [For women's empowerment:]"/>
    <tableColumn id="214" xr3:uid="{00000000-0010-0000-0100-0000D6000000}" name="How effective would it be if implemented by national governments?  [For undernutrition:]87"/>
    <tableColumn id="215" xr3:uid="{00000000-0010-0000-0100-0000D7000000}" name="How effective would it be if implemented by national governments?  [For overnutrition:]88"/>
    <tableColumn id="216" xr3:uid="{00000000-0010-0000-0100-0000D8000000}" name="How effective would it be if implemented by national governments?  [For environmental sustainability:]89"/>
    <tableColumn id="217" xr3:uid="{00000000-0010-0000-0100-0000D9000000}" name="How effective would it be if implemented by national governments?  [For socio-economic inequalities:]90"/>
    <tableColumn id="218" xr3:uid="{00000000-0010-0000-0100-0000DA000000}" name="How effective would it be if implemented by national governments?  [For women's empowerment:]91"/>
    <tableColumn id="219" xr3:uid="{00000000-0010-0000-0100-0000DB000000}" name="[Price volatility reduction] Suggestions or modifications"/>
    <tableColumn id="220" xr3:uid="{00000000-0010-0000-0100-0000DC000000}" name="Additional relevant indicators for food prices"/>
    <tableColumn id="221" xr3:uid="{00000000-0010-0000-0100-0000DD000000}" name="Do you have any remaining comment that you would like to share with us? Is there something you would like us to taken into account?"/>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
  <sheetViews>
    <sheetView workbookViewId="0"/>
  </sheetViews>
  <sheetFormatPr defaultRowHeight="13.2" x14ac:dyDescent="0.25"/>
  <cols>
    <col min="2" max="2" width="12" customWidth="1"/>
  </cols>
  <sheetData>
    <row r="1" spans="1:2" x14ac:dyDescent="0.25">
      <c r="B1" t="s">
        <v>737</v>
      </c>
    </row>
    <row r="2" spans="1:2" x14ac:dyDescent="0.25">
      <c r="A2" t="s">
        <v>738</v>
      </c>
      <c r="B2" s="11">
        <v>9</v>
      </c>
    </row>
    <row r="3" spans="1:2" x14ac:dyDescent="0.25">
      <c r="A3" t="s">
        <v>739</v>
      </c>
      <c r="B3" s="11">
        <v>18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G25"/>
  <sheetViews>
    <sheetView workbookViewId="0"/>
  </sheetViews>
  <sheetFormatPr defaultRowHeight="13.2" x14ac:dyDescent="0.25"/>
  <cols>
    <col min="1" max="1" width="23.109375" customWidth="1"/>
    <col min="2" max="33" width="10.109375" customWidth="1"/>
  </cols>
  <sheetData>
    <row r="1" spans="1:33" ht="35.4" customHeight="1" x14ac:dyDescent="0.25">
      <c r="B1" s="27" t="s">
        <v>756</v>
      </c>
      <c r="C1" s="27"/>
      <c r="D1" s="27"/>
      <c r="E1" s="27"/>
      <c r="F1" s="27"/>
      <c r="G1" s="27"/>
      <c r="H1" s="27"/>
      <c r="I1" s="27"/>
      <c r="J1" s="27" t="s">
        <v>757</v>
      </c>
      <c r="K1" s="27"/>
      <c r="L1" s="27"/>
      <c r="M1" s="27"/>
      <c r="N1" s="27"/>
      <c r="O1" s="27"/>
      <c r="P1" s="27"/>
      <c r="Q1" s="27"/>
      <c r="R1" s="27" t="s">
        <v>758</v>
      </c>
      <c r="S1" s="27"/>
      <c r="T1" s="27"/>
      <c r="U1" s="27"/>
      <c r="V1" s="27"/>
      <c r="W1" s="27"/>
      <c r="X1" s="27"/>
      <c r="Y1" s="27"/>
      <c r="Z1" s="27" t="s">
        <v>759</v>
      </c>
      <c r="AA1" s="27"/>
      <c r="AB1" s="27"/>
      <c r="AC1" s="27"/>
      <c r="AD1" s="27"/>
      <c r="AE1" s="27"/>
      <c r="AF1" s="27"/>
      <c r="AG1" s="27"/>
    </row>
    <row r="2" spans="1:33" x14ac:dyDescent="0.25">
      <c r="B2" s="28" t="s">
        <v>717</v>
      </c>
      <c r="C2" s="28"/>
      <c r="D2" s="28"/>
      <c r="E2" s="28"/>
      <c r="F2" s="28"/>
      <c r="G2" s="28" t="s">
        <v>718</v>
      </c>
      <c r="H2" s="28"/>
      <c r="I2" s="28"/>
      <c r="J2" s="28" t="s">
        <v>717</v>
      </c>
      <c r="K2" s="28"/>
      <c r="L2" s="28"/>
      <c r="M2" s="28"/>
      <c r="N2" s="28"/>
      <c r="O2" s="28" t="s">
        <v>718</v>
      </c>
      <c r="P2" s="28"/>
      <c r="Q2" s="28"/>
      <c r="R2" s="28" t="s">
        <v>717</v>
      </c>
      <c r="S2" s="28"/>
      <c r="T2" s="28"/>
      <c r="U2" s="28"/>
      <c r="V2" s="28"/>
      <c r="W2" s="28" t="s">
        <v>718</v>
      </c>
      <c r="X2" s="28"/>
      <c r="Y2" s="28"/>
      <c r="Z2" s="28" t="s">
        <v>717</v>
      </c>
      <c r="AA2" s="28"/>
      <c r="AB2" s="28"/>
      <c r="AC2" s="28"/>
      <c r="AD2" s="28"/>
      <c r="AE2" s="28" t="s">
        <v>718</v>
      </c>
      <c r="AF2" s="28"/>
      <c r="AG2" s="28"/>
    </row>
    <row r="3" spans="1:33" ht="26.4" x14ac:dyDescent="0.25">
      <c r="B3" s="15" t="s">
        <v>21</v>
      </c>
      <c r="C3" s="15" t="s">
        <v>22</v>
      </c>
      <c r="D3" s="15" t="s">
        <v>26</v>
      </c>
      <c r="E3" s="15" t="s">
        <v>31</v>
      </c>
      <c r="F3" s="12" t="s">
        <v>23</v>
      </c>
      <c r="G3" s="12" t="s">
        <v>27</v>
      </c>
      <c r="H3" s="15" t="s">
        <v>25</v>
      </c>
      <c r="I3" s="12" t="s">
        <v>24</v>
      </c>
      <c r="J3" s="15" t="s">
        <v>21</v>
      </c>
      <c r="K3" s="15" t="s">
        <v>22</v>
      </c>
      <c r="L3" s="15" t="s">
        <v>26</v>
      </c>
      <c r="M3" s="15" t="s">
        <v>31</v>
      </c>
      <c r="N3" s="12" t="s">
        <v>23</v>
      </c>
      <c r="O3" s="12" t="s">
        <v>27</v>
      </c>
      <c r="P3" s="15" t="s">
        <v>25</v>
      </c>
      <c r="Q3" s="12" t="s">
        <v>24</v>
      </c>
      <c r="R3" s="15" t="s">
        <v>21</v>
      </c>
      <c r="S3" s="15" t="s">
        <v>22</v>
      </c>
      <c r="T3" s="15" t="s">
        <v>26</v>
      </c>
      <c r="U3" s="15" t="s">
        <v>31</v>
      </c>
      <c r="V3" s="12" t="s">
        <v>23</v>
      </c>
      <c r="W3" s="12" t="s">
        <v>27</v>
      </c>
      <c r="X3" s="15" t="s">
        <v>25</v>
      </c>
      <c r="Y3" s="12" t="s">
        <v>24</v>
      </c>
      <c r="Z3" s="15" t="s">
        <v>21</v>
      </c>
      <c r="AA3" s="15" t="s">
        <v>22</v>
      </c>
      <c r="AB3" s="15" t="s">
        <v>26</v>
      </c>
      <c r="AC3" s="15" t="s">
        <v>31</v>
      </c>
      <c r="AD3" s="12" t="s">
        <v>23</v>
      </c>
      <c r="AE3" s="12" t="s">
        <v>27</v>
      </c>
      <c r="AF3" s="15" t="s">
        <v>25</v>
      </c>
      <c r="AG3" s="12" t="s">
        <v>24</v>
      </c>
    </row>
    <row r="4" spans="1:33" x14ac:dyDescent="0.25">
      <c r="A4" t="s">
        <v>712</v>
      </c>
      <c r="B4" s="15">
        <f>COUNTIF(FE!AA2:AA19,"Positive")</f>
        <v>10</v>
      </c>
      <c r="C4" s="15">
        <f>COUNTIF(FE!AA2:AA19,"Neutral")</f>
        <v>6</v>
      </c>
      <c r="D4" s="15">
        <f>COUNTIF(FE!AA2:AA19,"Negative")</f>
        <v>0</v>
      </c>
      <c r="E4" s="15">
        <f>COUNTIF(FE!AA2:AA19,"I don't know")</f>
        <v>1</v>
      </c>
      <c r="F4" s="15">
        <f>COUNTIF(FE!AA2:AA19,"Not applicable")</f>
        <v>1</v>
      </c>
      <c r="G4" s="15">
        <f>COUNTIF(FE!AF2:AF19,"Very effective")</f>
        <v>1</v>
      </c>
      <c r="H4" s="15">
        <f>COUNTIF(FE!AF2:AF19,"Effective")</f>
        <v>5</v>
      </c>
      <c r="I4" s="15">
        <f>COUNTIF(FE!AF2:AF19,"Somewhat effective")</f>
        <v>4</v>
      </c>
      <c r="J4" s="15">
        <f>COUNTIF(FE!AL2:AL19,"Positive")</f>
        <v>13</v>
      </c>
      <c r="K4" s="15">
        <f>COUNTIF(FE!AL2:AL19,"Neutral")</f>
        <v>3</v>
      </c>
      <c r="L4" s="15">
        <f>COUNTIF(FE!AL2:AL19,"Negative")</f>
        <v>0</v>
      </c>
      <c r="M4" s="15">
        <f>COUNTIF(FE!AL2:AL19,"I don't know")</f>
        <v>1</v>
      </c>
      <c r="N4" s="15">
        <f>COUNTIF(FE!AL2:AL19,"Not applicable")</f>
        <v>1</v>
      </c>
      <c r="O4" s="15">
        <f>COUNTIF(FE!AQ2:AQ19,"Very effective")</f>
        <v>4</v>
      </c>
      <c r="P4" s="15">
        <f>COUNTIF(FE!AQ2:AQ19,"Effective")</f>
        <v>2</v>
      </c>
      <c r="Q4" s="15">
        <f>COUNTIF(FE!AQ2:AQ19,"Somewhat effective")</f>
        <v>7</v>
      </c>
      <c r="R4" s="15">
        <f>COUNTIF(FE!AW2:AW19,"Positive")</f>
        <v>10</v>
      </c>
      <c r="S4" s="15">
        <f>COUNTIF(FE!AW2:AW19,"Neutral")</f>
        <v>7</v>
      </c>
      <c r="T4" s="15">
        <f>COUNTIF(FE!AW2:AW19,"Negative")</f>
        <v>0</v>
      </c>
      <c r="U4" s="15">
        <f>COUNTIF(FE!AW2:AW19,"I don't know")</f>
        <v>0</v>
      </c>
      <c r="V4" s="15">
        <f>COUNTIF(FE!AW2:AW19,"Not applicable")</f>
        <v>1</v>
      </c>
      <c r="W4" s="15">
        <f>COUNTIF(FE!BB2:BB19,"Very effective")</f>
        <v>2</v>
      </c>
      <c r="X4" s="15">
        <f>COUNTIF(FE!BB2:BB19,"Effective")</f>
        <v>5</v>
      </c>
      <c r="Y4" s="15">
        <f>COUNTIF(FE!BB2:BB19,"Somewhat effective")</f>
        <v>3</v>
      </c>
      <c r="Z4" s="15">
        <f>COUNTIF(FE!BH2:BH19,"Positive")</f>
        <v>8</v>
      </c>
      <c r="AA4" s="15">
        <f>COUNTIF(FE!BH2:BH19,"Neutral")</f>
        <v>8</v>
      </c>
      <c r="AB4" s="15">
        <f>COUNTIF(FE!BH2:BH19,"Negative")</f>
        <v>0</v>
      </c>
      <c r="AC4" s="15">
        <f>COUNTIF(FE!BH2:BH19,"I don't know")</f>
        <v>0</v>
      </c>
      <c r="AD4" s="15">
        <f>COUNTIF(FE!BH2:BH19,"Not applicable")</f>
        <v>2</v>
      </c>
      <c r="AE4" s="15">
        <f>COUNTIF(FE!BM2:BM19,"Very effective")</f>
        <v>2</v>
      </c>
      <c r="AF4" s="15">
        <f>COUNTIF(FE!BM2:BM19,"Effective")</f>
        <v>3</v>
      </c>
      <c r="AG4" s="15">
        <f>COUNTIF(FE!BM2:BM19,"Somewhat effective")</f>
        <v>3</v>
      </c>
    </row>
    <row r="5" spans="1:33" x14ac:dyDescent="0.25">
      <c r="A5" t="s">
        <v>713</v>
      </c>
      <c r="B5" s="15">
        <f>COUNTIF(FE!AB2:AB19,"Positive")</f>
        <v>16</v>
      </c>
      <c r="C5" s="15">
        <f>COUNTIF(FE!AB2:AB19,"Neutral")</f>
        <v>2</v>
      </c>
      <c r="D5" s="15">
        <f>COUNTIF(FE!AB2:AB19,"Negative")</f>
        <v>0</v>
      </c>
      <c r="E5" s="15">
        <f>COUNTIF(FE!AB2:AB19,"I don't know")</f>
        <v>0</v>
      </c>
      <c r="F5" s="15">
        <f>COUNTIF(FE!AB2:AB19,"Not applicable")</f>
        <v>0</v>
      </c>
      <c r="G5" s="15">
        <f>COUNTIF(FE!AG2:AG19,"Very effective")</f>
        <v>5</v>
      </c>
      <c r="H5" s="15">
        <f>COUNTIF(FE!AG2:AG19,"Effective")</f>
        <v>6</v>
      </c>
      <c r="I5" s="15">
        <f>COUNTIF(FE!AG2:AG19,"Somewhat effective")</f>
        <v>5</v>
      </c>
      <c r="J5" s="15">
        <f>COUNTIF(FE!AM2:AM19,"Positive")</f>
        <v>17</v>
      </c>
      <c r="K5" s="15">
        <f>COUNTIF(FE!AM2:AM19,"Neutral")</f>
        <v>0</v>
      </c>
      <c r="L5" s="15">
        <f>COUNTIF(FE!AM2:AM19,"Negative")</f>
        <v>0</v>
      </c>
      <c r="M5" s="15">
        <f>COUNTIF(FE!AM2:AM19,"I don't know")</f>
        <v>1</v>
      </c>
      <c r="N5" s="15">
        <f>COUNTIF(FE!AM2:AM19,"Not applicable")</f>
        <v>0</v>
      </c>
      <c r="O5" s="15">
        <f>COUNTIF(FE!AR2:AR19,"Very effective")</f>
        <v>7</v>
      </c>
      <c r="P5" s="15">
        <f>COUNTIF(FE!AR2:AR19,"Effective")</f>
        <v>4</v>
      </c>
      <c r="Q5" s="15">
        <f>COUNTIF(FE!AR2:AR19,"Somewhat effective")</f>
        <v>6</v>
      </c>
      <c r="R5" s="15">
        <f>COUNTIF(FE!AX2:AX19,"Positive")</f>
        <v>17</v>
      </c>
      <c r="S5" s="15">
        <f>COUNTIF(FE!AX2:AX19,"Neutral")</f>
        <v>1</v>
      </c>
      <c r="T5" s="15">
        <f>COUNTIF(FE!AX2:AX19,"Negative")</f>
        <v>0</v>
      </c>
      <c r="U5" s="15">
        <f>COUNTIF(FE!AX2:AX19,"I don't know")</f>
        <v>0</v>
      </c>
      <c r="V5" s="15">
        <f>COUNTIF(FE!AX2:AX19,"Not applicable")</f>
        <v>0</v>
      </c>
      <c r="W5" s="15">
        <f>COUNTIF(FE!BC2:BC19,"Very effective")</f>
        <v>8</v>
      </c>
      <c r="X5" s="15">
        <f>COUNTIF(FE!BC2:BC19,"Effective")</f>
        <v>8</v>
      </c>
      <c r="Y5" s="15">
        <f>COUNTIF(FE!BC2:BC19,"Somewhat effective")</f>
        <v>1</v>
      </c>
      <c r="Z5" s="15">
        <f>COUNTIF(FE!BI2:BI19,"Positive")</f>
        <v>17</v>
      </c>
      <c r="AA5" s="15">
        <f>COUNTIF(FE!BI2:BI19,"Neutral")</f>
        <v>1</v>
      </c>
      <c r="AB5" s="15">
        <f>COUNTIF(FE!BI2:BI19,"Negative")</f>
        <v>0</v>
      </c>
      <c r="AC5" s="15">
        <f>COUNTIF(FE!BI2:BI19,"I don't know")</f>
        <v>0</v>
      </c>
      <c r="AD5" s="15">
        <f>COUNTIF(FE!BI2:BI19,"Not applicable")</f>
        <v>0</v>
      </c>
      <c r="AE5" s="15">
        <f>COUNTIF(FE!BN2:BN19,"Very effective")</f>
        <v>6</v>
      </c>
      <c r="AF5" s="15">
        <f>COUNTIF(FE!BN2:BN19,"Effective")</f>
        <v>7</v>
      </c>
      <c r="AG5" s="15">
        <f>COUNTIF(FE!BN2:BN19,"Somewhat effective")</f>
        <v>4</v>
      </c>
    </row>
    <row r="6" spans="1:33" x14ac:dyDescent="0.25">
      <c r="A6" t="s">
        <v>714</v>
      </c>
      <c r="B6" s="15">
        <f>COUNTIF(FE!AC2:AC19,"Positive")</f>
        <v>2</v>
      </c>
      <c r="C6" s="15">
        <f>COUNTIF(FE!AC2:AC19,"Neutral")</f>
        <v>12</v>
      </c>
      <c r="D6" s="15">
        <f>COUNTIF(FE!AC2:AC19,"Negative")</f>
        <v>0</v>
      </c>
      <c r="E6" s="15">
        <f>COUNTIF(FE!AC2:AC19,"I don't know")</f>
        <v>2</v>
      </c>
      <c r="F6" s="15">
        <f>COUNTIF(FE!AC2:AC19,"Not applicable")</f>
        <v>2</v>
      </c>
      <c r="G6" s="15">
        <f>COUNTIF(FE!AH2:AH19,"Very effective")</f>
        <v>0</v>
      </c>
      <c r="H6" s="15">
        <f>COUNTIF(FE!AH2:AH19,"Effective")</f>
        <v>2</v>
      </c>
      <c r="I6" s="15">
        <f>COUNTIF(FE!AH2:AH19,"Somewhat effective")</f>
        <v>0</v>
      </c>
      <c r="J6" s="15">
        <f>COUNTIF(FE!AN2:AN19,"Positive")</f>
        <v>14</v>
      </c>
      <c r="K6" s="15">
        <f>COUNTIF(FE!AN2:AN19,"Neutral")</f>
        <v>2</v>
      </c>
      <c r="L6" s="15">
        <f>COUNTIF(FE!AN2:AN19,"Negative")</f>
        <v>0</v>
      </c>
      <c r="M6" s="15">
        <f>COUNTIF(FE!AN2:AN19,"I don't know")</f>
        <v>1</v>
      </c>
      <c r="N6" s="15">
        <f>COUNTIF(FE!AN2:AN19,"Not applicable")</f>
        <v>1</v>
      </c>
      <c r="O6" s="15">
        <f>COUNTIF(FE!AS2:AS19,"Very effective")</f>
        <v>4</v>
      </c>
      <c r="P6" s="15">
        <f>COUNTIF(FE!AS2:AS19,"Effective")</f>
        <v>5</v>
      </c>
      <c r="Q6" s="15">
        <f>COUNTIF(FE!AS2:AS19,"Somewhat effective")</f>
        <v>5</v>
      </c>
      <c r="R6" s="15">
        <f>COUNTIF(FE!AY2:AY19,"Positive")</f>
        <v>18</v>
      </c>
      <c r="S6" s="15">
        <f>COUNTIF(FE!AY2:AY19,"Neutral")</f>
        <v>0</v>
      </c>
      <c r="T6" s="15">
        <f>COUNTIF(FE!AY2:AY19,"Negative")</f>
        <v>0</v>
      </c>
      <c r="U6" s="15">
        <f>COUNTIF(FE!AY2:AY19,"I don't know")</f>
        <v>0</v>
      </c>
      <c r="V6" s="15">
        <f>COUNTIF(FE!AY2:AY19,"Not applicable")</f>
        <v>0</v>
      </c>
      <c r="W6" s="15">
        <f>COUNTIF(FE!BD2:BD19,"Very effective")</f>
        <v>8</v>
      </c>
      <c r="X6" s="15">
        <f>COUNTIF(FE!BD2:BD19,"Effective")</f>
        <v>7</v>
      </c>
      <c r="Y6" s="15">
        <f>COUNTIF(FE!BD2:BD19,"Somewhat effective")</f>
        <v>3</v>
      </c>
      <c r="Z6" s="15">
        <f>COUNTIF(FE!BJ2:BJ19,"Positive")</f>
        <v>14</v>
      </c>
      <c r="AA6" s="15">
        <f>COUNTIF(FE!BJ2:BJ19,"Neutral")</f>
        <v>3</v>
      </c>
      <c r="AB6" s="15">
        <f>COUNTIF(FE!BJ2:BJ19,"Negative")</f>
        <v>0</v>
      </c>
      <c r="AC6" s="15">
        <f>COUNTIF(FE!BJ2:BJ19,"I don't know")</f>
        <v>0</v>
      </c>
      <c r="AD6" s="15">
        <f>COUNTIF(FE!BJ2:BJ19,"Not applicable")</f>
        <v>1</v>
      </c>
      <c r="AE6" s="15">
        <f>COUNTIF(FE!BO2:BO19,"Very effective")</f>
        <v>6</v>
      </c>
      <c r="AF6" s="15">
        <f>COUNTIF(FE!BO2:BO19,"Effective")</f>
        <v>6</v>
      </c>
      <c r="AG6" s="15">
        <f>COUNTIF(FE!BO2:BO19,"Somewhat effective")</f>
        <v>2</v>
      </c>
    </row>
    <row r="7" spans="1:33" x14ac:dyDescent="0.25">
      <c r="A7" t="s">
        <v>715</v>
      </c>
      <c r="B7" s="15">
        <f>COUNTIF(FE!AD2:AD19,"Positive")</f>
        <v>8</v>
      </c>
      <c r="C7" s="15">
        <f>COUNTIF(FE!AD2:AD19,"Neutral")</f>
        <v>7</v>
      </c>
      <c r="D7" s="15">
        <f>COUNTIF(FE!AD2:AD19,"Negative")</f>
        <v>2</v>
      </c>
      <c r="E7" s="15">
        <f>COUNTIF(FE!AD2:AD19,"I don't know")</f>
        <v>1</v>
      </c>
      <c r="F7" s="15">
        <f>COUNTIF(FE!AD2:AD19,"Not applicable")</f>
        <v>0</v>
      </c>
      <c r="G7" s="15">
        <f>COUNTIF(FE!AI2:AI19,"Very effective")</f>
        <v>0</v>
      </c>
      <c r="H7" s="15">
        <f>COUNTIF(FE!AI2:AI19,"Effective")</f>
        <v>5</v>
      </c>
      <c r="I7" s="15">
        <f>COUNTIF(FE!AI2:AI19,"Somewhat effective")</f>
        <v>3</v>
      </c>
      <c r="J7" s="15">
        <f>COUNTIF(FE!AO2:AO19,"Positive")</f>
        <v>11</v>
      </c>
      <c r="K7" s="15">
        <f>COUNTIF(FE!AO2:AO19,"Neutral")</f>
        <v>5</v>
      </c>
      <c r="L7" s="15">
        <f>COUNTIF(FE!AO2:AO19,"Negative")</f>
        <v>0</v>
      </c>
      <c r="M7" s="15">
        <f>COUNTIF(FE!AO2:AO19,"I don't know")</f>
        <v>2</v>
      </c>
      <c r="N7" s="15">
        <f>COUNTIF(FE!AO2:AO19,"Not applicable")</f>
        <v>0</v>
      </c>
      <c r="O7" s="15">
        <f>COUNTIF(FE!AT2:AT19,"Very effective")</f>
        <v>1</v>
      </c>
      <c r="P7" s="15">
        <f>COUNTIF(FE!AT2:AT19,"Effective")</f>
        <v>5</v>
      </c>
      <c r="Q7" s="15">
        <f>COUNTIF(FE!AT2:AT19,"Somewhat effective")</f>
        <v>5</v>
      </c>
      <c r="R7" s="15">
        <f>COUNTIF(FE!AZ2:AZ19,"Positive")</f>
        <v>12</v>
      </c>
      <c r="S7" s="15">
        <f>COUNTIF(FE!AZ2:AZ19,"Neutral")</f>
        <v>6</v>
      </c>
      <c r="T7" s="15">
        <f>COUNTIF(FE!AZ2:AZ19,"Negative")</f>
        <v>0</v>
      </c>
      <c r="U7" s="15">
        <f>COUNTIF(FE!AZ2:AZ19,"I don't know")</f>
        <v>0</v>
      </c>
      <c r="V7" s="15">
        <f>COUNTIF(FE!AZ2:AZ19,"Not applicable")</f>
        <v>0</v>
      </c>
      <c r="W7" s="15">
        <f>COUNTIF(FE!BE2:BE19,"Very effective")</f>
        <v>0</v>
      </c>
      <c r="X7" s="15">
        <f>COUNTIF(FE!BE2:BE19,"Effective")</f>
        <v>8</v>
      </c>
      <c r="Y7" s="15">
        <f>COUNTIF(FE!BE2:BE19,"Somewhat effective")</f>
        <v>4</v>
      </c>
      <c r="Z7" s="15">
        <f>COUNTIF(FE!BK2:BK19,"Positive")</f>
        <v>10</v>
      </c>
      <c r="AA7" s="15">
        <f>COUNTIF(FE!BK2:BK19,"Neutral")</f>
        <v>8</v>
      </c>
      <c r="AB7" s="15">
        <f>COUNTIF(FE!BK2:BK19,"Negative")</f>
        <v>0</v>
      </c>
      <c r="AC7" s="15">
        <f>COUNTIF(FE!BK2:BK19,"I don't know")</f>
        <v>0</v>
      </c>
      <c r="AD7" s="15">
        <f>COUNTIF(FE!BK2:BK19,"Not applicable")</f>
        <v>0</v>
      </c>
      <c r="AE7" s="15">
        <f>COUNTIF(FE!BP2:BP19,"Very effective")</f>
        <v>2</v>
      </c>
      <c r="AF7" s="15">
        <f>COUNTIF(FE!BP2:BP19,"Effective")</f>
        <v>7</v>
      </c>
      <c r="AG7" s="15">
        <f>COUNTIF(FE!BP2:BP19,"Somewhat effective")</f>
        <v>1</v>
      </c>
    </row>
    <row r="8" spans="1:33" x14ac:dyDescent="0.25">
      <c r="A8" t="s">
        <v>716</v>
      </c>
      <c r="B8" s="15">
        <f>COUNTIF(FE!AE2:AE19,"Positive")</f>
        <v>3</v>
      </c>
      <c r="C8" s="15">
        <f>COUNTIF(FE!AE2:AE19,"Neutral")</f>
        <v>10</v>
      </c>
      <c r="D8" s="15">
        <f>COUNTIF(FE!AE2:AE19,"Negative")</f>
        <v>0</v>
      </c>
      <c r="E8" s="15">
        <f>COUNTIF(FE!AE2:AE19,"I don't know")</f>
        <v>1</v>
      </c>
      <c r="F8" s="15">
        <f>COUNTIF(FE!AE2:AE19,"Not applicable")</f>
        <v>4</v>
      </c>
      <c r="G8" s="15">
        <f>COUNTIF(FE!AJ2:AJ19,"Very effective")</f>
        <v>0</v>
      </c>
      <c r="H8" s="15">
        <f>COUNTIF(FE!AJ2:AJ19,"Effective")</f>
        <v>1</v>
      </c>
      <c r="I8" s="15">
        <f>COUNTIF(FE!AJ2:AJ19,"Somewhat effective")</f>
        <v>2</v>
      </c>
      <c r="J8" s="15">
        <f>COUNTIF(FE!AP2:AP19,"Positive")</f>
        <v>4</v>
      </c>
      <c r="K8" s="15">
        <f>COUNTIF(FE!AP2:AP19,"Neutral")</f>
        <v>7</v>
      </c>
      <c r="L8" s="15">
        <f>COUNTIF(FE!AP2:AP19,"Negative")</f>
        <v>0</v>
      </c>
      <c r="M8" s="15">
        <f>COUNTIF(FE!AP2:AP19,"I don't know")</f>
        <v>3</v>
      </c>
      <c r="N8" s="15">
        <f>COUNTIF(FE!AP2:AP19,"Not applicable")</f>
        <v>4</v>
      </c>
      <c r="O8" s="15">
        <f>COUNTIF(FE!AU2:AU19,"Very effective")</f>
        <v>1</v>
      </c>
      <c r="P8" s="15">
        <f>COUNTIF(FE!AU2:AU19,"Effective")</f>
        <v>1</v>
      </c>
      <c r="Q8" s="15">
        <f>COUNTIF(FE!AU2:AU19,"Somewhat effective")</f>
        <v>2</v>
      </c>
      <c r="R8" s="15">
        <f>COUNTIF(FE!BA2:BA19,"Positive")</f>
        <v>4</v>
      </c>
      <c r="S8" s="15">
        <f>COUNTIF(FE!BA2:BA19,"Neutral")</f>
        <v>7</v>
      </c>
      <c r="T8" s="15">
        <f>COUNTIF(FE!BA2:BA19,"Negative")</f>
        <v>1</v>
      </c>
      <c r="U8" s="15">
        <f>COUNTIF(FE!BA2:BA19,"I don't know")</f>
        <v>2</v>
      </c>
      <c r="V8" s="15">
        <f>COUNTIF(FE!BA2:BA19,"Not applicable")</f>
        <v>4</v>
      </c>
      <c r="W8" s="15">
        <f>COUNTIF(FE!BF2:BF19,"Very effective")</f>
        <v>1</v>
      </c>
      <c r="X8" s="15">
        <f>COUNTIF(FE!BF2:BF19,"Effective")</f>
        <v>2</v>
      </c>
      <c r="Y8" s="15">
        <f>COUNTIF(FE!BF2:BF19,"Somewhat effective")</f>
        <v>1</v>
      </c>
      <c r="Z8" s="15">
        <f>COUNTIF(FE!BL2:BL19,"Positive")</f>
        <v>4</v>
      </c>
      <c r="AA8" s="15">
        <f>COUNTIF(FE!BL2:BL19,"Neutral")</f>
        <v>7</v>
      </c>
      <c r="AB8" s="15">
        <f>COUNTIF(FE!BL2:BL19,"Negative")</f>
        <v>1</v>
      </c>
      <c r="AC8" s="15">
        <f>COUNTIF(FE!BL2:BL19,"I don't know")</f>
        <v>2</v>
      </c>
      <c r="AD8" s="15">
        <f>COUNTIF(FE!BL2:BL19,"Not applicable")</f>
        <v>4</v>
      </c>
      <c r="AE8" s="15">
        <f>COUNTIF(FE!BQ2:BQ19,"Very effective")</f>
        <v>1</v>
      </c>
      <c r="AF8" s="15">
        <f>COUNTIF(FE!BQ2:BQ19,"Effective")</f>
        <v>3</v>
      </c>
      <c r="AG8" s="15">
        <f>COUNTIF(FE!BQ2:BQ19,"Somewhat effective")</f>
        <v>0</v>
      </c>
    </row>
    <row r="11" spans="1:33" ht="21.6" customHeight="1" x14ac:dyDescent="0.25">
      <c r="A11" s="17"/>
      <c r="B11" s="32" t="s">
        <v>734</v>
      </c>
      <c r="C11" s="32"/>
      <c r="D11" s="32"/>
      <c r="E11" s="32"/>
      <c r="F11" s="32"/>
      <c r="G11" s="32" t="s">
        <v>735</v>
      </c>
      <c r="H11" s="32"/>
      <c r="I11" s="32"/>
      <c r="J11" s="32"/>
      <c r="K11" s="32"/>
      <c r="L11" s="18"/>
      <c r="M11" s="30" t="s">
        <v>734</v>
      </c>
      <c r="N11" s="30"/>
      <c r="O11" s="30"/>
      <c r="P11" s="30"/>
      <c r="Q11" s="30"/>
      <c r="R11" s="18"/>
      <c r="S11" s="30" t="s">
        <v>735</v>
      </c>
      <c r="T11" s="30"/>
      <c r="U11" s="30"/>
      <c r="V11" s="30"/>
      <c r="W11" s="30"/>
    </row>
    <row r="12" spans="1:33" x14ac:dyDescent="0.25">
      <c r="B12" t="s">
        <v>712</v>
      </c>
      <c r="C12" t="s">
        <v>713</v>
      </c>
      <c r="D12" t="s">
        <v>714</v>
      </c>
      <c r="E12" t="s">
        <v>715</v>
      </c>
      <c r="F12" t="s">
        <v>716</v>
      </c>
      <c r="G12" t="s">
        <v>712</v>
      </c>
      <c r="H12" t="s">
        <v>713</v>
      </c>
      <c r="I12" t="s">
        <v>714</v>
      </c>
      <c r="J12" t="s">
        <v>715</v>
      </c>
      <c r="K12" t="s">
        <v>716</v>
      </c>
      <c r="M12" t="s">
        <v>712</v>
      </c>
      <c r="N12" t="s">
        <v>713</v>
      </c>
      <c r="O12" t="s">
        <v>714</v>
      </c>
      <c r="P12" t="s">
        <v>715</v>
      </c>
      <c r="Q12" t="s">
        <v>716</v>
      </c>
      <c r="S12" t="s">
        <v>712</v>
      </c>
      <c r="T12" t="s">
        <v>713</v>
      </c>
      <c r="U12" t="s">
        <v>714</v>
      </c>
      <c r="V12" t="s">
        <v>715</v>
      </c>
      <c r="W12" t="s">
        <v>716</v>
      </c>
    </row>
    <row r="13" spans="1:33" x14ac:dyDescent="0.25">
      <c r="A13" t="s">
        <v>756</v>
      </c>
      <c r="B13" s="15">
        <f>B4</f>
        <v>10</v>
      </c>
      <c r="C13" s="15">
        <f>B5</f>
        <v>16</v>
      </c>
      <c r="D13" s="15">
        <f>B6</f>
        <v>2</v>
      </c>
      <c r="E13" s="15">
        <f>B7</f>
        <v>8</v>
      </c>
      <c r="F13" s="15">
        <f>B8</f>
        <v>3</v>
      </c>
      <c r="G13" s="15">
        <f>D4</f>
        <v>0</v>
      </c>
      <c r="H13" s="15">
        <f>D5</f>
        <v>0</v>
      </c>
      <c r="I13" s="15">
        <f>D6</f>
        <v>0</v>
      </c>
      <c r="J13" s="15">
        <f>D7</f>
        <v>2</v>
      </c>
      <c r="K13" s="15">
        <f>D8</f>
        <v>0</v>
      </c>
      <c r="L13" t="s">
        <v>756</v>
      </c>
      <c r="M13" s="14">
        <f>B13/'Initial info'!B3</f>
        <v>0.55555555555555558</v>
      </c>
      <c r="N13" s="14">
        <f>C13/'Initial info'!B3</f>
        <v>0.88888888888888884</v>
      </c>
      <c r="O13" s="14">
        <f>D13/'Initial info'!B3</f>
        <v>0.1111111111111111</v>
      </c>
      <c r="P13" s="14">
        <f>E13/'Initial info'!B3</f>
        <v>0.44444444444444442</v>
      </c>
      <c r="Q13" s="14">
        <f>F13/'Initial info'!B3</f>
        <v>0.16666666666666666</v>
      </c>
      <c r="R13" t="s">
        <v>756</v>
      </c>
      <c r="S13" s="14">
        <f>G13/'Initial info'!B3</f>
        <v>0</v>
      </c>
      <c r="T13" s="14">
        <f>H13/'Initial info'!B3</f>
        <v>0</v>
      </c>
      <c r="U13" s="14">
        <f>I13/'Initial info'!B3</f>
        <v>0</v>
      </c>
      <c r="V13" s="14">
        <f>J13/'Initial info'!B3</f>
        <v>0.1111111111111111</v>
      </c>
      <c r="W13" s="14">
        <f>K13/'Initial info'!B3</f>
        <v>0</v>
      </c>
      <c r="X13" s="14"/>
    </row>
    <row r="14" spans="1:33" x14ac:dyDescent="0.25">
      <c r="A14" t="s">
        <v>757</v>
      </c>
      <c r="B14" s="15">
        <f>J4</f>
        <v>13</v>
      </c>
      <c r="C14" s="15">
        <f>J5</f>
        <v>17</v>
      </c>
      <c r="D14" s="15">
        <f>J6</f>
        <v>14</v>
      </c>
      <c r="E14" s="15">
        <f>J7</f>
        <v>11</v>
      </c>
      <c r="F14" s="15">
        <f>J8</f>
        <v>4</v>
      </c>
      <c r="G14" s="15">
        <f>L4</f>
        <v>0</v>
      </c>
      <c r="H14" s="15">
        <f>L5</f>
        <v>0</v>
      </c>
      <c r="I14" s="15">
        <f>L6</f>
        <v>0</v>
      </c>
      <c r="J14" s="15">
        <f>L7</f>
        <v>0</v>
      </c>
      <c r="K14" s="15">
        <f>L8</f>
        <v>0</v>
      </c>
      <c r="L14" t="s">
        <v>757</v>
      </c>
      <c r="M14" s="14">
        <f>B14/'Initial info'!B3</f>
        <v>0.72222222222222221</v>
      </c>
      <c r="N14" s="14">
        <f>C14/'Initial info'!B3</f>
        <v>0.94444444444444442</v>
      </c>
      <c r="O14" s="14">
        <f>D14/'Initial info'!B3</f>
        <v>0.77777777777777779</v>
      </c>
      <c r="P14" s="14">
        <f>E14/'Initial info'!B3</f>
        <v>0.61111111111111116</v>
      </c>
      <c r="Q14" s="14">
        <f>F14/'Initial info'!B3</f>
        <v>0.22222222222222221</v>
      </c>
      <c r="R14" t="s">
        <v>757</v>
      </c>
      <c r="S14" s="14">
        <f>G14/'Initial info'!B3</f>
        <v>0</v>
      </c>
      <c r="T14" s="14">
        <f>H14/'Initial info'!B3</f>
        <v>0</v>
      </c>
      <c r="U14" s="14">
        <f>I14/'Initial info'!B3</f>
        <v>0</v>
      </c>
      <c r="V14" s="14">
        <f>J14/'Initial info'!B3</f>
        <v>0</v>
      </c>
      <c r="W14" s="14">
        <f>K14/'Initial info'!B3</f>
        <v>0</v>
      </c>
      <c r="X14" s="14"/>
    </row>
    <row r="15" spans="1:33" x14ac:dyDescent="0.25">
      <c r="A15" t="s">
        <v>758</v>
      </c>
      <c r="B15" s="15">
        <f>R4</f>
        <v>10</v>
      </c>
      <c r="C15" s="15">
        <f>R5</f>
        <v>17</v>
      </c>
      <c r="D15" s="15">
        <f>R6</f>
        <v>18</v>
      </c>
      <c r="E15" s="15">
        <f>R7</f>
        <v>12</v>
      </c>
      <c r="F15" s="15">
        <f>R8</f>
        <v>4</v>
      </c>
      <c r="G15" s="15">
        <f>T4</f>
        <v>0</v>
      </c>
      <c r="H15" s="15">
        <f>T5</f>
        <v>0</v>
      </c>
      <c r="I15" s="15">
        <f>T6</f>
        <v>0</v>
      </c>
      <c r="J15" s="15">
        <f>T7</f>
        <v>0</v>
      </c>
      <c r="K15" s="15">
        <f>T8</f>
        <v>1</v>
      </c>
      <c r="L15" t="s">
        <v>758</v>
      </c>
      <c r="M15" s="14">
        <f>B15/'Initial info'!B3</f>
        <v>0.55555555555555558</v>
      </c>
      <c r="N15" s="14">
        <f>C15/'Initial info'!B3</f>
        <v>0.94444444444444442</v>
      </c>
      <c r="O15" s="14">
        <f>D15/'Initial info'!B3</f>
        <v>1</v>
      </c>
      <c r="P15" s="14">
        <f>E15/'Initial info'!B3</f>
        <v>0.66666666666666663</v>
      </c>
      <c r="Q15" s="14">
        <f>F15/'Initial info'!B3</f>
        <v>0.22222222222222221</v>
      </c>
      <c r="R15" t="s">
        <v>758</v>
      </c>
      <c r="S15" s="14">
        <f>G15/'Initial info'!B3</f>
        <v>0</v>
      </c>
      <c r="T15" s="14">
        <f>H15/'Initial info'!B3</f>
        <v>0</v>
      </c>
      <c r="U15" s="14">
        <f>I15/'Initial info'!B3</f>
        <v>0</v>
      </c>
      <c r="V15" s="14">
        <f>J15/'Initial info'!B3</f>
        <v>0</v>
      </c>
      <c r="W15" s="14">
        <f>K15/'Initial info'!B3</f>
        <v>5.5555555555555552E-2</v>
      </c>
      <c r="X15" s="14"/>
    </row>
    <row r="16" spans="1:33" x14ac:dyDescent="0.25">
      <c r="A16" t="s">
        <v>759</v>
      </c>
      <c r="B16" s="15">
        <f>Z4</f>
        <v>8</v>
      </c>
      <c r="C16" s="15">
        <f>Z5</f>
        <v>17</v>
      </c>
      <c r="D16" s="15">
        <f>Z6</f>
        <v>14</v>
      </c>
      <c r="E16" s="15">
        <f>Z7</f>
        <v>10</v>
      </c>
      <c r="F16" s="15">
        <f>Z8</f>
        <v>4</v>
      </c>
      <c r="G16" s="15">
        <f>AB4</f>
        <v>0</v>
      </c>
      <c r="H16" s="15">
        <f>AB5</f>
        <v>0</v>
      </c>
      <c r="I16" s="15">
        <f>AB6</f>
        <v>0</v>
      </c>
      <c r="J16" s="15">
        <f>AB7</f>
        <v>0</v>
      </c>
      <c r="K16" s="15">
        <f>AB8</f>
        <v>1</v>
      </c>
      <c r="L16" t="s">
        <v>759</v>
      </c>
      <c r="M16" s="14">
        <f>B16/'Initial info'!B3</f>
        <v>0.44444444444444442</v>
      </c>
      <c r="N16" s="14">
        <f>C16/'Initial info'!B3</f>
        <v>0.94444444444444442</v>
      </c>
      <c r="O16" s="14">
        <f>D16/'Initial info'!B3</f>
        <v>0.77777777777777779</v>
      </c>
      <c r="P16" s="14">
        <f>E16/'Initial info'!B3</f>
        <v>0.55555555555555558</v>
      </c>
      <c r="Q16" s="14">
        <f>F16/'Initial info'!B3</f>
        <v>0.22222222222222221</v>
      </c>
      <c r="R16" t="s">
        <v>759</v>
      </c>
      <c r="S16" s="14">
        <f>G16/'Initial info'!B3</f>
        <v>0</v>
      </c>
      <c r="T16" s="14">
        <f>H16/'Initial info'!B3</f>
        <v>0</v>
      </c>
      <c r="U16" s="14">
        <f>I16/'Initial info'!B3</f>
        <v>0</v>
      </c>
      <c r="V16" s="14">
        <f>J16/'Initial info'!B3</f>
        <v>0</v>
      </c>
      <c r="W16" s="14">
        <f>K16/'Initial info'!B3</f>
        <v>5.5555555555555552E-2</v>
      </c>
      <c r="X16" s="14"/>
    </row>
    <row r="19" spans="1:32" ht="23.4" customHeight="1" x14ac:dyDescent="0.25">
      <c r="A19" s="17"/>
      <c r="B19" s="30" t="s">
        <v>736</v>
      </c>
      <c r="C19" s="30"/>
      <c r="D19" s="30"/>
      <c r="E19" s="30"/>
      <c r="F19" s="30"/>
      <c r="G19" s="30"/>
      <c r="H19" s="30"/>
      <c r="I19" s="30"/>
      <c r="J19" s="30"/>
      <c r="K19" s="30"/>
      <c r="L19" s="30"/>
      <c r="M19" s="30"/>
      <c r="N19" s="30"/>
      <c r="O19" s="30"/>
      <c r="P19" s="30"/>
      <c r="Q19" s="30"/>
      <c r="R19" s="30" t="s">
        <v>755</v>
      </c>
      <c r="S19" s="30"/>
      <c r="T19" s="30"/>
      <c r="U19" s="30"/>
      <c r="V19" s="30"/>
      <c r="W19" s="30"/>
      <c r="X19" s="30"/>
      <c r="Y19" s="30"/>
      <c r="Z19" s="30"/>
      <c r="AA19" s="30"/>
      <c r="AB19" s="30"/>
      <c r="AC19" s="30"/>
      <c r="AD19" s="30"/>
      <c r="AE19" s="30"/>
      <c r="AF19" s="30"/>
    </row>
    <row r="20" spans="1:32" x14ac:dyDescent="0.25">
      <c r="B20" s="31" t="s">
        <v>712</v>
      </c>
      <c r="C20" s="31"/>
      <c r="D20" s="31"/>
      <c r="E20" s="31" t="s">
        <v>713</v>
      </c>
      <c r="F20" s="31"/>
      <c r="G20" s="31"/>
      <c r="H20" s="31" t="s">
        <v>714</v>
      </c>
      <c r="I20" s="31"/>
      <c r="J20" s="31"/>
      <c r="K20" s="31" t="s">
        <v>715</v>
      </c>
      <c r="L20" s="31"/>
      <c r="M20" s="31"/>
      <c r="N20" s="31" t="s">
        <v>716</v>
      </c>
      <c r="O20" s="31"/>
      <c r="P20" s="31"/>
      <c r="Q20" s="15"/>
      <c r="R20" s="31" t="s">
        <v>712</v>
      </c>
      <c r="S20" s="31"/>
      <c r="T20" s="31"/>
      <c r="U20" s="31" t="s">
        <v>713</v>
      </c>
      <c r="V20" s="31"/>
      <c r="W20" s="31"/>
      <c r="X20" s="31" t="s">
        <v>714</v>
      </c>
      <c r="Y20" s="31"/>
      <c r="Z20" s="31"/>
      <c r="AA20" s="31" t="s">
        <v>715</v>
      </c>
      <c r="AB20" s="31"/>
      <c r="AC20" s="31"/>
      <c r="AD20" s="31" t="s">
        <v>716</v>
      </c>
      <c r="AE20" s="31"/>
      <c r="AF20" s="31"/>
    </row>
    <row r="21" spans="1:32" x14ac:dyDescent="0.25">
      <c r="B21" t="s">
        <v>27</v>
      </c>
      <c r="C21" t="s">
        <v>25</v>
      </c>
      <c r="D21" t="s">
        <v>24</v>
      </c>
      <c r="E21" t="s">
        <v>27</v>
      </c>
      <c r="F21" t="s">
        <v>25</v>
      </c>
      <c r="G21" t="s">
        <v>24</v>
      </c>
      <c r="H21" t="s">
        <v>27</v>
      </c>
      <c r="I21" t="s">
        <v>25</v>
      </c>
      <c r="J21" t="s">
        <v>24</v>
      </c>
      <c r="K21" t="s">
        <v>27</v>
      </c>
      <c r="L21" t="s">
        <v>25</v>
      </c>
      <c r="M21" t="s">
        <v>24</v>
      </c>
      <c r="N21" t="s">
        <v>27</v>
      </c>
      <c r="O21" t="s">
        <v>25</v>
      </c>
      <c r="P21" t="s">
        <v>24</v>
      </c>
      <c r="R21" t="s">
        <v>27</v>
      </c>
      <c r="S21" t="s">
        <v>25</v>
      </c>
      <c r="T21" t="s">
        <v>24</v>
      </c>
      <c r="U21" t="s">
        <v>27</v>
      </c>
      <c r="V21" t="s">
        <v>25</v>
      </c>
      <c r="W21" t="s">
        <v>24</v>
      </c>
      <c r="X21" t="s">
        <v>27</v>
      </c>
      <c r="Y21" t="s">
        <v>25</v>
      </c>
      <c r="Z21" t="s">
        <v>24</v>
      </c>
      <c r="AA21" t="s">
        <v>27</v>
      </c>
      <c r="AB21" t="s">
        <v>25</v>
      </c>
      <c r="AC21" t="s">
        <v>24</v>
      </c>
      <c r="AD21" t="s">
        <v>27</v>
      </c>
      <c r="AE21" t="s">
        <v>25</v>
      </c>
      <c r="AF21" t="s">
        <v>24</v>
      </c>
    </row>
    <row r="22" spans="1:32" x14ac:dyDescent="0.25">
      <c r="A22" t="s">
        <v>756</v>
      </c>
      <c r="B22" s="15">
        <f>G4</f>
        <v>1</v>
      </c>
      <c r="C22" s="15">
        <f t="shared" ref="C22:D22" si="0">H4</f>
        <v>5</v>
      </c>
      <c r="D22" s="15">
        <f t="shared" si="0"/>
        <v>4</v>
      </c>
      <c r="E22" s="15">
        <f>G5</f>
        <v>5</v>
      </c>
      <c r="F22" s="15">
        <f t="shared" ref="F22:G22" si="1">H5</f>
        <v>6</v>
      </c>
      <c r="G22" s="15">
        <f t="shared" si="1"/>
        <v>5</v>
      </c>
      <c r="H22" s="15">
        <f>G6</f>
        <v>0</v>
      </c>
      <c r="I22" s="15">
        <f t="shared" ref="I22:J22" si="2">H6</f>
        <v>2</v>
      </c>
      <c r="J22" s="15">
        <f t="shared" si="2"/>
        <v>0</v>
      </c>
      <c r="K22" s="15">
        <f>G7</f>
        <v>0</v>
      </c>
      <c r="L22" s="15">
        <f t="shared" ref="L22:M22" si="3">H7</f>
        <v>5</v>
      </c>
      <c r="M22" s="15">
        <f t="shared" si="3"/>
        <v>3</v>
      </c>
      <c r="N22" s="15">
        <f>G8</f>
        <v>0</v>
      </c>
      <c r="O22" s="15">
        <f t="shared" ref="O22:P22" si="4">H8</f>
        <v>1</v>
      </c>
      <c r="P22" s="15">
        <f t="shared" si="4"/>
        <v>2</v>
      </c>
      <c r="Q22" t="s">
        <v>756</v>
      </c>
      <c r="R22" s="14">
        <f>B22/B13</f>
        <v>0.1</v>
      </c>
      <c r="S22" s="14">
        <f>C22/B13</f>
        <v>0.5</v>
      </c>
      <c r="T22" s="14">
        <f>D22/B13</f>
        <v>0.4</v>
      </c>
      <c r="U22" s="14">
        <f>E22/C13</f>
        <v>0.3125</v>
      </c>
      <c r="V22" s="14">
        <f>F22/C13</f>
        <v>0.375</v>
      </c>
      <c r="W22" s="14">
        <f>G22/C13</f>
        <v>0.3125</v>
      </c>
      <c r="X22" s="14">
        <f>H22/D13</f>
        <v>0</v>
      </c>
      <c r="Y22" s="14">
        <f>I22/D13</f>
        <v>1</v>
      </c>
      <c r="Z22" s="14">
        <f>J22/D13</f>
        <v>0</v>
      </c>
      <c r="AA22" s="14">
        <f>K22/E13</f>
        <v>0</v>
      </c>
      <c r="AB22" s="14">
        <f>L22/E13</f>
        <v>0.625</v>
      </c>
      <c r="AC22" s="14">
        <f>M22/E13</f>
        <v>0.375</v>
      </c>
      <c r="AD22" s="14">
        <f>N22/F13</f>
        <v>0</v>
      </c>
      <c r="AE22" s="14">
        <f>O22/F13</f>
        <v>0.33333333333333331</v>
      </c>
      <c r="AF22" s="14">
        <f>P22/F13</f>
        <v>0.66666666666666663</v>
      </c>
    </row>
    <row r="23" spans="1:32" x14ac:dyDescent="0.25">
      <c r="A23" t="s">
        <v>757</v>
      </c>
      <c r="B23" s="15">
        <f>O4</f>
        <v>4</v>
      </c>
      <c r="C23" s="15">
        <f t="shared" ref="C23:D23" si="5">P4</f>
        <v>2</v>
      </c>
      <c r="D23" s="15">
        <f t="shared" si="5"/>
        <v>7</v>
      </c>
      <c r="E23" s="15">
        <f>O5</f>
        <v>7</v>
      </c>
      <c r="F23" s="15">
        <f t="shared" ref="F23:G23" si="6">P5</f>
        <v>4</v>
      </c>
      <c r="G23" s="15">
        <f t="shared" si="6"/>
        <v>6</v>
      </c>
      <c r="H23" s="15">
        <f>O6</f>
        <v>4</v>
      </c>
      <c r="I23" s="15">
        <f t="shared" ref="I23:J23" si="7">P6</f>
        <v>5</v>
      </c>
      <c r="J23" s="15">
        <f t="shared" si="7"/>
        <v>5</v>
      </c>
      <c r="K23" s="15">
        <f>O7</f>
        <v>1</v>
      </c>
      <c r="L23" s="15">
        <f t="shared" ref="L23:M23" si="8">P7</f>
        <v>5</v>
      </c>
      <c r="M23" s="15">
        <f t="shared" si="8"/>
        <v>5</v>
      </c>
      <c r="N23" s="15">
        <f>O8</f>
        <v>1</v>
      </c>
      <c r="O23" s="15">
        <f t="shared" ref="O23:P23" si="9">P8</f>
        <v>1</v>
      </c>
      <c r="P23" s="15">
        <f t="shared" si="9"/>
        <v>2</v>
      </c>
      <c r="Q23" t="s">
        <v>757</v>
      </c>
      <c r="R23" s="14">
        <f>B23/B14</f>
        <v>0.30769230769230771</v>
      </c>
      <c r="S23" s="14">
        <f>C23/B14</f>
        <v>0.15384615384615385</v>
      </c>
      <c r="T23" s="14">
        <f t="shared" ref="T23:T25" si="10">D23/B14</f>
        <v>0.53846153846153844</v>
      </c>
      <c r="U23" s="14">
        <f t="shared" ref="U23:U25" si="11">E23/C14</f>
        <v>0.41176470588235292</v>
      </c>
      <c r="V23" s="14">
        <f t="shared" ref="V23:V25" si="12">F23/C14</f>
        <v>0.23529411764705882</v>
      </c>
      <c r="W23" s="14">
        <f t="shared" ref="W23:W25" si="13">G23/C14</f>
        <v>0.35294117647058826</v>
      </c>
      <c r="X23" s="14">
        <f t="shared" ref="X23:X25" si="14">H23/D14</f>
        <v>0.2857142857142857</v>
      </c>
      <c r="Y23" s="14">
        <f t="shared" ref="Y23:Y25" si="15">I23/D14</f>
        <v>0.35714285714285715</v>
      </c>
      <c r="Z23" s="14">
        <f t="shared" ref="Z23:Z25" si="16">J23/D14</f>
        <v>0.35714285714285715</v>
      </c>
      <c r="AA23" s="14">
        <f t="shared" ref="AA23:AA25" si="17">K23/E14</f>
        <v>9.0909090909090912E-2</v>
      </c>
      <c r="AB23" s="14">
        <f t="shared" ref="AB23:AB25" si="18">L23/E14</f>
        <v>0.45454545454545453</v>
      </c>
      <c r="AC23" s="14">
        <f t="shared" ref="AC23:AC25" si="19">M23/E14</f>
        <v>0.45454545454545453</v>
      </c>
      <c r="AD23" s="14">
        <f t="shared" ref="AD23:AD25" si="20">N23/F14</f>
        <v>0.25</v>
      </c>
      <c r="AE23" s="14">
        <f t="shared" ref="AE23:AE25" si="21">O23/F14</f>
        <v>0.25</v>
      </c>
      <c r="AF23" s="14">
        <f t="shared" ref="AF23:AF25" si="22">P23/F14</f>
        <v>0.5</v>
      </c>
    </row>
    <row r="24" spans="1:32" x14ac:dyDescent="0.25">
      <c r="A24" t="s">
        <v>758</v>
      </c>
      <c r="B24" s="15">
        <f>W4</f>
        <v>2</v>
      </c>
      <c r="C24" s="15">
        <f t="shared" ref="C24:D24" si="23">X4</f>
        <v>5</v>
      </c>
      <c r="D24" s="15">
        <f t="shared" si="23"/>
        <v>3</v>
      </c>
      <c r="E24" s="15">
        <f>W5</f>
        <v>8</v>
      </c>
      <c r="F24" s="15">
        <f t="shared" ref="F24:G24" si="24">X5</f>
        <v>8</v>
      </c>
      <c r="G24" s="15">
        <f t="shared" si="24"/>
        <v>1</v>
      </c>
      <c r="H24" s="15">
        <f>W6</f>
        <v>8</v>
      </c>
      <c r="I24" s="15">
        <f t="shared" ref="I24:J24" si="25">X6</f>
        <v>7</v>
      </c>
      <c r="J24" s="15">
        <f t="shared" si="25"/>
        <v>3</v>
      </c>
      <c r="K24" s="15">
        <f>W7</f>
        <v>0</v>
      </c>
      <c r="L24" s="15">
        <f t="shared" ref="L24:M24" si="26">X7</f>
        <v>8</v>
      </c>
      <c r="M24" s="15">
        <f t="shared" si="26"/>
        <v>4</v>
      </c>
      <c r="N24" s="15">
        <f>W8</f>
        <v>1</v>
      </c>
      <c r="O24" s="15">
        <f t="shared" ref="O24:P24" si="27">X8</f>
        <v>2</v>
      </c>
      <c r="P24" s="15">
        <f t="shared" si="27"/>
        <v>1</v>
      </c>
      <c r="Q24" t="s">
        <v>758</v>
      </c>
      <c r="R24" s="14">
        <f>B24/B15</f>
        <v>0.2</v>
      </c>
      <c r="S24" s="14">
        <f>C24/B15</f>
        <v>0.5</v>
      </c>
      <c r="T24" s="14">
        <f t="shared" si="10"/>
        <v>0.3</v>
      </c>
      <c r="U24" s="14">
        <f t="shared" si="11"/>
        <v>0.47058823529411764</v>
      </c>
      <c r="V24" s="14">
        <f t="shared" si="12"/>
        <v>0.47058823529411764</v>
      </c>
      <c r="W24" s="14">
        <f t="shared" si="13"/>
        <v>5.8823529411764705E-2</v>
      </c>
      <c r="X24" s="14">
        <f t="shared" si="14"/>
        <v>0.44444444444444442</v>
      </c>
      <c r="Y24" s="14">
        <f t="shared" si="15"/>
        <v>0.3888888888888889</v>
      </c>
      <c r="Z24" s="14">
        <f t="shared" si="16"/>
        <v>0.16666666666666666</v>
      </c>
      <c r="AA24" s="14">
        <f t="shared" si="17"/>
        <v>0</v>
      </c>
      <c r="AB24" s="14">
        <f t="shared" si="18"/>
        <v>0.66666666666666663</v>
      </c>
      <c r="AC24" s="14">
        <f t="shared" si="19"/>
        <v>0.33333333333333331</v>
      </c>
      <c r="AD24" s="14">
        <f t="shared" si="20"/>
        <v>0.25</v>
      </c>
      <c r="AE24" s="14">
        <f t="shared" si="21"/>
        <v>0.5</v>
      </c>
      <c r="AF24" s="14">
        <f t="shared" si="22"/>
        <v>0.25</v>
      </c>
    </row>
    <row r="25" spans="1:32" x14ac:dyDescent="0.25">
      <c r="A25" t="s">
        <v>759</v>
      </c>
      <c r="B25" s="15">
        <f>AE4</f>
        <v>2</v>
      </c>
      <c r="C25" s="15">
        <f t="shared" ref="C25:D25" si="28">AF4</f>
        <v>3</v>
      </c>
      <c r="D25" s="15">
        <f t="shared" si="28"/>
        <v>3</v>
      </c>
      <c r="E25" s="15">
        <f>AE5</f>
        <v>6</v>
      </c>
      <c r="F25" s="15">
        <f t="shared" ref="F25:G25" si="29">AF5</f>
        <v>7</v>
      </c>
      <c r="G25" s="15">
        <f t="shared" si="29"/>
        <v>4</v>
      </c>
      <c r="H25" s="15">
        <f>AE6</f>
        <v>6</v>
      </c>
      <c r="I25" s="15">
        <f t="shared" ref="I25:J25" si="30">AF6</f>
        <v>6</v>
      </c>
      <c r="J25" s="15">
        <f t="shared" si="30"/>
        <v>2</v>
      </c>
      <c r="K25" s="15">
        <f>AE7</f>
        <v>2</v>
      </c>
      <c r="L25" s="15">
        <f t="shared" ref="L25:M25" si="31">AF7</f>
        <v>7</v>
      </c>
      <c r="M25" s="15">
        <f t="shared" si="31"/>
        <v>1</v>
      </c>
      <c r="N25" s="15">
        <f>AE8</f>
        <v>1</v>
      </c>
      <c r="O25" s="15">
        <f t="shared" ref="O25:P25" si="32">AF8</f>
        <v>3</v>
      </c>
      <c r="P25" s="15">
        <f t="shared" si="32"/>
        <v>0</v>
      </c>
      <c r="Q25" t="s">
        <v>759</v>
      </c>
      <c r="R25" s="14">
        <f>B25/B16</f>
        <v>0.25</v>
      </c>
      <c r="S25" s="14">
        <f>C25/B16</f>
        <v>0.375</v>
      </c>
      <c r="T25" s="14">
        <f t="shared" si="10"/>
        <v>0.375</v>
      </c>
      <c r="U25" s="14">
        <f t="shared" si="11"/>
        <v>0.35294117647058826</v>
      </c>
      <c r="V25" s="14">
        <f t="shared" si="12"/>
        <v>0.41176470588235292</v>
      </c>
      <c r="W25" s="14">
        <f t="shared" si="13"/>
        <v>0.23529411764705882</v>
      </c>
      <c r="X25" s="14">
        <f t="shared" si="14"/>
        <v>0.42857142857142855</v>
      </c>
      <c r="Y25" s="14">
        <f t="shared" si="15"/>
        <v>0.42857142857142855</v>
      </c>
      <c r="Z25" s="14">
        <f t="shared" si="16"/>
        <v>0.14285714285714285</v>
      </c>
      <c r="AA25" s="14">
        <f t="shared" si="17"/>
        <v>0.2</v>
      </c>
      <c r="AB25" s="14">
        <f t="shared" si="18"/>
        <v>0.7</v>
      </c>
      <c r="AC25" s="14">
        <f t="shared" si="19"/>
        <v>0.1</v>
      </c>
      <c r="AD25" s="14">
        <f t="shared" si="20"/>
        <v>0.25</v>
      </c>
      <c r="AE25" s="14">
        <f t="shared" si="21"/>
        <v>0.75</v>
      </c>
      <c r="AF25" s="14">
        <f t="shared" si="22"/>
        <v>0</v>
      </c>
    </row>
  </sheetData>
  <mergeCells count="28">
    <mergeCell ref="AD20:AF20"/>
    <mergeCell ref="B19:Q19"/>
    <mergeCell ref="R19:AF19"/>
    <mergeCell ref="B20:D20"/>
    <mergeCell ref="E20:G20"/>
    <mergeCell ref="H20:J20"/>
    <mergeCell ref="K20:M20"/>
    <mergeCell ref="N20:P20"/>
    <mergeCell ref="R20:T20"/>
    <mergeCell ref="U20:W20"/>
    <mergeCell ref="X20:Z20"/>
    <mergeCell ref="B11:F11"/>
    <mergeCell ref="G11:K11"/>
    <mergeCell ref="M11:Q11"/>
    <mergeCell ref="S11:W11"/>
    <mergeCell ref="AA20:AC20"/>
    <mergeCell ref="B1:I1"/>
    <mergeCell ref="J1:Q1"/>
    <mergeCell ref="R1:Y1"/>
    <mergeCell ref="Z1:AG1"/>
    <mergeCell ref="B2:F2"/>
    <mergeCell ref="G2:I2"/>
    <mergeCell ref="J2:N2"/>
    <mergeCell ref="O2:Q2"/>
    <mergeCell ref="R2:V2"/>
    <mergeCell ref="W2:Y2"/>
    <mergeCell ref="Z2:AD2"/>
    <mergeCell ref="AE2:AG2"/>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F21"/>
  <sheetViews>
    <sheetView workbookViewId="0"/>
  </sheetViews>
  <sheetFormatPr defaultRowHeight="13.2" x14ac:dyDescent="0.25"/>
  <cols>
    <col min="1" max="1" width="23.109375" customWidth="1"/>
    <col min="2" max="5" width="10.33203125" customWidth="1"/>
    <col min="6" max="6" width="10.5546875" customWidth="1"/>
    <col min="7" max="9" width="10" customWidth="1"/>
    <col min="10" max="13" width="10.33203125" customWidth="1"/>
    <col min="14" max="14" width="10.5546875" customWidth="1"/>
    <col min="15" max="17" width="10" customWidth="1"/>
  </cols>
  <sheetData>
    <row r="1" spans="1:23" ht="34.200000000000003" customHeight="1" x14ac:dyDescent="0.25">
      <c r="B1" s="27" t="s">
        <v>760</v>
      </c>
      <c r="C1" s="27"/>
      <c r="D1" s="27"/>
      <c r="E1" s="27"/>
      <c r="F1" s="27"/>
      <c r="G1" s="27"/>
      <c r="H1" s="27"/>
      <c r="I1" s="27"/>
      <c r="J1" s="27" t="s">
        <v>761</v>
      </c>
      <c r="K1" s="27"/>
      <c r="L1" s="27"/>
      <c r="M1" s="27"/>
      <c r="N1" s="27"/>
      <c r="O1" s="27"/>
      <c r="P1" s="27"/>
      <c r="Q1" s="27"/>
    </row>
    <row r="2" spans="1:23" x14ac:dyDescent="0.25">
      <c r="B2" s="28" t="s">
        <v>717</v>
      </c>
      <c r="C2" s="28"/>
      <c r="D2" s="28"/>
      <c r="E2" s="28"/>
      <c r="F2" s="28"/>
      <c r="G2" s="28" t="s">
        <v>718</v>
      </c>
      <c r="H2" s="28"/>
      <c r="I2" s="28"/>
      <c r="J2" s="28" t="s">
        <v>717</v>
      </c>
      <c r="K2" s="28"/>
      <c r="L2" s="28"/>
      <c r="M2" s="28"/>
      <c r="N2" s="28"/>
      <c r="O2" s="28" t="s">
        <v>718</v>
      </c>
      <c r="P2" s="28"/>
      <c r="Q2" s="28"/>
    </row>
    <row r="3" spans="1:23" ht="26.4" x14ac:dyDescent="0.25">
      <c r="B3" s="15" t="s">
        <v>21</v>
      </c>
      <c r="C3" s="15" t="s">
        <v>22</v>
      </c>
      <c r="D3" s="15" t="s">
        <v>26</v>
      </c>
      <c r="E3" s="15" t="s">
        <v>31</v>
      </c>
      <c r="F3" s="12" t="s">
        <v>23</v>
      </c>
      <c r="G3" s="12" t="s">
        <v>27</v>
      </c>
      <c r="H3" s="15" t="s">
        <v>25</v>
      </c>
      <c r="I3" s="12" t="s">
        <v>24</v>
      </c>
      <c r="J3" s="15" t="s">
        <v>21</v>
      </c>
      <c r="K3" s="15" t="s">
        <v>22</v>
      </c>
      <c r="L3" s="15" t="s">
        <v>26</v>
      </c>
      <c r="M3" s="15" t="s">
        <v>31</v>
      </c>
      <c r="N3" s="12" t="s">
        <v>23</v>
      </c>
      <c r="O3" s="12" t="s">
        <v>27</v>
      </c>
      <c r="P3" s="15" t="s">
        <v>25</v>
      </c>
      <c r="Q3" s="12" t="s">
        <v>24</v>
      </c>
    </row>
    <row r="4" spans="1:23" x14ac:dyDescent="0.25">
      <c r="A4" t="s">
        <v>712</v>
      </c>
      <c r="B4" s="15">
        <f>COUNTIF(FE!BT2:BT19,"Positive")</f>
        <v>11</v>
      </c>
      <c r="C4" s="15">
        <f>COUNTIF(FE!BT2:BT19,"Neutral")</f>
        <v>6</v>
      </c>
      <c r="D4" s="15">
        <f>COUNTIF(FE!BT2:BT19,"Negative")</f>
        <v>0</v>
      </c>
      <c r="E4" s="15">
        <f>COUNTIF(FE!BT2:BT19,"I don't know")</f>
        <v>0</v>
      </c>
      <c r="F4" s="15">
        <f>COUNTIF(FE!BT2:BT19,"Not applicable")</f>
        <v>1</v>
      </c>
      <c r="G4" s="15">
        <f>COUNTIF(FE!BY2:BY19,"Very effective")</f>
        <v>2</v>
      </c>
      <c r="H4" s="15">
        <f>COUNTIF(FE!BY2:BY19,"Effective")</f>
        <v>4</v>
      </c>
      <c r="I4" s="15">
        <f>COUNTIF(FE!BY2:BY19,"Somewhat effective")</f>
        <v>5</v>
      </c>
      <c r="J4" s="15">
        <f>COUNTIF(FE!CE2:CE19,"Positive")</f>
        <v>18</v>
      </c>
      <c r="K4" s="15">
        <f>COUNTIF(FE!CE2:CE19,"Neutral")</f>
        <v>0</v>
      </c>
      <c r="L4" s="15">
        <f>COUNTIF(FE!CE2:CE19,"Negative")</f>
        <v>0</v>
      </c>
      <c r="M4" s="15">
        <f>COUNTIF(FE!CE2:CE19,"I don't know")</f>
        <v>0</v>
      </c>
      <c r="N4" s="15">
        <f>COUNTIF(FE!CE2:CE19,"Not applicable")</f>
        <v>0</v>
      </c>
      <c r="O4" s="15">
        <f>COUNTIF(FE!CJ2:CJ19,"Very effective")</f>
        <v>13</v>
      </c>
      <c r="P4" s="15">
        <f>COUNTIF(FE!CJ2:CJ19,"Effective")</f>
        <v>4</v>
      </c>
      <c r="Q4" s="15">
        <f>COUNTIF(FE!CJ2:CJ19,"Somewhat effective")</f>
        <v>1</v>
      </c>
    </row>
    <row r="5" spans="1:23" x14ac:dyDescent="0.25">
      <c r="A5" t="s">
        <v>713</v>
      </c>
      <c r="B5" s="15">
        <f>COUNTIF(FE!BU2:BU19,"Positive")</f>
        <v>18</v>
      </c>
      <c r="C5" s="15">
        <f>COUNTIF(FE!BU2:BU19,"Neutral")</f>
        <v>0</v>
      </c>
      <c r="D5" s="15">
        <f>COUNTIF(FE!BU2:BU19,"Negative")</f>
        <v>0</v>
      </c>
      <c r="E5" s="15">
        <f>COUNTIF(FE!BU2:BU19,"I don't know")</f>
        <v>0</v>
      </c>
      <c r="F5" s="15">
        <f>COUNTIF(FE!BU2:BU19,"Not applicable")</f>
        <v>0</v>
      </c>
      <c r="G5" s="15">
        <f>COUNTIF(FE!BZ2:BZ19,"Very effective")</f>
        <v>14</v>
      </c>
      <c r="H5" s="15">
        <f>COUNTIF(FE!BZ2:BZ19,"Effective")</f>
        <v>3</v>
      </c>
      <c r="I5" s="15">
        <f>COUNTIF(FE!BZ2:BZ19,"Somewhat effective")</f>
        <v>1</v>
      </c>
      <c r="J5" s="15">
        <f>COUNTIF(FE!CF2:CF19,"Positive")</f>
        <v>18</v>
      </c>
      <c r="K5" s="15">
        <f>COUNTIF(FE!CF2:CF19,"Neutral")</f>
        <v>0</v>
      </c>
      <c r="L5" s="15">
        <f>COUNTIF(FE!CF2:CF19,"Negative")</f>
        <v>0</v>
      </c>
      <c r="M5" s="15">
        <f>COUNTIF(FE!CF2:CF19,"I don't know")</f>
        <v>0</v>
      </c>
      <c r="N5" s="15">
        <f>COUNTIF(FE!CF2:CF19,"Not applicable")</f>
        <v>0</v>
      </c>
      <c r="O5" s="15">
        <f>COUNTIF(FE!CK2:CK19,"Very effective")</f>
        <v>6</v>
      </c>
      <c r="P5" s="15">
        <f>COUNTIF(FE!CK2:CK19,"Effective")</f>
        <v>9</v>
      </c>
      <c r="Q5" s="15">
        <f>COUNTIF(FE!CK2:CK19,"Somewhat effective")</f>
        <v>3</v>
      </c>
    </row>
    <row r="6" spans="1:23" x14ac:dyDescent="0.25">
      <c r="A6" t="s">
        <v>714</v>
      </c>
      <c r="B6" s="15">
        <f>COUNTIF(FE!BV2:BV19,"Positive")</f>
        <v>7</v>
      </c>
      <c r="C6" s="15">
        <f>COUNTIF(FE!BV2:BV19,"Neutral")</f>
        <v>9</v>
      </c>
      <c r="D6" s="15">
        <f>COUNTIF(FE!BV2:BV19,"Negative")</f>
        <v>0</v>
      </c>
      <c r="E6" s="15">
        <f>COUNTIF(FE!BV2:BV19,"I don't know")</f>
        <v>0</v>
      </c>
      <c r="F6" s="15">
        <f>COUNTIF(FE!BV2:BV19,"Not applicable")</f>
        <v>2</v>
      </c>
      <c r="G6" s="15">
        <f>COUNTIF(FE!CA2:CA19,"Very effective")</f>
        <v>1</v>
      </c>
      <c r="H6" s="15">
        <f>COUNTIF(FE!CA2:CA19,"Effective")</f>
        <v>2</v>
      </c>
      <c r="I6" s="15">
        <f>COUNTIF(FE!CA2:CA19,"Somewhat effective")</f>
        <v>4</v>
      </c>
      <c r="J6" s="15">
        <f>COUNTIF(FE!CG2:CG19,"Positive")</f>
        <v>11</v>
      </c>
      <c r="K6" s="15">
        <f>COUNTIF(FE!CG2:CG19,"Neutral")</f>
        <v>4</v>
      </c>
      <c r="L6" s="15">
        <f>COUNTIF(FE!CG2:CG19,"Negative")</f>
        <v>0</v>
      </c>
      <c r="M6" s="15">
        <f>COUNTIF(FE!CG2:CG19,"I don't know")</f>
        <v>1</v>
      </c>
      <c r="N6" s="15">
        <f>COUNTIF(FE!CG2:CG19,"Not applicable")</f>
        <v>2</v>
      </c>
      <c r="O6" s="15">
        <f>COUNTIF(FE!CL2:CL19,"Very effective")</f>
        <v>2</v>
      </c>
      <c r="P6" s="15">
        <f>COUNTIF(FE!CL2:CL19,"Effective")</f>
        <v>6</v>
      </c>
      <c r="Q6" s="15">
        <f>COUNTIF(FE!CL2:CL19,"Somewhat effective")</f>
        <v>3</v>
      </c>
    </row>
    <row r="7" spans="1:23" x14ac:dyDescent="0.25">
      <c r="A7" t="s">
        <v>715</v>
      </c>
      <c r="B7" s="15">
        <f>COUNTIF(FE!BW2:BW19,"Positive")</f>
        <v>18</v>
      </c>
      <c r="C7" s="15">
        <f>COUNTIF(FE!BW2:BW19,"Neutral")</f>
        <v>0</v>
      </c>
      <c r="D7" s="15">
        <f>COUNTIF(FE!BW2:BW19,"Negative")</f>
        <v>0</v>
      </c>
      <c r="E7" s="15">
        <f>COUNTIF(FE!BW2:BW19,"I don't know")</f>
        <v>0</v>
      </c>
      <c r="F7" s="15">
        <f>COUNTIF(FE!BW2:BW19,"Not applicable")</f>
        <v>0</v>
      </c>
      <c r="G7" s="15">
        <f>COUNTIF(FE!CB2:CB19,"Very effective")</f>
        <v>5</v>
      </c>
      <c r="H7" s="15">
        <f>COUNTIF(FE!CB2:CB19,"Effective")</f>
        <v>7</v>
      </c>
      <c r="I7" s="15">
        <f>COUNTIF(FE!CB2:CB19,"Somewhat effective")</f>
        <v>6</v>
      </c>
      <c r="J7" s="15">
        <f>COUNTIF(FE!CH2:CH19,"Positive")</f>
        <v>17</v>
      </c>
      <c r="K7" s="15">
        <f>COUNTIF(FE!CH2:CH19,"Neutral")</f>
        <v>0</v>
      </c>
      <c r="L7" s="15">
        <f>COUNTIF(FE!CH2:CH19,"Negative")</f>
        <v>0</v>
      </c>
      <c r="M7" s="15">
        <f>COUNTIF(FE!CH2:CH19,"I don't know")</f>
        <v>1</v>
      </c>
      <c r="N7" s="15">
        <f>COUNTIF(FE!CH2:CH19,"Not applicable")</f>
        <v>0</v>
      </c>
      <c r="O7" s="15">
        <f>COUNTIF(FE!CM2:CM19,"Very effective")</f>
        <v>8</v>
      </c>
      <c r="P7" s="15">
        <f>COUNTIF(FE!CM2:CM19,"Effective")</f>
        <v>6</v>
      </c>
      <c r="Q7" s="15">
        <f>COUNTIF(FE!CM2:CM19,"Somewhat effective")</f>
        <v>3</v>
      </c>
    </row>
    <row r="8" spans="1:23" x14ac:dyDescent="0.25">
      <c r="A8" t="s">
        <v>716</v>
      </c>
      <c r="B8" s="15">
        <f>COUNTIF(FE!BX2:BX19,"Positive")</f>
        <v>9</v>
      </c>
      <c r="C8" s="15">
        <f>COUNTIF(FE!BX2:BX19,"Neutral")</f>
        <v>4</v>
      </c>
      <c r="D8" s="15">
        <f>COUNTIF(FE!BX2:BX19,"Negative")</f>
        <v>0</v>
      </c>
      <c r="E8" s="15">
        <f>COUNTIF(FE!BX2:BX19,"I don't know")</f>
        <v>1</v>
      </c>
      <c r="F8" s="15">
        <f>COUNTIF(FE!BX2:BX19,"Not applicable")</f>
        <v>4</v>
      </c>
      <c r="G8" s="15">
        <f>COUNTIF(FE!CC2:CC19,"Very effective")</f>
        <v>2</v>
      </c>
      <c r="H8" s="15">
        <f>COUNTIF(FE!CC2:CC19,"Effective")</f>
        <v>4</v>
      </c>
      <c r="I8" s="15">
        <f>COUNTIF(FE!CC2:CC19,"Somewhat effective")</f>
        <v>3</v>
      </c>
      <c r="J8" s="15">
        <f>COUNTIF(FE!CI2:CI19,"Positive")</f>
        <v>16</v>
      </c>
      <c r="K8" s="15">
        <f>COUNTIF(FE!CI2:CI19,"Neutral")</f>
        <v>1</v>
      </c>
      <c r="L8" s="15">
        <f>COUNTIF(FE!CI2:CI19,"Negative")</f>
        <v>1</v>
      </c>
      <c r="M8" s="15">
        <f>COUNTIF(FE!CI2:CI19,"I don't know")</f>
        <v>0</v>
      </c>
      <c r="N8" s="15">
        <f>COUNTIF(FE!CI2:CI19,"Not applicable")</f>
        <v>0</v>
      </c>
      <c r="O8" s="15">
        <f>COUNTIF(FE!CN2:CN19,"Very effective")</f>
        <v>7</v>
      </c>
      <c r="P8" s="15">
        <f>COUNTIF(FE!CN2:CN19,"Effective")</f>
        <v>7</v>
      </c>
      <c r="Q8" s="15">
        <f>COUNTIF(FE!CN2:CN19,"Somewhat effective")</f>
        <v>2</v>
      </c>
    </row>
    <row r="11" spans="1:23" ht="18.600000000000001" customHeight="1" x14ac:dyDescent="0.25">
      <c r="A11" s="21"/>
      <c r="B11" s="30" t="s">
        <v>734</v>
      </c>
      <c r="C11" s="30"/>
      <c r="D11" s="30"/>
      <c r="E11" s="30"/>
      <c r="F11" s="30"/>
      <c r="G11" s="30" t="s">
        <v>735</v>
      </c>
      <c r="H11" s="30"/>
      <c r="I11" s="30"/>
      <c r="J11" s="30"/>
      <c r="K11" s="30"/>
      <c r="L11" s="20"/>
      <c r="M11" s="30" t="s">
        <v>734</v>
      </c>
      <c r="N11" s="30"/>
      <c r="O11" s="30"/>
      <c r="P11" s="30"/>
      <c r="Q11" s="30"/>
      <c r="R11" s="20"/>
      <c r="S11" s="30" t="s">
        <v>735</v>
      </c>
      <c r="T11" s="30"/>
      <c r="U11" s="30"/>
      <c r="V11" s="30"/>
      <c r="W11" s="30"/>
    </row>
    <row r="12" spans="1:23" x14ac:dyDescent="0.25">
      <c r="B12" t="s">
        <v>712</v>
      </c>
      <c r="C12" t="s">
        <v>713</v>
      </c>
      <c r="D12" t="s">
        <v>714</v>
      </c>
      <c r="E12" t="s">
        <v>715</v>
      </c>
      <c r="F12" t="s">
        <v>716</v>
      </c>
      <c r="G12" t="s">
        <v>712</v>
      </c>
      <c r="H12" t="s">
        <v>713</v>
      </c>
      <c r="I12" t="s">
        <v>714</v>
      </c>
      <c r="J12" t="s">
        <v>715</v>
      </c>
      <c r="K12" t="s">
        <v>716</v>
      </c>
      <c r="M12" t="s">
        <v>712</v>
      </c>
      <c r="N12" t="s">
        <v>713</v>
      </c>
      <c r="O12" t="s">
        <v>714</v>
      </c>
      <c r="P12" t="s">
        <v>715</v>
      </c>
      <c r="Q12" t="s">
        <v>716</v>
      </c>
      <c r="S12" t="s">
        <v>712</v>
      </c>
      <c r="T12" t="s">
        <v>713</v>
      </c>
      <c r="U12" t="s">
        <v>714</v>
      </c>
      <c r="V12" t="s">
        <v>715</v>
      </c>
      <c r="W12" t="s">
        <v>716</v>
      </c>
    </row>
    <row r="13" spans="1:23" x14ac:dyDescent="0.25">
      <c r="A13" t="s">
        <v>760</v>
      </c>
      <c r="B13" s="15">
        <f>B4</f>
        <v>11</v>
      </c>
      <c r="C13" s="15">
        <f>B5</f>
        <v>18</v>
      </c>
      <c r="D13" s="15">
        <f>B6</f>
        <v>7</v>
      </c>
      <c r="E13" s="15">
        <f>B7</f>
        <v>18</v>
      </c>
      <c r="F13" s="15">
        <f>B8</f>
        <v>9</v>
      </c>
      <c r="G13" s="15">
        <f>D4</f>
        <v>0</v>
      </c>
      <c r="H13" s="15">
        <f>D5</f>
        <v>0</v>
      </c>
      <c r="I13" s="15">
        <f>D6</f>
        <v>0</v>
      </c>
      <c r="J13" s="15">
        <f>D7</f>
        <v>0</v>
      </c>
      <c r="K13" s="15">
        <f>D8</f>
        <v>0</v>
      </c>
      <c r="L13" t="s">
        <v>760</v>
      </c>
      <c r="M13" s="14">
        <f>B13/'Initial info'!B3</f>
        <v>0.61111111111111116</v>
      </c>
      <c r="N13" s="14">
        <f>C13/'Initial info'!B3</f>
        <v>1</v>
      </c>
      <c r="O13" s="14">
        <f>D13/'Initial info'!B3</f>
        <v>0.3888888888888889</v>
      </c>
      <c r="P13" s="14">
        <f>E13/'Initial info'!B3</f>
        <v>1</v>
      </c>
      <c r="Q13" s="14">
        <f>F13/'Initial info'!B3</f>
        <v>0.5</v>
      </c>
      <c r="R13" t="s">
        <v>760</v>
      </c>
      <c r="S13" s="14">
        <f>G13/'Initial info'!B3</f>
        <v>0</v>
      </c>
      <c r="T13" s="14">
        <f>H13/'Initial info'!B3</f>
        <v>0</v>
      </c>
      <c r="U13" s="14">
        <f>I13/'Initial info'!B3</f>
        <v>0</v>
      </c>
      <c r="V13" s="14">
        <f>J13/'Initial info'!B3</f>
        <v>0</v>
      </c>
      <c r="W13" s="14">
        <f>K13/'Initial info'!B3</f>
        <v>0</v>
      </c>
    </row>
    <row r="14" spans="1:23" x14ac:dyDescent="0.25">
      <c r="A14" t="s">
        <v>761</v>
      </c>
      <c r="B14" s="15">
        <f>J4</f>
        <v>18</v>
      </c>
      <c r="C14" s="15">
        <f>J5</f>
        <v>18</v>
      </c>
      <c r="D14" s="15">
        <f>J6</f>
        <v>11</v>
      </c>
      <c r="E14" s="15">
        <f>J7</f>
        <v>17</v>
      </c>
      <c r="F14" s="15">
        <f>J8</f>
        <v>16</v>
      </c>
      <c r="G14" s="15">
        <f>L4</f>
        <v>0</v>
      </c>
      <c r="H14" s="15">
        <f>L5</f>
        <v>0</v>
      </c>
      <c r="I14" s="15">
        <f>L6</f>
        <v>0</v>
      </c>
      <c r="J14" s="15">
        <f>L7</f>
        <v>0</v>
      </c>
      <c r="K14" s="15">
        <f>L8</f>
        <v>1</v>
      </c>
      <c r="L14" t="s">
        <v>761</v>
      </c>
      <c r="M14" s="14">
        <f>B14/'Initial info'!B3</f>
        <v>1</v>
      </c>
      <c r="N14" s="14">
        <f>C14/'Initial info'!B3</f>
        <v>1</v>
      </c>
      <c r="O14" s="14">
        <f>D14/'Initial info'!B3</f>
        <v>0.61111111111111116</v>
      </c>
      <c r="P14" s="14">
        <f>E14/'Initial info'!B3</f>
        <v>0.94444444444444442</v>
      </c>
      <c r="Q14" s="14">
        <f>F14/'Initial info'!B3</f>
        <v>0.88888888888888884</v>
      </c>
      <c r="R14" t="s">
        <v>761</v>
      </c>
      <c r="S14" s="14">
        <f>G14/'Initial info'!B3</f>
        <v>0</v>
      </c>
      <c r="T14" s="14">
        <f>H14/'Initial info'!B3</f>
        <v>0</v>
      </c>
      <c r="U14" s="14">
        <f>I14/'Initial info'!B3</f>
        <v>0</v>
      </c>
      <c r="V14" s="14">
        <f>J14/'Initial info'!B3</f>
        <v>0</v>
      </c>
      <c r="W14" s="14">
        <f>K14/'Initial info'!B3</f>
        <v>5.5555555555555552E-2</v>
      </c>
    </row>
    <row r="17" spans="1:32" ht="19.95" customHeight="1" x14ac:dyDescent="0.25">
      <c r="A17" s="17"/>
      <c r="B17" s="30" t="s">
        <v>736</v>
      </c>
      <c r="C17" s="30"/>
      <c r="D17" s="30"/>
      <c r="E17" s="30"/>
      <c r="F17" s="30"/>
      <c r="G17" s="30"/>
      <c r="H17" s="30"/>
      <c r="I17" s="30"/>
      <c r="J17" s="30"/>
      <c r="K17" s="30"/>
      <c r="L17" s="30"/>
      <c r="M17" s="30"/>
      <c r="N17" s="30"/>
      <c r="O17" s="30"/>
      <c r="P17" s="30"/>
      <c r="Q17" s="30"/>
      <c r="R17" s="30" t="s">
        <v>755</v>
      </c>
      <c r="S17" s="30"/>
      <c r="T17" s="30"/>
      <c r="U17" s="30"/>
      <c r="V17" s="30"/>
      <c r="W17" s="30"/>
      <c r="X17" s="30"/>
      <c r="Y17" s="30"/>
      <c r="Z17" s="30"/>
      <c r="AA17" s="30"/>
      <c r="AB17" s="30"/>
      <c r="AC17" s="30"/>
      <c r="AD17" s="30"/>
      <c r="AE17" s="30"/>
      <c r="AF17" s="30"/>
    </row>
    <row r="18" spans="1:32" x14ac:dyDescent="0.25">
      <c r="B18" s="31" t="s">
        <v>712</v>
      </c>
      <c r="C18" s="31"/>
      <c r="D18" s="31"/>
      <c r="E18" s="31" t="s">
        <v>713</v>
      </c>
      <c r="F18" s="31"/>
      <c r="G18" s="31"/>
      <c r="H18" s="31" t="s">
        <v>714</v>
      </c>
      <c r="I18" s="31"/>
      <c r="J18" s="31"/>
      <c r="K18" s="31" t="s">
        <v>715</v>
      </c>
      <c r="L18" s="31"/>
      <c r="M18" s="31"/>
      <c r="N18" s="31" t="s">
        <v>716</v>
      </c>
      <c r="O18" s="31"/>
      <c r="P18" s="31"/>
      <c r="Q18" s="15"/>
      <c r="R18" s="31" t="s">
        <v>712</v>
      </c>
      <c r="S18" s="31"/>
      <c r="T18" s="31"/>
      <c r="U18" s="31" t="s">
        <v>713</v>
      </c>
      <c r="V18" s="31"/>
      <c r="W18" s="31"/>
      <c r="X18" s="31" t="s">
        <v>714</v>
      </c>
      <c r="Y18" s="31"/>
      <c r="Z18" s="31"/>
      <c r="AA18" s="31" t="s">
        <v>715</v>
      </c>
      <c r="AB18" s="31"/>
      <c r="AC18" s="31"/>
      <c r="AD18" s="31" t="s">
        <v>716</v>
      </c>
      <c r="AE18" s="31"/>
      <c r="AF18" s="31"/>
    </row>
    <row r="19" spans="1:32" x14ac:dyDescent="0.25">
      <c r="B19" t="s">
        <v>27</v>
      </c>
      <c r="C19" t="s">
        <v>25</v>
      </c>
      <c r="D19" t="s">
        <v>24</v>
      </c>
      <c r="E19" t="s">
        <v>27</v>
      </c>
      <c r="F19" t="s">
        <v>25</v>
      </c>
      <c r="G19" t="s">
        <v>24</v>
      </c>
      <c r="H19" t="s">
        <v>27</v>
      </c>
      <c r="I19" t="s">
        <v>25</v>
      </c>
      <c r="J19" t="s">
        <v>24</v>
      </c>
      <c r="K19" t="s">
        <v>27</v>
      </c>
      <c r="L19" t="s">
        <v>25</v>
      </c>
      <c r="M19" t="s">
        <v>24</v>
      </c>
      <c r="N19" t="s">
        <v>27</v>
      </c>
      <c r="O19" t="s">
        <v>25</v>
      </c>
      <c r="P19" t="s">
        <v>24</v>
      </c>
      <c r="R19" t="s">
        <v>27</v>
      </c>
      <c r="S19" t="s">
        <v>25</v>
      </c>
      <c r="T19" t="s">
        <v>24</v>
      </c>
      <c r="U19" t="s">
        <v>27</v>
      </c>
      <c r="V19" t="s">
        <v>25</v>
      </c>
      <c r="W19" t="s">
        <v>24</v>
      </c>
      <c r="X19" t="s">
        <v>27</v>
      </c>
      <c r="Y19" t="s">
        <v>25</v>
      </c>
      <c r="Z19" t="s">
        <v>24</v>
      </c>
      <c r="AA19" t="s">
        <v>27</v>
      </c>
      <c r="AB19" t="s">
        <v>25</v>
      </c>
      <c r="AC19" t="s">
        <v>24</v>
      </c>
      <c r="AD19" t="s">
        <v>27</v>
      </c>
      <c r="AE19" t="s">
        <v>25</v>
      </c>
      <c r="AF19" t="s">
        <v>24</v>
      </c>
    </row>
    <row r="20" spans="1:32" x14ac:dyDescent="0.25">
      <c r="A20" t="s">
        <v>760</v>
      </c>
      <c r="B20" s="15">
        <f>G4</f>
        <v>2</v>
      </c>
      <c r="C20" s="15">
        <f>H4</f>
        <v>4</v>
      </c>
      <c r="D20" s="15">
        <f>I4</f>
        <v>5</v>
      </c>
      <c r="E20" s="15">
        <f>G5</f>
        <v>14</v>
      </c>
      <c r="F20" s="15">
        <f t="shared" ref="F20:G20" si="0">H5</f>
        <v>3</v>
      </c>
      <c r="G20" s="15">
        <f t="shared" si="0"/>
        <v>1</v>
      </c>
      <c r="H20" s="15">
        <f>G6</f>
        <v>1</v>
      </c>
      <c r="I20" s="15">
        <f t="shared" ref="I20:J20" si="1">H6</f>
        <v>2</v>
      </c>
      <c r="J20" s="15">
        <f t="shared" si="1"/>
        <v>4</v>
      </c>
      <c r="K20" s="15">
        <f>G7</f>
        <v>5</v>
      </c>
      <c r="L20" s="15">
        <f t="shared" ref="L20:M20" si="2">H7</f>
        <v>7</v>
      </c>
      <c r="M20" s="15">
        <f t="shared" si="2"/>
        <v>6</v>
      </c>
      <c r="N20" s="15">
        <f>G8</f>
        <v>2</v>
      </c>
      <c r="O20" s="15">
        <f t="shared" ref="O20:P20" si="3">H8</f>
        <v>4</v>
      </c>
      <c r="P20" s="15">
        <f t="shared" si="3"/>
        <v>3</v>
      </c>
      <c r="Q20" t="s">
        <v>760</v>
      </c>
      <c r="R20" s="14">
        <f>B20/B13</f>
        <v>0.18181818181818182</v>
      </c>
      <c r="S20" s="14">
        <f>C20/B13</f>
        <v>0.36363636363636365</v>
      </c>
      <c r="T20" s="14">
        <f>D20/B13</f>
        <v>0.45454545454545453</v>
      </c>
      <c r="U20" s="14">
        <f>E20/C13</f>
        <v>0.77777777777777779</v>
      </c>
      <c r="V20" s="14">
        <f>F20/C13</f>
        <v>0.16666666666666666</v>
      </c>
      <c r="W20" s="14">
        <f>G20/C13</f>
        <v>5.5555555555555552E-2</v>
      </c>
      <c r="X20" s="14">
        <f>H20/D13</f>
        <v>0.14285714285714285</v>
      </c>
      <c r="Y20" s="14">
        <f>I20/D13</f>
        <v>0.2857142857142857</v>
      </c>
      <c r="Z20" s="14">
        <f>J20/D13</f>
        <v>0.5714285714285714</v>
      </c>
      <c r="AA20" s="14">
        <f>K20/E13</f>
        <v>0.27777777777777779</v>
      </c>
      <c r="AB20" s="14">
        <f>L20/E13</f>
        <v>0.3888888888888889</v>
      </c>
      <c r="AC20" s="14">
        <f>M20/E13</f>
        <v>0.33333333333333331</v>
      </c>
      <c r="AD20" s="14">
        <f>N20/F13</f>
        <v>0.22222222222222221</v>
      </c>
      <c r="AE20" s="14">
        <f>O20/F13</f>
        <v>0.44444444444444442</v>
      </c>
      <c r="AF20" s="14">
        <f>P20/F13</f>
        <v>0.33333333333333331</v>
      </c>
    </row>
    <row r="21" spans="1:32" x14ac:dyDescent="0.25">
      <c r="A21" t="s">
        <v>761</v>
      </c>
      <c r="B21" s="15">
        <f>O4</f>
        <v>13</v>
      </c>
      <c r="C21" s="15">
        <f>P4</f>
        <v>4</v>
      </c>
      <c r="D21" s="15">
        <f>Q4</f>
        <v>1</v>
      </c>
      <c r="E21" s="15">
        <f>O5</f>
        <v>6</v>
      </c>
      <c r="F21" s="15">
        <f t="shared" ref="F21:G21" si="4">P5</f>
        <v>9</v>
      </c>
      <c r="G21" s="15">
        <f t="shared" si="4"/>
        <v>3</v>
      </c>
      <c r="H21" s="15">
        <f>O6</f>
        <v>2</v>
      </c>
      <c r="I21" s="15">
        <f t="shared" ref="I21:J21" si="5">P6</f>
        <v>6</v>
      </c>
      <c r="J21" s="15">
        <f t="shared" si="5"/>
        <v>3</v>
      </c>
      <c r="K21" s="15">
        <f>O7</f>
        <v>8</v>
      </c>
      <c r="L21" s="15">
        <f t="shared" ref="L21:M21" si="6">P7</f>
        <v>6</v>
      </c>
      <c r="M21" s="15">
        <f t="shared" si="6"/>
        <v>3</v>
      </c>
      <c r="N21" s="15">
        <f>O8</f>
        <v>7</v>
      </c>
      <c r="O21" s="15">
        <f t="shared" ref="O21:P21" si="7">P8</f>
        <v>7</v>
      </c>
      <c r="P21" s="15">
        <f t="shared" si="7"/>
        <v>2</v>
      </c>
      <c r="Q21" t="s">
        <v>761</v>
      </c>
      <c r="R21" s="14">
        <f>B21/B14</f>
        <v>0.72222222222222221</v>
      </c>
      <c r="S21" s="14">
        <f>C21/B14</f>
        <v>0.22222222222222221</v>
      </c>
      <c r="T21" s="14">
        <f>D21/B14</f>
        <v>5.5555555555555552E-2</v>
      </c>
      <c r="U21" s="14">
        <f>E21/C14</f>
        <v>0.33333333333333331</v>
      </c>
      <c r="V21" s="14">
        <f>F21/C14</f>
        <v>0.5</v>
      </c>
      <c r="W21" s="14">
        <f>G21/C14</f>
        <v>0.16666666666666666</v>
      </c>
      <c r="X21" s="14">
        <f>H21/D14</f>
        <v>0.18181818181818182</v>
      </c>
      <c r="Y21" s="14">
        <f>I21/D14</f>
        <v>0.54545454545454541</v>
      </c>
      <c r="Z21" s="14">
        <f>J21/D14</f>
        <v>0.27272727272727271</v>
      </c>
      <c r="AA21" s="14">
        <f>K21/E14</f>
        <v>0.47058823529411764</v>
      </c>
      <c r="AB21" s="14">
        <f>L21/E14</f>
        <v>0.35294117647058826</v>
      </c>
      <c r="AC21" s="14">
        <f>M21/E14</f>
        <v>0.17647058823529413</v>
      </c>
      <c r="AD21" s="14">
        <f>N21/F14</f>
        <v>0.4375</v>
      </c>
      <c r="AE21" s="14">
        <f>O21/F14</f>
        <v>0.4375</v>
      </c>
      <c r="AF21" s="14">
        <f>P21/F14</f>
        <v>0.125</v>
      </c>
    </row>
  </sheetData>
  <mergeCells count="22">
    <mergeCell ref="U18:W18"/>
    <mergeCell ref="X18:Z18"/>
    <mergeCell ref="AA18:AC18"/>
    <mergeCell ref="AD18:AF18"/>
    <mergeCell ref="B18:D18"/>
    <mergeCell ref="E18:G18"/>
    <mergeCell ref="H18:J18"/>
    <mergeCell ref="K18:M18"/>
    <mergeCell ref="N18:P18"/>
    <mergeCell ref="R18:T18"/>
    <mergeCell ref="B11:F11"/>
    <mergeCell ref="G11:K11"/>
    <mergeCell ref="M11:Q11"/>
    <mergeCell ref="S11:W11"/>
    <mergeCell ref="B17:Q17"/>
    <mergeCell ref="R17:AF17"/>
    <mergeCell ref="B1:I1"/>
    <mergeCell ref="J1:Q1"/>
    <mergeCell ref="B2:F2"/>
    <mergeCell ref="G2:I2"/>
    <mergeCell ref="J2:N2"/>
    <mergeCell ref="O2:Q2"/>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F23"/>
  <sheetViews>
    <sheetView workbookViewId="0"/>
  </sheetViews>
  <sheetFormatPr defaultRowHeight="13.2" x14ac:dyDescent="0.25"/>
  <cols>
    <col min="1" max="1" width="23.109375" customWidth="1"/>
    <col min="2" max="25" width="10.109375" customWidth="1"/>
  </cols>
  <sheetData>
    <row r="1" spans="1:25" ht="32.4" customHeight="1" x14ac:dyDescent="0.25">
      <c r="B1" s="27" t="s">
        <v>762</v>
      </c>
      <c r="C1" s="27"/>
      <c r="D1" s="27"/>
      <c r="E1" s="27"/>
      <c r="F1" s="27"/>
      <c r="G1" s="27"/>
      <c r="H1" s="27"/>
      <c r="I1" s="27"/>
      <c r="J1" s="27" t="s">
        <v>763</v>
      </c>
      <c r="K1" s="27"/>
      <c r="L1" s="27"/>
      <c r="M1" s="27"/>
      <c r="N1" s="27"/>
      <c r="O1" s="27"/>
      <c r="P1" s="27"/>
      <c r="Q1" s="27"/>
      <c r="R1" s="27" t="s">
        <v>764</v>
      </c>
      <c r="S1" s="27"/>
      <c r="T1" s="27"/>
      <c r="U1" s="27"/>
      <c r="V1" s="27"/>
      <c r="W1" s="27"/>
      <c r="X1" s="27"/>
      <c r="Y1" s="27"/>
    </row>
    <row r="2" spans="1:25" x14ac:dyDescent="0.25">
      <c r="B2" s="28" t="s">
        <v>717</v>
      </c>
      <c r="C2" s="28"/>
      <c r="D2" s="28"/>
      <c r="E2" s="28"/>
      <c r="F2" s="28"/>
      <c r="G2" s="28" t="s">
        <v>718</v>
      </c>
      <c r="H2" s="28"/>
      <c r="I2" s="28"/>
      <c r="J2" s="28" t="s">
        <v>717</v>
      </c>
      <c r="K2" s="28"/>
      <c r="L2" s="28"/>
      <c r="M2" s="28"/>
      <c r="N2" s="28"/>
      <c r="O2" s="28" t="s">
        <v>718</v>
      </c>
      <c r="P2" s="28"/>
      <c r="Q2" s="28"/>
      <c r="R2" s="28" t="s">
        <v>717</v>
      </c>
      <c r="S2" s="28"/>
      <c r="T2" s="28"/>
      <c r="U2" s="28"/>
      <c r="V2" s="28"/>
      <c r="W2" s="28" t="s">
        <v>718</v>
      </c>
      <c r="X2" s="28"/>
      <c r="Y2" s="28"/>
    </row>
    <row r="3" spans="1:25" ht="26.4" x14ac:dyDescent="0.25">
      <c r="B3" s="16" t="s">
        <v>21</v>
      </c>
      <c r="C3" s="16" t="s">
        <v>22</v>
      </c>
      <c r="D3" s="16" t="s">
        <v>26</v>
      </c>
      <c r="E3" s="16" t="s">
        <v>31</v>
      </c>
      <c r="F3" s="12" t="s">
        <v>23</v>
      </c>
      <c r="G3" s="12" t="s">
        <v>27</v>
      </c>
      <c r="H3" s="16" t="s">
        <v>25</v>
      </c>
      <c r="I3" s="12" t="s">
        <v>24</v>
      </c>
      <c r="J3" s="16" t="s">
        <v>21</v>
      </c>
      <c r="K3" s="16" t="s">
        <v>22</v>
      </c>
      <c r="L3" s="16" t="s">
        <v>26</v>
      </c>
      <c r="M3" s="16" t="s">
        <v>31</v>
      </c>
      <c r="N3" s="12" t="s">
        <v>23</v>
      </c>
      <c r="O3" s="12" t="s">
        <v>27</v>
      </c>
      <c r="P3" s="16" t="s">
        <v>25</v>
      </c>
      <c r="Q3" s="12" t="s">
        <v>24</v>
      </c>
      <c r="R3" s="16" t="s">
        <v>21</v>
      </c>
      <c r="S3" s="16" t="s">
        <v>22</v>
      </c>
      <c r="T3" s="16" t="s">
        <v>26</v>
      </c>
      <c r="U3" s="16" t="s">
        <v>31</v>
      </c>
      <c r="V3" s="12" t="s">
        <v>23</v>
      </c>
      <c r="W3" s="12" t="s">
        <v>27</v>
      </c>
      <c r="X3" s="16" t="s">
        <v>25</v>
      </c>
      <c r="Y3" s="12" t="s">
        <v>24</v>
      </c>
    </row>
    <row r="4" spans="1:25" x14ac:dyDescent="0.25">
      <c r="A4" t="s">
        <v>712</v>
      </c>
      <c r="B4" s="16">
        <f>COUNTIF(FE!CQ2:CQ19,"Positive")</f>
        <v>18</v>
      </c>
      <c r="C4" s="16">
        <f>COUNTIF(FE!CQ2:CQ19,"Neutral")</f>
        <v>0</v>
      </c>
      <c r="D4" s="16">
        <f>COUNTIF(FE!CQ2:CQ19,"Negative")</f>
        <v>0</v>
      </c>
      <c r="E4" s="16">
        <f>COUNTIF(FE!CQ2:CQ19,"I don't know")</f>
        <v>0</v>
      </c>
      <c r="F4" s="16">
        <f>COUNTIF(FE!CQ2:CQ19,"Not applicable")</f>
        <v>0</v>
      </c>
      <c r="G4" s="16">
        <f>COUNTIF(FE!CV2:CV19,"Very effective")</f>
        <v>14</v>
      </c>
      <c r="H4" s="16">
        <f>COUNTIF(FE!CV2:CV19,"Effective")</f>
        <v>3</v>
      </c>
      <c r="I4" s="16">
        <f>COUNTIF(FE!CV2:CV19,"Somewhat effective")</f>
        <v>1</v>
      </c>
      <c r="J4" s="16">
        <f>COUNTIF(FE!DB2:DB19,"Positive")</f>
        <v>18</v>
      </c>
      <c r="K4" s="16">
        <f>COUNTIF(FE!DB2:DB19,"Neutral")</f>
        <v>0</v>
      </c>
      <c r="L4" s="16">
        <f>COUNTIF(FE!DB2:DB19,"Negative")</f>
        <v>0</v>
      </c>
      <c r="M4" s="16">
        <f>COUNTIF(FE!DB2:DB19,"I don't know")</f>
        <v>0</v>
      </c>
      <c r="N4" s="16">
        <f>COUNTIF(FE!DB2:DB19,"Not applicable")</f>
        <v>0</v>
      </c>
      <c r="O4" s="16">
        <f>COUNTIF(FE!DG2:DG19,"Very effective")</f>
        <v>8</v>
      </c>
      <c r="P4" s="16">
        <f>COUNTIF(FE!DG2:DG19,"Effective")</f>
        <v>6</v>
      </c>
      <c r="Q4" s="16">
        <f>COUNTIF(FE!DG2:DG19,"Somewhat effective")</f>
        <v>4</v>
      </c>
      <c r="R4" s="16">
        <f>COUNTIF(FE!DM2:DM19,"Positive")</f>
        <v>9</v>
      </c>
      <c r="S4" s="16">
        <f>COUNTIF(FE!DM2:DM19,"Neutral")</f>
        <v>8</v>
      </c>
      <c r="T4" s="16">
        <f>COUNTIF(FE!DM2:DM19,"Negative")</f>
        <v>0</v>
      </c>
      <c r="U4" s="16">
        <f>COUNTIF(FE!DM2:DM19,"I don't know")</f>
        <v>0</v>
      </c>
      <c r="V4" s="16">
        <f>COUNTIF(FE!DM2:DM19,"Not applicable")</f>
        <v>1</v>
      </c>
      <c r="W4" s="16">
        <f>COUNTIF(FE!DR2:DR19,"Very effective")</f>
        <v>4</v>
      </c>
      <c r="X4" s="16">
        <f>COUNTIF(FE!DR2:DR19,"Effective")</f>
        <v>3</v>
      </c>
      <c r="Y4" s="16">
        <f>COUNTIF(FE!DR2:DR19,"Somewhat effective")</f>
        <v>2</v>
      </c>
    </row>
    <row r="5" spans="1:25" x14ac:dyDescent="0.25">
      <c r="A5" t="s">
        <v>713</v>
      </c>
      <c r="B5" s="16">
        <f>COUNTIF(FE!CR2:CR19,"Positive")</f>
        <v>18</v>
      </c>
      <c r="C5" s="16">
        <f>COUNTIF(FE!CR2:CR19,"Neutral")</f>
        <v>0</v>
      </c>
      <c r="D5" s="16">
        <f>COUNTIF(FE!CR2:CR19,"Negative")</f>
        <v>0</v>
      </c>
      <c r="E5" s="16">
        <f>COUNTIF(FE!CR2:CR19,"I don't know")</f>
        <v>0</v>
      </c>
      <c r="F5" s="16">
        <f>COUNTIF(FE!CR2:CR19,"Not applicable")</f>
        <v>0</v>
      </c>
      <c r="G5" s="16">
        <f>COUNTIF(FE!CW2:CW19,"Very effective")</f>
        <v>10</v>
      </c>
      <c r="H5" s="16">
        <f>COUNTIF(FE!CW2:CW19,"Effective")</f>
        <v>7</v>
      </c>
      <c r="I5" s="16">
        <f>COUNTIF(FE!CW2:CW19,"Somewhat effective")</f>
        <v>1</v>
      </c>
      <c r="J5" s="16">
        <f>COUNTIF(FE!DC2:DC19,"Positive")</f>
        <v>18</v>
      </c>
      <c r="K5" s="16">
        <f>COUNTIF(FE!DC2:DC19,"Neutral")</f>
        <v>0</v>
      </c>
      <c r="L5" s="16">
        <f>COUNTIF(FE!DC2:DC19,"Negative")</f>
        <v>0</v>
      </c>
      <c r="M5" s="16">
        <f>COUNTIF(FE!DC2:DC19,"I don't know")</f>
        <v>0</v>
      </c>
      <c r="N5" s="16">
        <f>COUNTIF(FE!DC2:DC19,"Not applicable")</f>
        <v>0</v>
      </c>
      <c r="O5" s="16">
        <f>COUNTIF(FE!DH2:DH19,"Very effective")</f>
        <v>8</v>
      </c>
      <c r="P5" s="16">
        <f>COUNTIF(FE!DH2:DH19,"Effective")</f>
        <v>8</v>
      </c>
      <c r="Q5" s="16">
        <f>COUNTIF(FE!DH2:DH19,"Somewhat effective")</f>
        <v>2</v>
      </c>
      <c r="R5" s="16">
        <f>COUNTIF(FE!DN2:DN19,"Positive")</f>
        <v>18</v>
      </c>
      <c r="S5" s="16">
        <f>COUNTIF(FE!DN2:DN19,"Neutral")</f>
        <v>0</v>
      </c>
      <c r="T5" s="16">
        <f>COUNTIF(FE!DN2:DN19,"Negative")</f>
        <v>0</v>
      </c>
      <c r="U5" s="16">
        <f>COUNTIF(FE!DN2:DN19,"I don't know")</f>
        <v>0</v>
      </c>
      <c r="V5" s="16">
        <f>COUNTIF(FE!DN2:DN19,"Not applicable")</f>
        <v>0</v>
      </c>
      <c r="W5" s="16">
        <f>COUNTIF(FE!DS2:DS19,"Very effective")</f>
        <v>5</v>
      </c>
      <c r="X5" s="16">
        <f>COUNTIF(FE!DS2:DS19,"Effective")</f>
        <v>7</v>
      </c>
      <c r="Y5" s="16">
        <f>COUNTIF(FE!DS2:DS19,"Somewhat effective")</f>
        <v>6</v>
      </c>
    </row>
    <row r="6" spans="1:25" x14ac:dyDescent="0.25">
      <c r="A6" t="s">
        <v>714</v>
      </c>
      <c r="B6" s="16">
        <f>COUNTIF(FE!CS2:CS19,"Positive")</f>
        <v>14</v>
      </c>
      <c r="C6" s="16">
        <f>COUNTIF(FE!CS2:CS19,"Neutral")</f>
        <v>1</v>
      </c>
      <c r="D6" s="16">
        <f>COUNTIF(FE!CS2:CS19,"Negative")</f>
        <v>3</v>
      </c>
      <c r="E6" s="16">
        <f>COUNTIF(FE!CS2:CS19,"I don't know")</f>
        <v>0</v>
      </c>
      <c r="F6" s="16">
        <f>COUNTIF(FE!CS2:CS19,"Not applicable")</f>
        <v>0</v>
      </c>
      <c r="G6" s="16">
        <f>COUNTIF(FE!CX2:CX19,"Very effective")</f>
        <v>6</v>
      </c>
      <c r="H6" s="16">
        <f>COUNTIF(FE!CX2:CX19,"Effective")</f>
        <v>6</v>
      </c>
      <c r="I6" s="16">
        <f>COUNTIF(FE!CX2:CX19,"Somewhat effective")</f>
        <v>2</v>
      </c>
      <c r="J6" s="16">
        <f>COUNTIF(FE!DD2:DD19,"Positive")</f>
        <v>15</v>
      </c>
      <c r="K6" s="16">
        <f>COUNTIF(FE!DD2:DD19,"Neutral")</f>
        <v>1</v>
      </c>
      <c r="L6" s="16">
        <f>COUNTIF(FE!DD2:DD19,"Negative")</f>
        <v>2</v>
      </c>
      <c r="M6" s="16">
        <f>COUNTIF(FE!DD2:DD19,"I don't know")</f>
        <v>0</v>
      </c>
      <c r="N6" s="16">
        <f>COUNTIF(FE!DD2:DD19,"Not applicable")</f>
        <v>0</v>
      </c>
      <c r="O6" s="16">
        <f>COUNTIF(FE!DI2:DI19,"Very effective")</f>
        <v>6</v>
      </c>
      <c r="P6" s="16">
        <f>COUNTIF(FE!DI2:DI19,"Effective")</f>
        <v>8</v>
      </c>
      <c r="Q6" s="16">
        <f>COUNTIF(FE!DI2:DI19,"Somewhat effective")</f>
        <v>1</v>
      </c>
      <c r="R6" s="16">
        <f>COUNTIF(FE!DO2:DO19,"Positive")</f>
        <v>14</v>
      </c>
      <c r="S6" s="16">
        <f>COUNTIF(FE!DO2:DO19,"Neutral")</f>
        <v>1</v>
      </c>
      <c r="T6" s="16">
        <f>COUNTIF(FE!DO2:DO19,"Negative")</f>
        <v>3</v>
      </c>
      <c r="U6" s="16">
        <f>COUNTIF(FE!DO2:DO19,"I don't know")</f>
        <v>0</v>
      </c>
      <c r="V6" s="16">
        <f>COUNTIF(FE!DO2:DO19,"Not applicable")</f>
        <v>0</v>
      </c>
      <c r="W6" s="16">
        <f>COUNTIF(FE!DT2:DT19,"Very effective")</f>
        <v>3</v>
      </c>
      <c r="X6" s="16">
        <f>COUNTIF(FE!DT2:DT19,"Effective")</f>
        <v>5</v>
      </c>
      <c r="Y6" s="16">
        <f>COUNTIF(FE!DT2:DT19,"Somewhat effective")</f>
        <v>6</v>
      </c>
    </row>
    <row r="7" spans="1:25" x14ac:dyDescent="0.25">
      <c r="A7" t="s">
        <v>715</v>
      </c>
      <c r="B7" s="16">
        <f>COUNTIF(FE!CT2:CT19,"Positive")</f>
        <v>18</v>
      </c>
      <c r="C7" s="16">
        <f>COUNTIF(FE!CT2:CT19,"Neutral")</f>
        <v>0</v>
      </c>
      <c r="D7" s="16">
        <f>COUNTIF(FE!CT2:CT19,"Negative")</f>
        <v>0</v>
      </c>
      <c r="E7" s="16">
        <f>COUNTIF(FE!CT2:CT19,"I don't know")</f>
        <v>0</v>
      </c>
      <c r="F7" s="16">
        <f>COUNTIF(FE!CT2:CT19,"Not applicable")</f>
        <v>0</v>
      </c>
      <c r="G7" s="16">
        <f>COUNTIF(FE!CY2:CY19,"Very effective")</f>
        <v>12</v>
      </c>
      <c r="H7" s="16">
        <f>COUNTIF(FE!CY2:CY19,"Effective")</f>
        <v>4</v>
      </c>
      <c r="I7" s="16">
        <f>COUNTIF(FE!CY2:CY19,"Somewhat effective")</f>
        <v>2</v>
      </c>
      <c r="J7" s="16">
        <f>COUNTIF(FE!DE2:DE19,"Positive")</f>
        <v>18</v>
      </c>
      <c r="K7" s="16">
        <f>COUNTIF(FE!DE2:DE19,"Neutral")</f>
        <v>0</v>
      </c>
      <c r="L7" s="16">
        <f>COUNTIF(FE!DE2:DE19,"Negative")</f>
        <v>0</v>
      </c>
      <c r="M7" s="16">
        <f>COUNTIF(FE!DE2:DE19,"I don't know")</f>
        <v>0</v>
      </c>
      <c r="N7" s="16">
        <f>COUNTIF(FE!DE2:DE19,"Not applicable")</f>
        <v>0</v>
      </c>
      <c r="O7" s="16">
        <f>COUNTIF(FE!DJ2:DJ19,"Very effective")</f>
        <v>10</v>
      </c>
      <c r="P7" s="16">
        <f>COUNTIF(FE!DJ2:DJ19,"Effective")</f>
        <v>4</v>
      </c>
      <c r="Q7" s="16">
        <f>COUNTIF(FE!DJ2:DJ19,"Somewhat effective")</f>
        <v>4</v>
      </c>
      <c r="R7" s="16">
        <f>COUNTIF(FE!DP2:DP19,"Positive")</f>
        <v>15</v>
      </c>
      <c r="S7" s="16">
        <f>COUNTIF(FE!DP2:DP19,"Neutral")</f>
        <v>3</v>
      </c>
      <c r="T7" s="16">
        <f>COUNTIF(FE!DP2:DP19,"Negative")</f>
        <v>0</v>
      </c>
      <c r="U7" s="16">
        <f>COUNTIF(FE!DP2:DP19,"I don't know")</f>
        <v>0</v>
      </c>
      <c r="V7" s="16">
        <f>COUNTIF(FE!DP2:DP19,"Not applicable")</f>
        <v>0</v>
      </c>
      <c r="W7" s="16">
        <f>COUNTIF(FE!DU2:DU19,"Very effective")</f>
        <v>4</v>
      </c>
      <c r="X7" s="16">
        <f>COUNTIF(FE!DU2:DU19,"Effective")</f>
        <v>5</v>
      </c>
      <c r="Y7" s="16">
        <f>COUNTIF(FE!DU2:DU19,"Somewhat effective")</f>
        <v>6</v>
      </c>
    </row>
    <row r="8" spans="1:25" x14ac:dyDescent="0.25">
      <c r="A8" t="s">
        <v>716</v>
      </c>
      <c r="B8" s="16">
        <f>COUNTIF(FE!CU2:CU19,"Positive")</f>
        <v>14</v>
      </c>
      <c r="C8" s="16">
        <f>COUNTIF(FE!CU2:CU19,"Neutral")</f>
        <v>1</v>
      </c>
      <c r="D8" s="16">
        <f>COUNTIF(FE!CU2:CU19,"Negative")</f>
        <v>0</v>
      </c>
      <c r="E8" s="16">
        <f>COUNTIF(FE!CU2:CU19,"I don't know")</f>
        <v>1</v>
      </c>
      <c r="F8" s="16">
        <f>COUNTIF(FE!CU2:CU19,"Not applicable")</f>
        <v>2</v>
      </c>
      <c r="G8" s="16">
        <f>COUNTIF(FE!CZ2:CZ19,"Very effective")</f>
        <v>7</v>
      </c>
      <c r="H8" s="16">
        <f>COUNTIF(FE!CZ2:CZ19,"Effective")</f>
        <v>5</v>
      </c>
      <c r="I8" s="16">
        <f>COUNTIF(FE!CZ2:CZ19,"Somewhat effective")</f>
        <v>2</v>
      </c>
      <c r="J8" s="16">
        <f>COUNTIF(FE!DF2:DF19,"Positive")</f>
        <v>14</v>
      </c>
      <c r="K8" s="16">
        <f>COUNTIF(FE!DF2:DF19,"Neutral")</f>
        <v>3</v>
      </c>
      <c r="L8" s="16">
        <f>COUNTIF(FE!DF2:DF19,"Negative")</f>
        <v>0</v>
      </c>
      <c r="M8" s="16">
        <f>COUNTIF(FE!DF2:DF19,"I don't know")</f>
        <v>0</v>
      </c>
      <c r="N8" s="16">
        <f>COUNTIF(FE!DF2:DF19,"Not applicable")</f>
        <v>1</v>
      </c>
      <c r="O8" s="16">
        <f>COUNTIF(FE!DK2:DK19,"Very effective")</f>
        <v>5</v>
      </c>
      <c r="P8" s="16">
        <f>COUNTIF(FE!DK2:DK19,"Effective")</f>
        <v>6</v>
      </c>
      <c r="Q8" s="16">
        <f>COUNTIF(FE!DK2:DK19,"Somewhat effective")</f>
        <v>3</v>
      </c>
      <c r="R8" s="16">
        <f>COUNTIF(FE!DQ2:DQ19,"Positive")</f>
        <v>8</v>
      </c>
      <c r="S8" s="16">
        <f>COUNTIF(FE!DQ2:DQ19,"Neutral")</f>
        <v>6</v>
      </c>
      <c r="T8" s="16">
        <f>COUNTIF(FE!DQ2:DQ19,"Negative")</f>
        <v>0</v>
      </c>
      <c r="U8" s="16">
        <f>COUNTIF(FE!DQ2:DQ19,"I don't know")</f>
        <v>2</v>
      </c>
      <c r="V8" s="16">
        <f>COUNTIF(FE!DQ2:DQ19,"Not applicable")</f>
        <v>2</v>
      </c>
      <c r="W8" s="16">
        <f>COUNTIF(FE!DV2:DV19,"Very effective")</f>
        <v>4</v>
      </c>
      <c r="X8" s="16">
        <f>COUNTIF(FE!DV2:DV19,"Effective")</f>
        <v>1</v>
      </c>
      <c r="Y8" s="16">
        <f>COUNTIF(FE!DV2:DV19,"Somewhat effective")</f>
        <v>3</v>
      </c>
    </row>
    <row r="11" spans="1:25" ht="21" customHeight="1" x14ac:dyDescent="0.25">
      <c r="A11" s="21"/>
      <c r="B11" s="30" t="s">
        <v>734</v>
      </c>
      <c r="C11" s="30"/>
      <c r="D11" s="30"/>
      <c r="E11" s="30"/>
      <c r="F11" s="30"/>
      <c r="G11" s="30" t="s">
        <v>735</v>
      </c>
      <c r="H11" s="30"/>
      <c r="I11" s="30"/>
      <c r="J11" s="30"/>
      <c r="K11" s="30"/>
      <c r="L11" s="20"/>
      <c r="M11" s="30" t="s">
        <v>734</v>
      </c>
      <c r="N11" s="30"/>
      <c r="O11" s="30"/>
      <c r="P11" s="30"/>
      <c r="Q11" s="30"/>
      <c r="R11" s="20"/>
      <c r="S11" s="30" t="s">
        <v>735</v>
      </c>
      <c r="T11" s="30"/>
      <c r="U11" s="30"/>
      <c r="V11" s="30"/>
      <c r="W11" s="30"/>
    </row>
    <row r="12" spans="1:25" x14ac:dyDescent="0.25">
      <c r="B12" t="s">
        <v>712</v>
      </c>
      <c r="C12" t="s">
        <v>713</v>
      </c>
      <c r="D12" t="s">
        <v>714</v>
      </c>
      <c r="E12" t="s">
        <v>715</v>
      </c>
      <c r="F12" t="s">
        <v>716</v>
      </c>
      <c r="G12" t="s">
        <v>712</v>
      </c>
      <c r="H12" t="s">
        <v>713</v>
      </c>
      <c r="I12" t="s">
        <v>714</v>
      </c>
      <c r="J12" t="s">
        <v>715</v>
      </c>
      <c r="K12" t="s">
        <v>716</v>
      </c>
      <c r="M12" t="s">
        <v>712</v>
      </c>
      <c r="N12" t="s">
        <v>713</v>
      </c>
      <c r="O12" t="s">
        <v>714</v>
      </c>
      <c r="P12" t="s">
        <v>715</v>
      </c>
      <c r="Q12" t="s">
        <v>716</v>
      </c>
      <c r="S12" t="s">
        <v>712</v>
      </c>
      <c r="T12" t="s">
        <v>713</v>
      </c>
      <c r="U12" t="s">
        <v>714</v>
      </c>
      <c r="V12" t="s">
        <v>715</v>
      </c>
      <c r="W12" t="s">
        <v>716</v>
      </c>
    </row>
    <row r="13" spans="1:25" x14ac:dyDescent="0.25">
      <c r="A13" t="s">
        <v>762</v>
      </c>
      <c r="B13" s="16">
        <f>B4</f>
        <v>18</v>
      </c>
      <c r="C13" s="16">
        <f>B5</f>
        <v>18</v>
      </c>
      <c r="D13" s="16">
        <f>B6</f>
        <v>14</v>
      </c>
      <c r="E13" s="16">
        <f>B7</f>
        <v>18</v>
      </c>
      <c r="F13" s="16">
        <f>B8</f>
        <v>14</v>
      </c>
      <c r="G13" s="16">
        <f>D4</f>
        <v>0</v>
      </c>
      <c r="H13" s="16">
        <f>D5</f>
        <v>0</v>
      </c>
      <c r="I13" s="16">
        <f>D6</f>
        <v>3</v>
      </c>
      <c r="J13" s="16">
        <f>D7</f>
        <v>0</v>
      </c>
      <c r="K13" s="16">
        <f>D8</f>
        <v>0</v>
      </c>
      <c r="L13" t="s">
        <v>762</v>
      </c>
      <c r="M13" s="14">
        <f>B13/'Initial info'!B3</f>
        <v>1</v>
      </c>
      <c r="N13" s="14">
        <f>C13/'Initial info'!B3</f>
        <v>1</v>
      </c>
      <c r="O13" s="14">
        <f>D13/'Initial info'!B3</f>
        <v>0.77777777777777779</v>
      </c>
      <c r="P13" s="14">
        <f>E13/'Initial info'!B3</f>
        <v>1</v>
      </c>
      <c r="Q13" s="14">
        <f>F13/'Initial info'!B3</f>
        <v>0.77777777777777779</v>
      </c>
      <c r="R13" t="s">
        <v>762</v>
      </c>
      <c r="S13" s="14">
        <f>G13/'Initial info'!B3</f>
        <v>0</v>
      </c>
      <c r="T13" s="14">
        <f>H13/'Initial info'!B3</f>
        <v>0</v>
      </c>
      <c r="U13" s="14">
        <f>I13/'Initial info'!B3</f>
        <v>0.16666666666666666</v>
      </c>
      <c r="V13" s="14">
        <f>J13/'Initial info'!B3</f>
        <v>0</v>
      </c>
      <c r="W13" s="14">
        <f>K13/'Initial info'!B3</f>
        <v>0</v>
      </c>
    </row>
    <row r="14" spans="1:25" x14ac:dyDescent="0.25">
      <c r="A14" t="s">
        <v>763</v>
      </c>
      <c r="B14" s="16">
        <f>J4</f>
        <v>18</v>
      </c>
      <c r="C14" s="16">
        <f>J5</f>
        <v>18</v>
      </c>
      <c r="D14" s="16">
        <f>J6</f>
        <v>15</v>
      </c>
      <c r="E14" s="16">
        <f>J7</f>
        <v>18</v>
      </c>
      <c r="F14" s="16">
        <f>J8</f>
        <v>14</v>
      </c>
      <c r="G14" s="16">
        <f>L4</f>
        <v>0</v>
      </c>
      <c r="H14" s="16">
        <f>L5</f>
        <v>0</v>
      </c>
      <c r="I14" s="16">
        <f>L6</f>
        <v>2</v>
      </c>
      <c r="J14" s="16">
        <f>L7</f>
        <v>0</v>
      </c>
      <c r="K14" s="16">
        <f>L8</f>
        <v>0</v>
      </c>
      <c r="L14" t="s">
        <v>763</v>
      </c>
      <c r="M14" s="14">
        <f>B14/'Initial info'!B3</f>
        <v>1</v>
      </c>
      <c r="N14" s="14">
        <f>C14/'Initial info'!B3</f>
        <v>1</v>
      </c>
      <c r="O14" s="14">
        <f>D14/'Initial info'!B3</f>
        <v>0.83333333333333337</v>
      </c>
      <c r="P14" s="14">
        <f>E14/'Initial info'!B3</f>
        <v>1</v>
      </c>
      <c r="Q14" s="14">
        <f>F14/'Initial info'!B3</f>
        <v>0.77777777777777779</v>
      </c>
      <c r="R14" t="s">
        <v>763</v>
      </c>
      <c r="S14" s="14">
        <f>G14/'Initial info'!B3</f>
        <v>0</v>
      </c>
      <c r="T14" s="14">
        <f>H14/'Initial info'!B3</f>
        <v>0</v>
      </c>
      <c r="U14" s="14">
        <f>I14/'Initial info'!B3</f>
        <v>0.1111111111111111</v>
      </c>
      <c r="V14" s="14">
        <f>J14/'Initial info'!B3</f>
        <v>0</v>
      </c>
      <c r="W14" s="14">
        <f>K14/'Initial info'!B3</f>
        <v>0</v>
      </c>
    </row>
    <row r="15" spans="1:25" x14ac:dyDescent="0.25">
      <c r="A15" t="s">
        <v>764</v>
      </c>
      <c r="B15" s="16">
        <f>R4</f>
        <v>9</v>
      </c>
      <c r="C15" s="16">
        <f>R5</f>
        <v>18</v>
      </c>
      <c r="D15" s="16">
        <f>R6</f>
        <v>14</v>
      </c>
      <c r="E15" s="16">
        <f>R7</f>
        <v>15</v>
      </c>
      <c r="F15" s="16">
        <f>R8</f>
        <v>8</v>
      </c>
      <c r="G15" s="16">
        <f>T4</f>
        <v>0</v>
      </c>
      <c r="H15" s="16">
        <f>T5</f>
        <v>0</v>
      </c>
      <c r="I15" s="16">
        <f>T6</f>
        <v>3</v>
      </c>
      <c r="J15" s="16">
        <f>T7</f>
        <v>0</v>
      </c>
      <c r="K15" s="16">
        <f>T8</f>
        <v>0</v>
      </c>
      <c r="L15" t="s">
        <v>764</v>
      </c>
      <c r="M15" s="14">
        <f>B15/'Initial info'!B3</f>
        <v>0.5</v>
      </c>
      <c r="N15" s="14">
        <f>C15/'Initial info'!B3</f>
        <v>1</v>
      </c>
      <c r="O15" s="14">
        <f>D15/'Initial info'!B3</f>
        <v>0.77777777777777779</v>
      </c>
      <c r="P15" s="14">
        <f>E15/'Initial info'!B3</f>
        <v>0.83333333333333337</v>
      </c>
      <c r="Q15" s="14">
        <f>F15/'Initial info'!B3</f>
        <v>0.44444444444444442</v>
      </c>
      <c r="R15" t="s">
        <v>764</v>
      </c>
      <c r="S15" s="14">
        <f>G15/'Initial info'!B3</f>
        <v>0</v>
      </c>
      <c r="T15" s="14">
        <f>H15/'Initial info'!B3</f>
        <v>0</v>
      </c>
      <c r="U15" s="14">
        <f>I15/'Initial info'!B3</f>
        <v>0.16666666666666666</v>
      </c>
      <c r="V15" s="14">
        <f>J15/'Initial info'!B3</f>
        <v>0</v>
      </c>
      <c r="W15" s="14">
        <f>K15/'Initial info'!B3</f>
        <v>0</v>
      </c>
    </row>
    <row r="18" spans="1:32" ht="20.399999999999999" customHeight="1" x14ac:dyDescent="0.25">
      <c r="A18" s="17"/>
      <c r="B18" s="30" t="s">
        <v>736</v>
      </c>
      <c r="C18" s="30"/>
      <c r="D18" s="30"/>
      <c r="E18" s="30"/>
      <c r="F18" s="30"/>
      <c r="G18" s="30"/>
      <c r="H18" s="30"/>
      <c r="I18" s="30"/>
      <c r="J18" s="30"/>
      <c r="K18" s="30"/>
      <c r="L18" s="30"/>
      <c r="M18" s="30"/>
      <c r="N18" s="30"/>
      <c r="O18" s="30"/>
      <c r="P18" s="30"/>
      <c r="Q18" s="30"/>
      <c r="R18" s="30" t="s">
        <v>755</v>
      </c>
      <c r="S18" s="30"/>
      <c r="T18" s="30"/>
      <c r="U18" s="30"/>
      <c r="V18" s="30"/>
      <c r="W18" s="30"/>
      <c r="X18" s="30"/>
      <c r="Y18" s="30"/>
      <c r="Z18" s="30"/>
      <c r="AA18" s="30"/>
      <c r="AB18" s="30"/>
      <c r="AC18" s="30"/>
      <c r="AD18" s="30"/>
      <c r="AE18" s="30"/>
      <c r="AF18" s="30"/>
    </row>
    <row r="19" spans="1:32" x14ac:dyDescent="0.25">
      <c r="B19" s="31" t="s">
        <v>712</v>
      </c>
      <c r="C19" s="31"/>
      <c r="D19" s="31"/>
      <c r="E19" s="31" t="s">
        <v>713</v>
      </c>
      <c r="F19" s="31"/>
      <c r="G19" s="31"/>
      <c r="H19" s="31" t="s">
        <v>714</v>
      </c>
      <c r="I19" s="31"/>
      <c r="J19" s="31"/>
      <c r="K19" s="31" t="s">
        <v>715</v>
      </c>
      <c r="L19" s="31"/>
      <c r="M19" s="31"/>
      <c r="N19" s="31" t="s">
        <v>716</v>
      </c>
      <c r="O19" s="31"/>
      <c r="P19" s="31"/>
      <c r="Q19" s="16"/>
      <c r="R19" s="31" t="s">
        <v>712</v>
      </c>
      <c r="S19" s="31"/>
      <c r="T19" s="31"/>
      <c r="U19" s="31" t="s">
        <v>713</v>
      </c>
      <c r="V19" s="31"/>
      <c r="W19" s="31"/>
      <c r="X19" s="31" t="s">
        <v>714</v>
      </c>
      <c r="Y19" s="31"/>
      <c r="Z19" s="31"/>
      <c r="AA19" s="31" t="s">
        <v>715</v>
      </c>
      <c r="AB19" s="31"/>
      <c r="AC19" s="31"/>
      <c r="AD19" s="31" t="s">
        <v>716</v>
      </c>
      <c r="AE19" s="31"/>
      <c r="AF19" s="31"/>
    </row>
    <row r="20" spans="1:32" x14ac:dyDescent="0.25">
      <c r="B20" t="s">
        <v>27</v>
      </c>
      <c r="C20" t="s">
        <v>25</v>
      </c>
      <c r="D20" t="s">
        <v>24</v>
      </c>
      <c r="E20" t="s">
        <v>27</v>
      </c>
      <c r="F20" t="s">
        <v>25</v>
      </c>
      <c r="G20" t="s">
        <v>24</v>
      </c>
      <c r="H20" t="s">
        <v>27</v>
      </c>
      <c r="I20" t="s">
        <v>25</v>
      </c>
      <c r="J20" t="s">
        <v>24</v>
      </c>
      <c r="K20" t="s">
        <v>27</v>
      </c>
      <c r="L20" t="s">
        <v>25</v>
      </c>
      <c r="M20" t="s">
        <v>24</v>
      </c>
      <c r="N20" t="s">
        <v>27</v>
      </c>
      <c r="O20" t="s">
        <v>25</v>
      </c>
      <c r="P20" t="s">
        <v>24</v>
      </c>
      <c r="R20" t="s">
        <v>27</v>
      </c>
      <c r="S20" t="s">
        <v>25</v>
      </c>
      <c r="T20" t="s">
        <v>24</v>
      </c>
      <c r="U20" t="s">
        <v>27</v>
      </c>
      <c r="V20" t="s">
        <v>25</v>
      </c>
      <c r="W20" t="s">
        <v>24</v>
      </c>
      <c r="X20" t="s">
        <v>27</v>
      </c>
      <c r="Y20" t="s">
        <v>25</v>
      </c>
      <c r="Z20" t="s">
        <v>24</v>
      </c>
      <c r="AA20" t="s">
        <v>27</v>
      </c>
      <c r="AB20" t="s">
        <v>25</v>
      </c>
      <c r="AC20" t="s">
        <v>24</v>
      </c>
      <c r="AD20" t="s">
        <v>27</v>
      </c>
      <c r="AE20" t="s">
        <v>25</v>
      </c>
      <c r="AF20" t="s">
        <v>24</v>
      </c>
    </row>
    <row r="21" spans="1:32" x14ac:dyDescent="0.25">
      <c r="A21" t="s">
        <v>762</v>
      </c>
      <c r="B21" s="16">
        <f>G4</f>
        <v>14</v>
      </c>
      <c r="C21" s="16">
        <f>H4</f>
        <v>3</v>
      </c>
      <c r="D21" s="16">
        <f t="shared" ref="D21" si="0">I4</f>
        <v>1</v>
      </c>
      <c r="E21" s="16">
        <f>G5</f>
        <v>10</v>
      </c>
      <c r="F21" s="16">
        <f t="shared" ref="F21" si="1">H5</f>
        <v>7</v>
      </c>
      <c r="G21" s="16">
        <f>I5</f>
        <v>1</v>
      </c>
      <c r="H21" s="16">
        <f>G6</f>
        <v>6</v>
      </c>
      <c r="I21" s="16">
        <f t="shared" ref="I21:J21" si="2">H6</f>
        <v>6</v>
      </c>
      <c r="J21" s="16">
        <f t="shared" si="2"/>
        <v>2</v>
      </c>
      <c r="K21" s="16">
        <f>G7</f>
        <v>12</v>
      </c>
      <c r="L21" s="16">
        <f t="shared" ref="L21:M21" si="3">H7</f>
        <v>4</v>
      </c>
      <c r="M21" s="16">
        <f t="shared" si="3"/>
        <v>2</v>
      </c>
      <c r="N21" s="16">
        <f>G8</f>
        <v>7</v>
      </c>
      <c r="O21" s="16">
        <f t="shared" ref="O21:P21" si="4">H8</f>
        <v>5</v>
      </c>
      <c r="P21" s="16">
        <f t="shared" si="4"/>
        <v>2</v>
      </c>
      <c r="Q21" t="s">
        <v>762</v>
      </c>
      <c r="R21" s="14">
        <f>B21/B13</f>
        <v>0.77777777777777779</v>
      </c>
      <c r="S21" s="14">
        <f>C21/B13</f>
        <v>0.16666666666666666</v>
      </c>
      <c r="T21" s="14">
        <f>D21/B13</f>
        <v>5.5555555555555552E-2</v>
      </c>
      <c r="U21" s="14">
        <f>E21/C13</f>
        <v>0.55555555555555558</v>
      </c>
      <c r="V21" s="14">
        <f>F21/C13</f>
        <v>0.3888888888888889</v>
      </c>
      <c r="W21" s="14">
        <f>G21/C13</f>
        <v>5.5555555555555552E-2</v>
      </c>
      <c r="X21" s="14">
        <f>H21/D13</f>
        <v>0.42857142857142855</v>
      </c>
      <c r="Y21" s="14">
        <f>I21/D13</f>
        <v>0.42857142857142855</v>
      </c>
      <c r="Z21" s="14">
        <f>J21/D13</f>
        <v>0.14285714285714285</v>
      </c>
      <c r="AA21" s="14">
        <f>K21/E13</f>
        <v>0.66666666666666663</v>
      </c>
      <c r="AB21" s="14">
        <f>L21/E13</f>
        <v>0.22222222222222221</v>
      </c>
      <c r="AC21" s="14">
        <f>M21/E13</f>
        <v>0.1111111111111111</v>
      </c>
      <c r="AD21" s="14">
        <f>N21/F13</f>
        <v>0.5</v>
      </c>
      <c r="AE21" s="14">
        <f>O21/F13</f>
        <v>0.35714285714285715</v>
      </c>
      <c r="AF21" s="14">
        <f>P21/F13</f>
        <v>0.14285714285714285</v>
      </c>
    </row>
    <row r="22" spans="1:32" x14ac:dyDescent="0.25">
      <c r="A22" t="s">
        <v>763</v>
      </c>
      <c r="B22" s="16">
        <f>O4</f>
        <v>8</v>
      </c>
      <c r="C22" s="16">
        <f t="shared" ref="C22:D22" si="5">P4</f>
        <v>6</v>
      </c>
      <c r="D22" s="16">
        <f t="shared" si="5"/>
        <v>4</v>
      </c>
      <c r="E22" s="16">
        <f>O5</f>
        <v>8</v>
      </c>
      <c r="F22" s="16">
        <f t="shared" ref="F22:G22" si="6">P5</f>
        <v>8</v>
      </c>
      <c r="G22" s="16">
        <f t="shared" si="6"/>
        <v>2</v>
      </c>
      <c r="H22" s="16">
        <f>O6</f>
        <v>6</v>
      </c>
      <c r="I22" s="16">
        <f t="shared" ref="I22:J22" si="7">P6</f>
        <v>8</v>
      </c>
      <c r="J22" s="16">
        <f t="shared" si="7"/>
        <v>1</v>
      </c>
      <c r="K22" s="16">
        <f>O7</f>
        <v>10</v>
      </c>
      <c r="L22" s="16">
        <f t="shared" ref="L22:M22" si="8">P7</f>
        <v>4</v>
      </c>
      <c r="M22" s="16">
        <f t="shared" si="8"/>
        <v>4</v>
      </c>
      <c r="N22" s="16">
        <f>O8</f>
        <v>5</v>
      </c>
      <c r="O22" s="16">
        <f t="shared" ref="O22:P22" si="9">P8</f>
        <v>6</v>
      </c>
      <c r="P22" s="16">
        <f t="shared" si="9"/>
        <v>3</v>
      </c>
      <c r="Q22" t="s">
        <v>763</v>
      </c>
      <c r="R22" s="14">
        <f>B22/B14</f>
        <v>0.44444444444444442</v>
      </c>
      <c r="S22" s="14">
        <f t="shared" ref="S22:S23" si="10">C22/B14</f>
        <v>0.33333333333333331</v>
      </c>
      <c r="T22" s="14">
        <f t="shared" ref="T22:U23" si="11">D22/B14</f>
        <v>0.22222222222222221</v>
      </c>
      <c r="U22" s="14">
        <f t="shared" si="11"/>
        <v>0.44444444444444442</v>
      </c>
      <c r="V22" s="14">
        <f t="shared" ref="V22:V23" si="12">F22/C14</f>
        <v>0.44444444444444442</v>
      </c>
      <c r="W22" s="14">
        <f t="shared" ref="W22:X23" si="13">G22/C14</f>
        <v>0.1111111111111111</v>
      </c>
      <c r="X22" s="14">
        <f>H22/D14</f>
        <v>0.4</v>
      </c>
      <c r="Y22" s="14">
        <f>I22/D14</f>
        <v>0.53333333333333333</v>
      </c>
      <c r="Z22" s="14">
        <f>J22/D14</f>
        <v>6.6666666666666666E-2</v>
      </c>
      <c r="AA22" s="14">
        <f>K22/E14</f>
        <v>0.55555555555555558</v>
      </c>
      <c r="AB22" s="14">
        <f>L22/E14</f>
        <v>0.22222222222222221</v>
      </c>
      <c r="AC22" s="14">
        <f>M22/E14</f>
        <v>0.22222222222222221</v>
      </c>
      <c r="AD22" s="14">
        <f t="shared" ref="AC22:AD23" si="14">N22/F14</f>
        <v>0.35714285714285715</v>
      </c>
      <c r="AE22" s="14">
        <f t="shared" ref="AE22:AE23" si="15">O22/F14</f>
        <v>0.42857142857142855</v>
      </c>
      <c r="AF22" s="14">
        <f t="shared" ref="AF22:AF23" si="16">P22/F14</f>
        <v>0.21428571428571427</v>
      </c>
    </row>
    <row r="23" spans="1:32" x14ac:dyDescent="0.25">
      <c r="A23" t="s">
        <v>764</v>
      </c>
      <c r="B23" s="16">
        <f>W4</f>
        <v>4</v>
      </c>
      <c r="C23" s="16">
        <f t="shared" ref="C23:D23" si="17">X4</f>
        <v>3</v>
      </c>
      <c r="D23" s="16">
        <f t="shared" si="17"/>
        <v>2</v>
      </c>
      <c r="E23" s="16">
        <f>W5</f>
        <v>5</v>
      </c>
      <c r="F23" s="16">
        <f t="shared" ref="F23:G23" si="18">X5</f>
        <v>7</v>
      </c>
      <c r="G23" s="16">
        <f t="shared" si="18"/>
        <v>6</v>
      </c>
      <c r="H23" s="16">
        <f>W6</f>
        <v>3</v>
      </c>
      <c r="I23" s="16">
        <f t="shared" ref="I23:J23" si="19">X6</f>
        <v>5</v>
      </c>
      <c r="J23" s="16">
        <f t="shared" si="19"/>
        <v>6</v>
      </c>
      <c r="K23" s="16">
        <f>W7</f>
        <v>4</v>
      </c>
      <c r="L23" s="16">
        <f t="shared" ref="L23:M23" si="20">X7</f>
        <v>5</v>
      </c>
      <c r="M23" s="16">
        <f t="shared" si="20"/>
        <v>6</v>
      </c>
      <c r="N23" s="16">
        <f>W8</f>
        <v>4</v>
      </c>
      <c r="O23" s="16">
        <f t="shared" ref="O23:P23" si="21">X8</f>
        <v>1</v>
      </c>
      <c r="P23" s="16">
        <f t="shared" si="21"/>
        <v>3</v>
      </c>
      <c r="Q23" t="s">
        <v>764</v>
      </c>
      <c r="R23" s="14">
        <f t="shared" ref="R23" si="22">B23/B15</f>
        <v>0.44444444444444442</v>
      </c>
      <c r="S23" s="14">
        <f t="shared" si="10"/>
        <v>0.33333333333333331</v>
      </c>
      <c r="T23" s="14">
        <f t="shared" si="11"/>
        <v>0.22222222222222221</v>
      </c>
      <c r="U23" s="14">
        <f t="shared" si="11"/>
        <v>0.27777777777777779</v>
      </c>
      <c r="V23" s="14">
        <f t="shared" si="12"/>
        <v>0.3888888888888889</v>
      </c>
      <c r="W23" s="14">
        <f t="shared" si="13"/>
        <v>0.33333333333333331</v>
      </c>
      <c r="X23" s="14">
        <f t="shared" si="13"/>
        <v>0.21428571428571427</v>
      </c>
      <c r="Y23" s="14">
        <f t="shared" ref="Y23" si="23">I23/D15</f>
        <v>0.35714285714285715</v>
      </c>
      <c r="Z23" s="14">
        <f t="shared" ref="Z23:AA23" si="24">J23/D15</f>
        <v>0.42857142857142855</v>
      </c>
      <c r="AA23" s="14">
        <f t="shared" si="24"/>
        <v>0.26666666666666666</v>
      </c>
      <c r="AB23" s="14">
        <f t="shared" ref="AB23" si="25">L23/E15</f>
        <v>0.33333333333333331</v>
      </c>
      <c r="AC23" s="14">
        <f t="shared" si="14"/>
        <v>0.4</v>
      </c>
      <c r="AD23" s="14">
        <f t="shared" si="14"/>
        <v>0.5</v>
      </c>
      <c r="AE23" s="14">
        <f t="shared" si="15"/>
        <v>0.125</v>
      </c>
      <c r="AF23" s="14">
        <f t="shared" si="16"/>
        <v>0.375</v>
      </c>
    </row>
  </sheetData>
  <mergeCells count="25">
    <mergeCell ref="B1:I1"/>
    <mergeCell ref="J1:Q1"/>
    <mergeCell ref="R1:Y1"/>
    <mergeCell ref="B2:F2"/>
    <mergeCell ref="G2:I2"/>
    <mergeCell ref="J2:N2"/>
    <mergeCell ref="O2:Q2"/>
    <mergeCell ref="R2:V2"/>
    <mergeCell ref="W2:Y2"/>
    <mergeCell ref="B11:F11"/>
    <mergeCell ref="G11:K11"/>
    <mergeCell ref="M11:Q11"/>
    <mergeCell ref="S11:W11"/>
    <mergeCell ref="B18:Q18"/>
    <mergeCell ref="R18:AF18"/>
    <mergeCell ref="U19:W19"/>
    <mergeCell ref="X19:Z19"/>
    <mergeCell ref="AA19:AC19"/>
    <mergeCell ref="AD19:AF19"/>
    <mergeCell ref="B19:D19"/>
    <mergeCell ref="E19:G19"/>
    <mergeCell ref="H19:J19"/>
    <mergeCell ref="K19:M19"/>
    <mergeCell ref="N19:P19"/>
    <mergeCell ref="R19:T19"/>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G25"/>
  <sheetViews>
    <sheetView workbookViewId="0"/>
  </sheetViews>
  <sheetFormatPr defaultRowHeight="13.2" x14ac:dyDescent="0.25"/>
  <cols>
    <col min="1" max="1" width="23.109375" customWidth="1"/>
    <col min="2" max="33" width="10.109375" customWidth="1"/>
  </cols>
  <sheetData>
    <row r="1" spans="1:33" ht="31.2" customHeight="1" x14ac:dyDescent="0.25">
      <c r="B1" s="27" t="s">
        <v>765</v>
      </c>
      <c r="C1" s="27"/>
      <c r="D1" s="27"/>
      <c r="E1" s="27"/>
      <c r="F1" s="27"/>
      <c r="G1" s="27"/>
      <c r="H1" s="27"/>
      <c r="I1" s="27"/>
      <c r="J1" s="27" t="s">
        <v>766</v>
      </c>
      <c r="K1" s="27"/>
      <c r="L1" s="27"/>
      <c r="M1" s="27"/>
      <c r="N1" s="27"/>
      <c r="O1" s="27"/>
      <c r="P1" s="27"/>
      <c r="Q1" s="27"/>
      <c r="R1" s="27" t="s">
        <v>767</v>
      </c>
      <c r="S1" s="27"/>
      <c r="T1" s="27"/>
      <c r="U1" s="27"/>
      <c r="V1" s="27"/>
      <c r="W1" s="27"/>
      <c r="X1" s="27"/>
      <c r="Y1" s="27"/>
      <c r="Z1" s="27" t="s">
        <v>768</v>
      </c>
      <c r="AA1" s="27"/>
      <c r="AB1" s="27"/>
      <c r="AC1" s="27"/>
      <c r="AD1" s="27"/>
      <c r="AE1" s="27"/>
      <c r="AF1" s="27"/>
      <c r="AG1" s="27"/>
    </row>
    <row r="2" spans="1:33" x14ac:dyDescent="0.25">
      <c r="B2" s="28" t="s">
        <v>717</v>
      </c>
      <c r="C2" s="28"/>
      <c r="D2" s="28"/>
      <c r="E2" s="28"/>
      <c r="F2" s="28"/>
      <c r="G2" s="28" t="s">
        <v>718</v>
      </c>
      <c r="H2" s="28"/>
      <c r="I2" s="28"/>
      <c r="J2" s="28" t="s">
        <v>717</v>
      </c>
      <c r="K2" s="28"/>
      <c r="L2" s="28"/>
      <c r="M2" s="28"/>
      <c r="N2" s="28"/>
      <c r="O2" s="28" t="s">
        <v>718</v>
      </c>
      <c r="P2" s="28"/>
      <c r="Q2" s="28"/>
      <c r="R2" s="28" t="s">
        <v>717</v>
      </c>
      <c r="S2" s="28"/>
      <c r="T2" s="28"/>
      <c r="U2" s="28"/>
      <c r="V2" s="28"/>
      <c r="W2" s="28" t="s">
        <v>718</v>
      </c>
      <c r="X2" s="28"/>
      <c r="Y2" s="28"/>
      <c r="Z2" s="28" t="s">
        <v>717</v>
      </c>
      <c r="AA2" s="28"/>
      <c r="AB2" s="28"/>
      <c r="AC2" s="28"/>
      <c r="AD2" s="28"/>
      <c r="AE2" s="28" t="s">
        <v>718</v>
      </c>
      <c r="AF2" s="28"/>
      <c r="AG2" s="28"/>
    </row>
    <row r="3" spans="1:33" ht="26.4" x14ac:dyDescent="0.25">
      <c r="B3" s="16" t="s">
        <v>21</v>
      </c>
      <c r="C3" s="16" t="s">
        <v>22</v>
      </c>
      <c r="D3" s="16" t="s">
        <v>26</v>
      </c>
      <c r="E3" s="16" t="s">
        <v>31</v>
      </c>
      <c r="F3" s="12" t="s">
        <v>23</v>
      </c>
      <c r="G3" s="12" t="s">
        <v>27</v>
      </c>
      <c r="H3" s="16" t="s">
        <v>25</v>
      </c>
      <c r="I3" s="12" t="s">
        <v>24</v>
      </c>
      <c r="J3" s="16" t="s">
        <v>21</v>
      </c>
      <c r="K3" s="16" t="s">
        <v>22</v>
      </c>
      <c r="L3" s="16" t="s">
        <v>26</v>
      </c>
      <c r="M3" s="16" t="s">
        <v>31</v>
      </c>
      <c r="N3" s="12" t="s">
        <v>23</v>
      </c>
      <c r="O3" s="12" t="s">
        <v>27</v>
      </c>
      <c r="P3" s="16" t="s">
        <v>25</v>
      </c>
      <c r="Q3" s="12" t="s">
        <v>24</v>
      </c>
      <c r="R3" s="16" t="s">
        <v>21</v>
      </c>
      <c r="S3" s="16" t="s">
        <v>22</v>
      </c>
      <c r="T3" s="16" t="s">
        <v>26</v>
      </c>
      <c r="U3" s="16" t="s">
        <v>31</v>
      </c>
      <c r="V3" s="12" t="s">
        <v>23</v>
      </c>
      <c r="W3" s="12" t="s">
        <v>27</v>
      </c>
      <c r="X3" s="16" t="s">
        <v>25</v>
      </c>
      <c r="Y3" s="12" t="s">
        <v>24</v>
      </c>
      <c r="Z3" s="16" t="s">
        <v>21</v>
      </c>
      <c r="AA3" s="16" t="s">
        <v>22</v>
      </c>
      <c r="AB3" s="16" t="s">
        <v>26</v>
      </c>
      <c r="AC3" s="16" t="s">
        <v>31</v>
      </c>
      <c r="AD3" s="12" t="s">
        <v>23</v>
      </c>
      <c r="AE3" s="12" t="s">
        <v>27</v>
      </c>
      <c r="AF3" s="16" t="s">
        <v>25</v>
      </c>
      <c r="AG3" s="12" t="s">
        <v>24</v>
      </c>
    </row>
    <row r="4" spans="1:33" x14ac:dyDescent="0.25">
      <c r="A4" t="s">
        <v>712</v>
      </c>
      <c r="B4" s="16">
        <f>COUNTIF(FE!DY2:DY19,"Positive")</f>
        <v>13</v>
      </c>
      <c r="C4" s="16">
        <f>COUNTIF(FE!DY2:DY19,"Neutral")</f>
        <v>3</v>
      </c>
      <c r="D4" s="16">
        <f>COUNTIF(FE!DY2:DY19,"Negative")</f>
        <v>0</v>
      </c>
      <c r="E4" s="16">
        <f>COUNTIF(FE!DY2:DY19,"I don't know")</f>
        <v>2</v>
      </c>
      <c r="F4" s="16">
        <f>COUNTIF(FE!DY2:DY19,"Not applicable")</f>
        <v>0</v>
      </c>
      <c r="G4" s="16">
        <f>COUNTIF(FE!ED2:ED19,"Very effective")</f>
        <v>4</v>
      </c>
      <c r="H4" s="16">
        <f>COUNTIF(FE!ED2:ED19,"Effective")</f>
        <v>4</v>
      </c>
      <c r="I4" s="16">
        <f>COUNTIF(FE!ED2:ED19,"Somewhat effective")</f>
        <v>5</v>
      </c>
      <c r="J4" s="16">
        <f>COUNTIF(FE!EJ2:EJ19,"Positive")</f>
        <v>11</v>
      </c>
      <c r="K4" s="16">
        <f>COUNTIF(FE!EJ2:EJ19,"Neutral")</f>
        <v>6</v>
      </c>
      <c r="L4" s="16">
        <f>COUNTIF(FE!EJ2:EJ19,"Negative")</f>
        <v>0</v>
      </c>
      <c r="M4" s="16">
        <f>COUNTIF(FE!EJ2:EJ19,"I don't know")</f>
        <v>0</v>
      </c>
      <c r="N4" s="16">
        <f>COUNTIF(FE!EJ2:EJ19,"Not applicable")</f>
        <v>1</v>
      </c>
      <c r="O4" s="16">
        <f>COUNTIF(FE!EO2:EO19,"Very effective")</f>
        <v>2</v>
      </c>
      <c r="P4" s="16">
        <f>COUNTIF(FE!EO2:EO19,"Effective")</f>
        <v>5</v>
      </c>
      <c r="Q4" s="16">
        <f>COUNTIF(FE!EO2:EO19,"Somewhat effective")</f>
        <v>4</v>
      </c>
      <c r="R4" s="16">
        <f>COUNTIF(FE!EU2:EU19,"Positive")</f>
        <v>14</v>
      </c>
      <c r="S4" s="16">
        <f>COUNTIF(FE!EU2:EU19,"Neutral")</f>
        <v>3</v>
      </c>
      <c r="T4" s="16">
        <f>COUNTIF(FE!EU2:EU19,"Negative")</f>
        <v>0</v>
      </c>
      <c r="U4" s="16">
        <f>COUNTIF(FE!EU2:EU19,"I don't know")</f>
        <v>0</v>
      </c>
      <c r="V4" s="16">
        <f>COUNTIF(FE!EU2:EU19,"Not applicable")</f>
        <v>1</v>
      </c>
      <c r="W4" s="16">
        <f>COUNTIF(FE!EZ2:EZ19,"Very effective")</f>
        <v>4</v>
      </c>
      <c r="X4" s="16">
        <f>COUNTIF(FE!EZ2:EZ19,"Effective")</f>
        <v>4</v>
      </c>
      <c r="Y4" s="16">
        <f>COUNTIF(FE!EZ2:EZ19,"Somewhat effective")</f>
        <v>6</v>
      </c>
      <c r="Z4" s="16">
        <f>COUNTIF(FE!FF2:FF19,"Positive")</f>
        <v>9</v>
      </c>
      <c r="AA4" s="16">
        <f>COUNTIF(FE!FF2:FF19,"Neutral")</f>
        <v>6</v>
      </c>
      <c r="AB4" s="16">
        <f>COUNTIF(FE!FF2:FF19,"Negative")</f>
        <v>0</v>
      </c>
      <c r="AC4" s="16">
        <f>COUNTIF(FE!FF2:FF19,"I don't know")</f>
        <v>3</v>
      </c>
      <c r="AD4" s="16">
        <f>COUNTIF(FE!FF2:FF19,"Not applicable")</f>
        <v>0</v>
      </c>
      <c r="AE4" s="16">
        <f>COUNTIF(FE!FK2:FK19,"Very effective")</f>
        <v>1</v>
      </c>
      <c r="AF4" s="16">
        <f>COUNTIF(FE!FK2:FK19,"Effective")</f>
        <v>3</v>
      </c>
      <c r="AG4" s="16">
        <f>COUNTIF(FE!FK2:FK19,"Somewhat effective")</f>
        <v>5</v>
      </c>
    </row>
    <row r="5" spans="1:33" x14ac:dyDescent="0.25">
      <c r="A5" t="s">
        <v>713</v>
      </c>
      <c r="B5" s="16">
        <f>COUNTIF(FE!DZ2:DZ19,"Positive")</f>
        <v>17</v>
      </c>
      <c r="C5" s="16">
        <f>COUNTIF(FE!DZ2:DZ19,"Neutral")</f>
        <v>0</v>
      </c>
      <c r="D5" s="16">
        <f>COUNTIF(FE!DZ2:DZ19,"Negative")</f>
        <v>0</v>
      </c>
      <c r="E5" s="16">
        <f>COUNTIF(FE!DZ2:DZ19,"I don't know")</f>
        <v>1</v>
      </c>
      <c r="F5" s="16">
        <f>COUNTIF(FE!DZ2:DZ19,"Not applicable")</f>
        <v>0</v>
      </c>
      <c r="G5" s="16">
        <f>COUNTIF(FE!EE2:EE19,"Very effective")</f>
        <v>8</v>
      </c>
      <c r="H5" s="16">
        <f>COUNTIF(FE!EE2:EE19,"Effective")</f>
        <v>6</v>
      </c>
      <c r="I5" s="16">
        <f>COUNTIF(FE!EE2:EE19,"Somewhat effective")</f>
        <v>3</v>
      </c>
      <c r="J5" s="16">
        <f>COUNTIF(FE!EK2:EK19,"Positive")</f>
        <v>18</v>
      </c>
      <c r="K5" s="16">
        <f>COUNTIF(FE!EK2:EK19,"Neutral")</f>
        <v>0</v>
      </c>
      <c r="L5" s="16">
        <f>COUNTIF(FE!EK2:EK19,"Negative")</f>
        <v>0</v>
      </c>
      <c r="M5" s="16">
        <f>COUNTIF(FE!EK2:EK19,"I don't know")</f>
        <v>0</v>
      </c>
      <c r="N5" s="16">
        <f>COUNTIF(FE!EK2:EK19,"Not applicable")</f>
        <v>0</v>
      </c>
      <c r="O5" s="16">
        <f>COUNTIF(FE!EP2:EP19,"Very effective")</f>
        <v>5</v>
      </c>
      <c r="P5" s="16">
        <f>COUNTIF(FE!EP2:EP19,"Effective")</f>
        <v>7</v>
      </c>
      <c r="Q5" s="16">
        <f>COUNTIF(FE!EP2:EP19,"Somewhat effective")</f>
        <v>6</v>
      </c>
      <c r="R5" s="16">
        <f>COUNTIF(FE!EV2:EV19,"Positive")</f>
        <v>17</v>
      </c>
      <c r="S5" s="16">
        <f>COUNTIF(FE!EV2:EV19,"Neutral")</f>
        <v>1</v>
      </c>
      <c r="T5" s="16">
        <f>COUNTIF(FE!EV2:EV19,"Negative")</f>
        <v>0</v>
      </c>
      <c r="U5" s="16">
        <f>COUNTIF(FE!EV2:EV19,"I don't know")</f>
        <v>0</v>
      </c>
      <c r="V5" s="16">
        <f>COUNTIF(FE!EV2:EV19,"Not applicable")</f>
        <v>0</v>
      </c>
      <c r="W5" s="16">
        <f>COUNTIF(FE!FA2:FA19,"Very effective")</f>
        <v>4</v>
      </c>
      <c r="X5" s="16">
        <f>COUNTIF(FE!FA2:FA19,"Effective")</f>
        <v>8</v>
      </c>
      <c r="Y5" s="16">
        <f>COUNTIF(FE!FA2:FA19,"Somewhat effective")</f>
        <v>5</v>
      </c>
      <c r="Z5" s="16">
        <f>COUNTIF(FE!FG2:FG19,"Positive")</f>
        <v>11</v>
      </c>
      <c r="AA5" s="16">
        <f>COUNTIF(FE!FG2:FG19,"Neutral")</f>
        <v>5</v>
      </c>
      <c r="AB5" s="16">
        <f>COUNTIF(FE!FG2:FG19,"Negative")</f>
        <v>0</v>
      </c>
      <c r="AC5" s="16">
        <f>COUNTIF(FE!FG2:FG19,"I don't know")</f>
        <v>2</v>
      </c>
      <c r="AD5" s="16">
        <f>COUNTIF(FE!FG2:FG19,"Not applicable")</f>
        <v>0</v>
      </c>
      <c r="AE5" s="16">
        <f>COUNTIF(FE!FL2:FL19,"Very effective")</f>
        <v>1</v>
      </c>
      <c r="AF5" s="16">
        <f>COUNTIF(FE!FL2:FL19,"Effective")</f>
        <v>4</v>
      </c>
      <c r="AG5" s="16">
        <f>COUNTIF(FE!FL2:FL19,"Somewhat effective")</f>
        <v>6</v>
      </c>
    </row>
    <row r="6" spans="1:33" x14ac:dyDescent="0.25">
      <c r="A6" t="s">
        <v>714</v>
      </c>
      <c r="B6" s="16">
        <f>COUNTIF(FE!EA2:EA19,"Positive")</f>
        <v>9</v>
      </c>
      <c r="C6" s="16">
        <f>COUNTIF(FE!EA2:EA19,"Neutral")</f>
        <v>6</v>
      </c>
      <c r="D6" s="16">
        <f>COUNTIF(FE!EA2:EA19,"Negative")</f>
        <v>1</v>
      </c>
      <c r="E6" s="16">
        <f>COUNTIF(FE!EA2:EA19,"I don't know")</f>
        <v>1</v>
      </c>
      <c r="F6" s="16">
        <f>COUNTIF(FE!EA2:EA19,"Not applicable")</f>
        <v>1</v>
      </c>
      <c r="G6" s="16">
        <f>COUNTIF(FE!EF2:EF19,"Very effective")</f>
        <v>1</v>
      </c>
      <c r="H6" s="16">
        <f>COUNTIF(FE!EF2:EF19,"Effective")</f>
        <v>6</v>
      </c>
      <c r="I6" s="16">
        <f>COUNTIF(FE!EF2:EF19,"Somewhat effective")</f>
        <v>2</v>
      </c>
      <c r="J6" s="16">
        <f>COUNTIF(FE!EL2:EL19,"Positive")</f>
        <v>15</v>
      </c>
      <c r="K6" s="16">
        <f>COUNTIF(FE!EL2:EL19,"Neutral")</f>
        <v>3</v>
      </c>
      <c r="L6" s="16">
        <f>COUNTIF(FE!EL2:EL19,"Negative")</f>
        <v>0</v>
      </c>
      <c r="M6" s="16">
        <f>COUNTIF(FE!EL2:EL19,"I don't know")</f>
        <v>0</v>
      </c>
      <c r="N6" s="16">
        <f>COUNTIF(FE!EL2:EL19,"Not applicable")</f>
        <v>0</v>
      </c>
      <c r="O6" s="16">
        <f>COUNTIF(FE!EQ2:EQ19,"Very effective")</f>
        <v>2</v>
      </c>
      <c r="P6" s="16">
        <f>COUNTIF(FE!EQ2:EQ19,"Effective")</f>
        <v>6</v>
      </c>
      <c r="Q6" s="16">
        <f>COUNTIF(FE!EQ2:EQ19,"Somewhat effective")</f>
        <v>7</v>
      </c>
      <c r="R6" s="16">
        <f>COUNTIF(FE!EW2:EW19,"Positive")</f>
        <v>17</v>
      </c>
      <c r="S6" s="16">
        <f>COUNTIF(FE!EW2:EW19,"Neutral")</f>
        <v>1</v>
      </c>
      <c r="T6" s="16">
        <f>COUNTIF(FE!EW2:EW19,"Negative")</f>
        <v>0</v>
      </c>
      <c r="U6" s="16">
        <f>COUNTIF(FE!EW2:EW19,"I don't know")</f>
        <v>0</v>
      </c>
      <c r="V6" s="16">
        <f>COUNTIF(FE!EW2:EW19,"Not applicable")</f>
        <v>0</v>
      </c>
      <c r="W6" s="16">
        <f>COUNTIF(FE!FB2:FB19,"Very effective")</f>
        <v>0</v>
      </c>
      <c r="X6" s="16">
        <f>COUNTIF(FE!FB2:FB19,"Effective")</f>
        <v>9</v>
      </c>
      <c r="Y6" s="16">
        <f>COUNTIF(FE!FB2:FB19,"Somewhat effective")</f>
        <v>8</v>
      </c>
      <c r="Z6" s="16">
        <f>COUNTIF(FE!FH2:FH19,"Positive")</f>
        <v>14</v>
      </c>
      <c r="AA6" s="16">
        <f>COUNTIF(FE!FH2:FH19,"Neutral")</f>
        <v>1</v>
      </c>
      <c r="AB6" s="16">
        <f>COUNTIF(FE!FH2:FH19,"Negative")</f>
        <v>0</v>
      </c>
      <c r="AC6" s="16">
        <f>COUNTIF(FE!FH2:FH19,"I don't know")</f>
        <v>3</v>
      </c>
      <c r="AD6" s="16">
        <f>COUNTIF(FE!FH2:FH19,"Not applicable")</f>
        <v>0</v>
      </c>
      <c r="AE6" s="16">
        <f>COUNTIF(FE!FM2:FM19,"Very effective")</f>
        <v>5</v>
      </c>
      <c r="AF6" s="16">
        <f>COUNTIF(FE!FM2:FM19,"Effective")</f>
        <v>5</v>
      </c>
      <c r="AG6" s="16">
        <f>COUNTIF(FE!FM2:FM19,"Somewhat effective")</f>
        <v>4</v>
      </c>
    </row>
    <row r="7" spans="1:33" x14ac:dyDescent="0.25">
      <c r="A7" t="s">
        <v>715</v>
      </c>
      <c r="B7" s="16">
        <f>COUNTIF(FE!EB2:EB19,"Positive")</f>
        <v>16</v>
      </c>
      <c r="C7" s="16">
        <f>COUNTIF(FE!EB2:EB19,"Neutral")</f>
        <v>1</v>
      </c>
      <c r="D7" s="16">
        <f>COUNTIF(FE!EB2:EB19,"Negative")</f>
        <v>0</v>
      </c>
      <c r="E7" s="16">
        <f>COUNTIF(FE!EB2:EB19,"I don't know")</f>
        <v>1</v>
      </c>
      <c r="F7" s="16">
        <f>COUNTIF(FE!EB2:EB19,"Not applicable")</f>
        <v>0</v>
      </c>
      <c r="G7" s="16">
        <f>COUNTIF(FE!EG2:EG19,"Very effective")</f>
        <v>5</v>
      </c>
      <c r="H7" s="16">
        <f>COUNTIF(FE!EG2:EG19,"Effective")</f>
        <v>5</v>
      </c>
      <c r="I7" s="16">
        <f>COUNTIF(FE!EG2:EG19,"Somewhat effective")</f>
        <v>6</v>
      </c>
      <c r="J7" s="16">
        <f>COUNTIF(FE!EM2:EM19,"Positive")</f>
        <v>13</v>
      </c>
      <c r="K7" s="16">
        <f>COUNTIF(FE!EM2:EM19,"Neutral")</f>
        <v>5</v>
      </c>
      <c r="L7" s="16">
        <f>COUNTIF(FE!EM2:EM19,"Negative")</f>
        <v>0</v>
      </c>
      <c r="M7" s="16">
        <f>COUNTIF(FE!EM2:EM19,"I don't know")</f>
        <v>0</v>
      </c>
      <c r="N7" s="16">
        <f>COUNTIF(FE!EM2:EM19,"Not applicable")</f>
        <v>0</v>
      </c>
      <c r="O7" s="16">
        <f>COUNTIF(FE!ER2:ER19,"Very effective")</f>
        <v>5</v>
      </c>
      <c r="P7" s="16">
        <f>COUNTIF(FE!ER2:ER19,"Effective")</f>
        <v>2</v>
      </c>
      <c r="Q7" s="16">
        <f>COUNTIF(FE!ER2:ER19,"Somewhat effective")</f>
        <v>6</v>
      </c>
      <c r="R7" s="16">
        <f>COUNTIF(FE!EX2:EX19,"Positive")</f>
        <v>12</v>
      </c>
      <c r="S7" s="16">
        <f>COUNTIF(FE!EX2:EX19,"Neutral")</f>
        <v>6</v>
      </c>
      <c r="T7" s="16">
        <f>COUNTIF(FE!EX2:EX19,"Negative")</f>
        <v>0</v>
      </c>
      <c r="U7" s="16">
        <f>COUNTIF(FE!EX2:EX19,"I don't know")</f>
        <v>0</v>
      </c>
      <c r="V7" s="16">
        <f>COUNTIF(FE!EX2:EX19,"Not applicable")</f>
        <v>0</v>
      </c>
      <c r="W7" s="16">
        <f>COUNTIF(FE!FC2:FC19,"Very effective")</f>
        <v>0</v>
      </c>
      <c r="X7" s="16">
        <f>COUNTIF(FE!FC2:FC19,"Effective")</f>
        <v>6</v>
      </c>
      <c r="Y7" s="16">
        <f>COUNTIF(FE!FC2:FC19,"Somewhat effective")</f>
        <v>6</v>
      </c>
      <c r="Z7" s="16">
        <f>COUNTIF(FE!FI2:FI19,"Positive")</f>
        <v>13</v>
      </c>
      <c r="AA7" s="16">
        <f>COUNTIF(FE!FI2:FI19,"Neutral")</f>
        <v>2</v>
      </c>
      <c r="AB7" s="16">
        <f>COUNTIF(FE!FI2:FI19,"Negative")</f>
        <v>0</v>
      </c>
      <c r="AC7" s="16">
        <f>COUNTIF(FE!FI2:FI19,"I don't know")</f>
        <v>3</v>
      </c>
      <c r="AD7" s="16">
        <f>COUNTIF(FE!FI2:FI19,"Not applicable")</f>
        <v>0</v>
      </c>
      <c r="AE7" s="16">
        <f>COUNTIF(FE!FN2:FN19,"Very effective")</f>
        <v>5</v>
      </c>
      <c r="AF7" s="16">
        <f>COUNTIF(FE!FN2:FN19,"Effective")</f>
        <v>4</v>
      </c>
      <c r="AG7" s="16">
        <f>COUNTIF(FE!FN2:FN19,"Somewhat effective")</f>
        <v>4</v>
      </c>
    </row>
    <row r="8" spans="1:33" x14ac:dyDescent="0.25">
      <c r="A8" t="s">
        <v>716</v>
      </c>
      <c r="B8" s="16">
        <f>COUNTIF(FE!EC2:EC19,"Positive")</f>
        <v>12</v>
      </c>
      <c r="C8" s="16">
        <f>COUNTIF(FE!EC2:EC19,"Neutral")</f>
        <v>0</v>
      </c>
      <c r="D8" s="16">
        <f>COUNTIF(FE!EC2:EC19,"Negative")</f>
        <v>1</v>
      </c>
      <c r="E8" s="16">
        <f>COUNTIF(FE!EC2:EC19,"I don't know")</f>
        <v>3</v>
      </c>
      <c r="F8" s="16">
        <f>COUNTIF(FE!EC2:EC19,"Not applicable")</f>
        <v>2</v>
      </c>
      <c r="G8" s="16">
        <f>COUNTIF(FE!EH2:EH19,"Very effective")</f>
        <v>2</v>
      </c>
      <c r="H8" s="16">
        <f>COUNTIF(FE!EH2:EH19,"Effective")</f>
        <v>6</v>
      </c>
      <c r="I8" s="16">
        <f>COUNTIF(FE!EH2:EH19,"Somewhat effective")</f>
        <v>4</v>
      </c>
      <c r="J8" s="16">
        <f>COUNTIF(FE!EN2:EN19,"Positive")</f>
        <v>9</v>
      </c>
      <c r="K8" s="16">
        <f>COUNTIF(FE!EN2:EN19,"Neutral")</f>
        <v>4</v>
      </c>
      <c r="L8" s="16">
        <f>COUNTIF(FE!EN2:EN19,"Negative")</f>
        <v>0</v>
      </c>
      <c r="M8" s="16">
        <f>COUNTIF(FE!EN2:EN19,"I don't know")</f>
        <v>2</v>
      </c>
      <c r="N8" s="16">
        <f>COUNTIF(FE!EN2:EN19,"Not applicable")</f>
        <v>3</v>
      </c>
      <c r="O8" s="16">
        <f>COUNTIF(FE!ES2:ES19,"Very effective")</f>
        <v>5</v>
      </c>
      <c r="P8" s="16">
        <f>COUNTIF(FE!ES2:ES19,"Effective")</f>
        <v>3</v>
      </c>
      <c r="Q8" s="16">
        <f>COUNTIF(FE!ES2:ES19,"Somewhat effective")</f>
        <v>1</v>
      </c>
      <c r="R8" s="16">
        <f>COUNTIF(FE!EY2:EY19,"Positive")</f>
        <v>5</v>
      </c>
      <c r="S8" s="16">
        <f>COUNTIF(FE!EY2:EY19,"Neutral")</f>
        <v>6</v>
      </c>
      <c r="T8" s="16">
        <f>COUNTIF(FE!EY2:EY19,"Negative")</f>
        <v>0</v>
      </c>
      <c r="U8" s="16">
        <f>COUNTIF(FE!EY2:EY19,"I don't know")</f>
        <v>2</v>
      </c>
      <c r="V8" s="16">
        <f>COUNTIF(FE!EY2:EY19,"Not applicable")</f>
        <v>5</v>
      </c>
      <c r="W8" s="16">
        <f>COUNTIF(FE!FD2:FD19,"Very effective")</f>
        <v>0</v>
      </c>
      <c r="X8" s="16">
        <f>COUNTIF(FE!FD2:FD19,"Effective")</f>
        <v>3</v>
      </c>
      <c r="Y8" s="16">
        <f>COUNTIF(FE!FD2:FD19,"Somewhat effective")</f>
        <v>2</v>
      </c>
      <c r="Z8" s="16">
        <f>COUNTIF(FE!FJ2:FJ19,"Positive")</f>
        <v>11</v>
      </c>
      <c r="AA8" s="16">
        <f>COUNTIF(FE!FJ2:FJ19,"Neutral")</f>
        <v>3</v>
      </c>
      <c r="AB8" s="16">
        <f>COUNTIF(FE!FJ2:FJ19,"Negative")</f>
        <v>0</v>
      </c>
      <c r="AC8" s="16">
        <f>COUNTIF(FE!FJ2:FJ19,"I don't know")</f>
        <v>3</v>
      </c>
      <c r="AD8" s="16">
        <f>COUNTIF(FE!FJ2:FJ19,"Not applicable")</f>
        <v>1</v>
      </c>
      <c r="AE8" s="16">
        <f>COUNTIF(FE!FO2:FO19,"Very effective")</f>
        <v>2</v>
      </c>
      <c r="AF8" s="16">
        <f>COUNTIF(FE!FO2:FO19,"Effective")</f>
        <v>7</v>
      </c>
      <c r="AG8" s="16">
        <f>COUNTIF(FE!FO2:FO19,"Somewhat effective")</f>
        <v>2</v>
      </c>
    </row>
    <row r="11" spans="1:33" ht="19.2" customHeight="1" x14ac:dyDescent="0.25">
      <c r="A11" s="17"/>
      <c r="B11" s="32" t="s">
        <v>734</v>
      </c>
      <c r="C11" s="32"/>
      <c r="D11" s="32"/>
      <c r="E11" s="32"/>
      <c r="F11" s="32"/>
      <c r="G11" s="32" t="s">
        <v>735</v>
      </c>
      <c r="H11" s="32"/>
      <c r="I11" s="32"/>
      <c r="J11" s="32"/>
      <c r="K11" s="32"/>
      <c r="L11" s="19"/>
      <c r="M11" s="30" t="s">
        <v>734</v>
      </c>
      <c r="N11" s="30"/>
      <c r="O11" s="30"/>
      <c r="P11" s="30"/>
      <c r="Q11" s="30"/>
      <c r="R11" s="19"/>
      <c r="S11" s="30" t="s">
        <v>735</v>
      </c>
      <c r="T11" s="30"/>
      <c r="U11" s="30"/>
      <c r="V11" s="30"/>
      <c r="W11" s="30"/>
    </row>
    <row r="12" spans="1:33" x14ac:dyDescent="0.25">
      <c r="B12" t="s">
        <v>712</v>
      </c>
      <c r="C12" t="s">
        <v>713</v>
      </c>
      <c r="D12" t="s">
        <v>714</v>
      </c>
      <c r="E12" t="s">
        <v>715</v>
      </c>
      <c r="F12" t="s">
        <v>716</v>
      </c>
      <c r="G12" t="s">
        <v>712</v>
      </c>
      <c r="H12" t="s">
        <v>713</v>
      </c>
      <c r="I12" t="s">
        <v>714</v>
      </c>
      <c r="J12" t="s">
        <v>715</v>
      </c>
      <c r="K12" t="s">
        <v>716</v>
      </c>
      <c r="M12" t="s">
        <v>712</v>
      </c>
      <c r="N12" t="s">
        <v>713</v>
      </c>
      <c r="O12" t="s">
        <v>714</v>
      </c>
      <c r="P12" t="s">
        <v>715</v>
      </c>
      <c r="Q12" t="s">
        <v>716</v>
      </c>
      <c r="S12" t="s">
        <v>712</v>
      </c>
      <c r="T12" t="s">
        <v>713</v>
      </c>
      <c r="U12" t="s">
        <v>714</v>
      </c>
      <c r="V12" t="s">
        <v>715</v>
      </c>
      <c r="W12" t="s">
        <v>716</v>
      </c>
    </row>
    <row r="13" spans="1:33" x14ac:dyDescent="0.25">
      <c r="A13" t="s">
        <v>765</v>
      </c>
      <c r="B13" s="16">
        <f>B4</f>
        <v>13</v>
      </c>
      <c r="C13" s="16">
        <f>B5</f>
        <v>17</v>
      </c>
      <c r="D13" s="16">
        <f>B6</f>
        <v>9</v>
      </c>
      <c r="E13" s="16">
        <f>B7</f>
        <v>16</v>
      </c>
      <c r="F13" s="16">
        <f>B8</f>
        <v>12</v>
      </c>
      <c r="G13" s="16">
        <f>D4</f>
        <v>0</v>
      </c>
      <c r="H13" s="16">
        <f>D5</f>
        <v>0</v>
      </c>
      <c r="I13" s="16">
        <f>D6</f>
        <v>1</v>
      </c>
      <c r="J13" s="16">
        <f>D7</f>
        <v>0</v>
      </c>
      <c r="K13" s="16">
        <f>D8</f>
        <v>1</v>
      </c>
      <c r="L13" t="s">
        <v>765</v>
      </c>
      <c r="M13" s="14">
        <f>B13/'Initial info'!B3</f>
        <v>0.72222222222222221</v>
      </c>
      <c r="N13" s="14">
        <f>C13/'Initial info'!B3</f>
        <v>0.94444444444444442</v>
      </c>
      <c r="O13" s="14">
        <f>D13/'Initial info'!B3</f>
        <v>0.5</v>
      </c>
      <c r="P13" s="14">
        <f>E13/'Initial info'!B3</f>
        <v>0.88888888888888884</v>
      </c>
      <c r="Q13" s="14">
        <f>F13/'Initial info'!B3</f>
        <v>0.66666666666666663</v>
      </c>
      <c r="R13" t="s">
        <v>765</v>
      </c>
      <c r="S13" s="14">
        <f>G13/'Initial info'!B3</f>
        <v>0</v>
      </c>
      <c r="T13" s="14">
        <f>H13/'Initial info'!B3</f>
        <v>0</v>
      </c>
      <c r="U13" s="14">
        <f>I13/'Initial info'!B3</f>
        <v>5.5555555555555552E-2</v>
      </c>
      <c r="V13" s="14">
        <f>J13/'Initial info'!B3</f>
        <v>0</v>
      </c>
      <c r="W13" s="14">
        <f>K13/'Initial info'!B3</f>
        <v>5.5555555555555552E-2</v>
      </c>
      <c r="X13" s="14"/>
    </row>
    <row r="14" spans="1:33" x14ac:dyDescent="0.25">
      <c r="A14" t="s">
        <v>766</v>
      </c>
      <c r="B14" s="16">
        <f>J4</f>
        <v>11</v>
      </c>
      <c r="C14" s="16">
        <f>J5</f>
        <v>18</v>
      </c>
      <c r="D14" s="16">
        <f>J6</f>
        <v>15</v>
      </c>
      <c r="E14" s="16">
        <f>J7</f>
        <v>13</v>
      </c>
      <c r="F14" s="16">
        <f>J8</f>
        <v>9</v>
      </c>
      <c r="G14" s="16">
        <f>L4</f>
        <v>0</v>
      </c>
      <c r="H14" s="16">
        <f>L5</f>
        <v>0</v>
      </c>
      <c r="I14" s="16">
        <f>L6</f>
        <v>0</v>
      </c>
      <c r="J14" s="16">
        <f>L7</f>
        <v>0</v>
      </c>
      <c r="K14" s="16">
        <f>L8</f>
        <v>0</v>
      </c>
      <c r="L14" t="s">
        <v>766</v>
      </c>
      <c r="M14" s="14">
        <f>B14/'Initial info'!B3</f>
        <v>0.61111111111111116</v>
      </c>
      <c r="N14" s="14">
        <f>C14/'Initial info'!B3</f>
        <v>1</v>
      </c>
      <c r="O14" s="14">
        <f>D14/'Initial info'!B3</f>
        <v>0.83333333333333337</v>
      </c>
      <c r="P14" s="14">
        <f>E14/'Initial info'!B3</f>
        <v>0.72222222222222221</v>
      </c>
      <c r="Q14" s="14">
        <f>F14/'Initial info'!B3</f>
        <v>0.5</v>
      </c>
      <c r="R14" t="s">
        <v>766</v>
      </c>
      <c r="S14" s="14">
        <f>G14/'Initial info'!B3</f>
        <v>0</v>
      </c>
      <c r="T14" s="14">
        <f>H14/'Initial info'!B3</f>
        <v>0</v>
      </c>
      <c r="U14" s="14">
        <f>I14/'Initial info'!B3</f>
        <v>0</v>
      </c>
      <c r="V14" s="14">
        <f>J14/'Initial info'!B3</f>
        <v>0</v>
      </c>
      <c r="W14" s="14">
        <f>K14/'Initial info'!B3</f>
        <v>0</v>
      </c>
      <c r="X14" s="14"/>
    </row>
    <row r="15" spans="1:33" x14ac:dyDescent="0.25">
      <c r="A15" t="s">
        <v>767</v>
      </c>
      <c r="B15" s="16">
        <f>R4</f>
        <v>14</v>
      </c>
      <c r="C15" s="16">
        <f>R5</f>
        <v>17</v>
      </c>
      <c r="D15" s="16">
        <f>R6</f>
        <v>17</v>
      </c>
      <c r="E15" s="16">
        <f>R7</f>
        <v>12</v>
      </c>
      <c r="F15" s="16">
        <f>R8</f>
        <v>5</v>
      </c>
      <c r="G15" s="16">
        <f>T4</f>
        <v>0</v>
      </c>
      <c r="H15" s="16">
        <f>T5</f>
        <v>0</v>
      </c>
      <c r="I15" s="16">
        <f>T6</f>
        <v>0</v>
      </c>
      <c r="J15" s="16">
        <f>T7</f>
        <v>0</v>
      </c>
      <c r="K15" s="16">
        <f>T8</f>
        <v>0</v>
      </c>
      <c r="L15" t="s">
        <v>767</v>
      </c>
      <c r="M15" s="14">
        <f>B15/'Initial info'!B3</f>
        <v>0.77777777777777779</v>
      </c>
      <c r="N15" s="14">
        <f>C15/'Initial info'!B3</f>
        <v>0.94444444444444442</v>
      </c>
      <c r="O15" s="14">
        <f>D15/'Initial info'!B3</f>
        <v>0.94444444444444442</v>
      </c>
      <c r="P15" s="14">
        <f>E15/'Initial info'!B3</f>
        <v>0.66666666666666663</v>
      </c>
      <c r="Q15" s="14">
        <f>F15/'Initial info'!B3</f>
        <v>0.27777777777777779</v>
      </c>
      <c r="R15" t="s">
        <v>767</v>
      </c>
      <c r="S15" s="14">
        <f>G15/'Initial info'!B3</f>
        <v>0</v>
      </c>
      <c r="T15" s="14">
        <f>H15/'Initial info'!B3</f>
        <v>0</v>
      </c>
      <c r="U15" s="14">
        <f>I15/'Initial info'!B3</f>
        <v>0</v>
      </c>
      <c r="V15" s="14">
        <f>J15/'Initial info'!B3</f>
        <v>0</v>
      </c>
      <c r="W15" s="14">
        <f>K15/'Initial info'!B3</f>
        <v>0</v>
      </c>
      <c r="X15" s="14"/>
    </row>
    <row r="16" spans="1:33" x14ac:dyDescent="0.25">
      <c r="A16" t="s">
        <v>768</v>
      </c>
      <c r="B16" s="16">
        <f>Z4</f>
        <v>9</v>
      </c>
      <c r="C16" s="16">
        <f>Z5</f>
        <v>11</v>
      </c>
      <c r="D16" s="16">
        <f>Z6</f>
        <v>14</v>
      </c>
      <c r="E16" s="16">
        <f>Z7</f>
        <v>13</v>
      </c>
      <c r="F16" s="16">
        <f>Z8</f>
        <v>11</v>
      </c>
      <c r="G16" s="16">
        <f>AB4</f>
        <v>0</v>
      </c>
      <c r="H16" s="16">
        <f>AB5</f>
        <v>0</v>
      </c>
      <c r="I16" s="16">
        <f>AB6</f>
        <v>0</v>
      </c>
      <c r="J16" s="16">
        <f>AB7</f>
        <v>0</v>
      </c>
      <c r="K16" s="16">
        <f>AB8</f>
        <v>0</v>
      </c>
      <c r="L16" t="s">
        <v>768</v>
      </c>
      <c r="M16" s="14">
        <f>B16/'Initial info'!B3</f>
        <v>0.5</v>
      </c>
      <c r="N16" s="14">
        <f>C16/'Initial info'!B3</f>
        <v>0.61111111111111116</v>
      </c>
      <c r="O16" s="14">
        <f>D16/'Initial info'!B3</f>
        <v>0.77777777777777779</v>
      </c>
      <c r="P16" s="14">
        <f>E16/'Initial info'!B3</f>
        <v>0.72222222222222221</v>
      </c>
      <c r="Q16" s="14">
        <f>F16/'Initial info'!B3</f>
        <v>0.61111111111111116</v>
      </c>
      <c r="R16" t="s">
        <v>768</v>
      </c>
      <c r="S16" s="14">
        <f>G16/'Initial info'!B3</f>
        <v>0</v>
      </c>
      <c r="T16" s="14">
        <f>H16/'Initial info'!B3</f>
        <v>0</v>
      </c>
      <c r="U16" s="14">
        <f>I16/'Initial info'!B3</f>
        <v>0</v>
      </c>
      <c r="V16" s="14">
        <f>J16/'Initial info'!B3</f>
        <v>0</v>
      </c>
      <c r="W16" s="14">
        <f>K16/'Initial info'!B3</f>
        <v>0</v>
      </c>
      <c r="X16" s="14"/>
    </row>
    <row r="19" spans="1:32" ht="20.399999999999999" customHeight="1" x14ac:dyDescent="0.25">
      <c r="A19" s="17"/>
      <c r="B19" s="30" t="s">
        <v>736</v>
      </c>
      <c r="C19" s="30"/>
      <c r="D19" s="30"/>
      <c r="E19" s="30"/>
      <c r="F19" s="30"/>
      <c r="G19" s="30"/>
      <c r="H19" s="30"/>
      <c r="I19" s="30"/>
      <c r="J19" s="30"/>
      <c r="K19" s="30"/>
      <c r="L19" s="30"/>
      <c r="M19" s="30"/>
      <c r="N19" s="30"/>
      <c r="O19" s="30"/>
      <c r="P19" s="30"/>
      <c r="Q19" s="30"/>
      <c r="R19" s="30" t="s">
        <v>755</v>
      </c>
      <c r="S19" s="30"/>
      <c r="T19" s="30"/>
      <c r="U19" s="30"/>
      <c r="V19" s="30"/>
      <c r="W19" s="30"/>
      <c r="X19" s="30"/>
      <c r="Y19" s="30"/>
      <c r="Z19" s="30"/>
      <c r="AA19" s="30"/>
      <c r="AB19" s="30"/>
      <c r="AC19" s="30"/>
      <c r="AD19" s="30"/>
      <c r="AE19" s="30"/>
      <c r="AF19" s="30"/>
    </row>
    <row r="20" spans="1:32" x14ac:dyDescent="0.25">
      <c r="B20" s="31" t="s">
        <v>712</v>
      </c>
      <c r="C20" s="31"/>
      <c r="D20" s="31"/>
      <c r="E20" s="31" t="s">
        <v>713</v>
      </c>
      <c r="F20" s="31"/>
      <c r="G20" s="31"/>
      <c r="H20" s="31" t="s">
        <v>714</v>
      </c>
      <c r="I20" s="31"/>
      <c r="J20" s="31"/>
      <c r="K20" s="31" t="s">
        <v>715</v>
      </c>
      <c r="L20" s="31"/>
      <c r="M20" s="31"/>
      <c r="N20" s="31" t="s">
        <v>716</v>
      </c>
      <c r="O20" s="31"/>
      <c r="P20" s="31"/>
      <c r="Q20" s="16"/>
      <c r="R20" s="31" t="s">
        <v>712</v>
      </c>
      <c r="S20" s="31"/>
      <c r="T20" s="31"/>
      <c r="U20" s="31" t="s">
        <v>713</v>
      </c>
      <c r="V20" s="31"/>
      <c r="W20" s="31"/>
      <c r="X20" s="31" t="s">
        <v>714</v>
      </c>
      <c r="Y20" s="31"/>
      <c r="Z20" s="31"/>
      <c r="AA20" s="31" t="s">
        <v>715</v>
      </c>
      <c r="AB20" s="31"/>
      <c r="AC20" s="31"/>
      <c r="AD20" s="31" t="s">
        <v>716</v>
      </c>
      <c r="AE20" s="31"/>
      <c r="AF20" s="31"/>
    </row>
    <row r="21" spans="1:32" x14ac:dyDescent="0.25">
      <c r="B21" t="s">
        <v>27</v>
      </c>
      <c r="C21" t="s">
        <v>25</v>
      </c>
      <c r="D21" t="s">
        <v>24</v>
      </c>
      <c r="E21" t="s">
        <v>27</v>
      </c>
      <c r="F21" t="s">
        <v>25</v>
      </c>
      <c r="G21" t="s">
        <v>24</v>
      </c>
      <c r="H21" t="s">
        <v>27</v>
      </c>
      <c r="I21" t="s">
        <v>25</v>
      </c>
      <c r="J21" t="s">
        <v>24</v>
      </c>
      <c r="K21" t="s">
        <v>27</v>
      </c>
      <c r="L21" t="s">
        <v>25</v>
      </c>
      <c r="M21" t="s">
        <v>24</v>
      </c>
      <c r="N21" t="s">
        <v>27</v>
      </c>
      <c r="O21" t="s">
        <v>25</v>
      </c>
      <c r="P21" t="s">
        <v>24</v>
      </c>
      <c r="R21" t="s">
        <v>27</v>
      </c>
      <c r="S21" t="s">
        <v>25</v>
      </c>
      <c r="T21" t="s">
        <v>24</v>
      </c>
      <c r="U21" t="s">
        <v>27</v>
      </c>
      <c r="V21" t="s">
        <v>25</v>
      </c>
      <c r="W21" t="s">
        <v>24</v>
      </c>
      <c r="X21" t="s">
        <v>27</v>
      </c>
      <c r="Y21" t="s">
        <v>25</v>
      </c>
      <c r="Z21" t="s">
        <v>24</v>
      </c>
      <c r="AA21" t="s">
        <v>27</v>
      </c>
      <c r="AB21" t="s">
        <v>25</v>
      </c>
      <c r="AC21" t="s">
        <v>24</v>
      </c>
      <c r="AD21" t="s">
        <v>27</v>
      </c>
      <c r="AE21" t="s">
        <v>25</v>
      </c>
      <c r="AF21" t="s">
        <v>24</v>
      </c>
    </row>
    <row r="22" spans="1:32" x14ac:dyDescent="0.25">
      <c r="A22" t="s">
        <v>765</v>
      </c>
      <c r="B22" s="16">
        <f>G4</f>
        <v>4</v>
      </c>
      <c r="C22" s="16">
        <f t="shared" ref="C22:D22" si="0">H4</f>
        <v>4</v>
      </c>
      <c r="D22" s="16">
        <f t="shared" si="0"/>
        <v>5</v>
      </c>
      <c r="E22" s="16">
        <f>G5</f>
        <v>8</v>
      </c>
      <c r="F22" s="16">
        <f t="shared" ref="F22:G22" si="1">H5</f>
        <v>6</v>
      </c>
      <c r="G22" s="16">
        <f t="shared" si="1"/>
        <v>3</v>
      </c>
      <c r="H22" s="16">
        <f>G6</f>
        <v>1</v>
      </c>
      <c r="I22" s="16">
        <f t="shared" ref="I22:J22" si="2">H6</f>
        <v>6</v>
      </c>
      <c r="J22" s="16">
        <f t="shared" si="2"/>
        <v>2</v>
      </c>
      <c r="K22" s="16">
        <f>G7</f>
        <v>5</v>
      </c>
      <c r="L22" s="16">
        <f t="shared" ref="L22:M22" si="3">H7</f>
        <v>5</v>
      </c>
      <c r="M22" s="16">
        <f t="shared" si="3"/>
        <v>6</v>
      </c>
      <c r="N22" s="16">
        <f>G8</f>
        <v>2</v>
      </c>
      <c r="O22" s="16">
        <f t="shared" ref="O22:P22" si="4">H8</f>
        <v>6</v>
      </c>
      <c r="P22" s="16">
        <f t="shared" si="4"/>
        <v>4</v>
      </c>
      <c r="Q22" t="s">
        <v>765</v>
      </c>
      <c r="R22" s="14">
        <f>B22/B13</f>
        <v>0.30769230769230771</v>
      </c>
      <c r="S22" s="14">
        <f>C22/B13</f>
        <v>0.30769230769230771</v>
      </c>
      <c r="T22" s="14">
        <f>D22/B13</f>
        <v>0.38461538461538464</v>
      </c>
      <c r="U22" s="14">
        <f>E22/C13</f>
        <v>0.47058823529411764</v>
      </c>
      <c r="V22" s="14">
        <f>F22/C13</f>
        <v>0.35294117647058826</v>
      </c>
      <c r="W22" s="14">
        <f>G22/C13</f>
        <v>0.17647058823529413</v>
      </c>
      <c r="X22" s="14">
        <f>H22/D13</f>
        <v>0.1111111111111111</v>
      </c>
      <c r="Y22" s="14">
        <f>I22/D13</f>
        <v>0.66666666666666663</v>
      </c>
      <c r="Z22" s="14">
        <f>J22/D13</f>
        <v>0.22222222222222221</v>
      </c>
      <c r="AA22" s="14">
        <f>K22/E13</f>
        <v>0.3125</v>
      </c>
      <c r="AB22" s="14">
        <f>L22/E13</f>
        <v>0.3125</v>
      </c>
      <c r="AC22" s="14">
        <f>M22/E13</f>
        <v>0.375</v>
      </c>
      <c r="AD22" s="14">
        <f>N22/F13</f>
        <v>0.16666666666666666</v>
      </c>
      <c r="AE22" s="14">
        <f>O22/F13</f>
        <v>0.5</v>
      </c>
      <c r="AF22" s="14">
        <f>P22/F13</f>
        <v>0.33333333333333331</v>
      </c>
    </row>
    <row r="23" spans="1:32" x14ac:dyDescent="0.25">
      <c r="A23" t="s">
        <v>766</v>
      </c>
      <c r="B23" s="16">
        <f>O4</f>
        <v>2</v>
      </c>
      <c r="C23" s="16">
        <f t="shared" ref="C23:D23" si="5">P4</f>
        <v>5</v>
      </c>
      <c r="D23" s="16">
        <f t="shared" si="5"/>
        <v>4</v>
      </c>
      <c r="E23" s="16">
        <f>O5</f>
        <v>5</v>
      </c>
      <c r="F23" s="16">
        <f t="shared" ref="F23:G23" si="6">P5</f>
        <v>7</v>
      </c>
      <c r="G23" s="16">
        <f t="shared" si="6"/>
        <v>6</v>
      </c>
      <c r="H23" s="16">
        <f>O6</f>
        <v>2</v>
      </c>
      <c r="I23" s="16">
        <f t="shared" ref="I23:J23" si="7">P6</f>
        <v>6</v>
      </c>
      <c r="J23" s="16">
        <f t="shared" si="7"/>
        <v>7</v>
      </c>
      <c r="K23" s="16">
        <f>O7</f>
        <v>5</v>
      </c>
      <c r="L23" s="16">
        <f t="shared" ref="L23:M23" si="8">P7</f>
        <v>2</v>
      </c>
      <c r="M23" s="16">
        <f t="shared" si="8"/>
        <v>6</v>
      </c>
      <c r="N23" s="16">
        <f>O8</f>
        <v>5</v>
      </c>
      <c r="O23" s="16">
        <f t="shared" ref="O23:P23" si="9">P8</f>
        <v>3</v>
      </c>
      <c r="P23" s="16">
        <f t="shared" si="9"/>
        <v>1</v>
      </c>
      <c r="Q23" t="s">
        <v>766</v>
      </c>
      <c r="R23" s="14">
        <f>B23/B14</f>
        <v>0.18181818181818182</v>
      </c>
      <c r="S23" s="14">
        <f>C23/B14</f>
        <v>0.45454545454545453</v>
      </c>
      <c r="T23" s="14">
        <f t="shared" ref="T23:U25" si="10">D23/B14</f>
        <v>0.36363636363636365</v>
      </c>
      <c r="U23" s="14">
        <f t="shared" si="10"/>
        <v>0.27777777777777779</v>
      </c>
      <c r="V23" s="14">
        <f t="shared" ref="V23:V25" si="11">F23/C14</f>
        <v>0.3888888888888889</v>
      </c>
      <c r="W23" s="14">
        <f t="shared" ref="W23:X25" si="12">G23/C14</f>
        <v>0.33333333333333331</v>
      </c>
      <c r="X23" s="14">
        <f t="shared" si="12"/>
        <v>0.13333333333333333</v>
      </c>
      <c r="Y23" s="14">
        <f t="shared" ref="Y23:Y25" si="13">I23/D14</f>
        <v>0.4</v>
      </c>
      <c r="Z23" s="14">
        <f t="shared" ref="Z23:AA25" si="14">J23/D14</f>
        <v>0.46666666666666667</v>
      </c>
      <c r="AA23" s="14">
        <f t="shared" si="14"/>
        <v>0.38461538461538464</v>
      </c>
      <c r="AB23" s="14">
        <f t="shared" ref="AB23:AB25" si="15">L23/E14</f>
        <v>0.15384615384615385</v>
      </c>
      <c r="AC23" s="14">
        <f t="shared" ref="AC23:AD25" si="16">M23/E14</f>
        <v>0.46153846153846156</v>
      </c>
      <c r="AD23" s="14">
        <f t="shared" si="16"/>
        <v>0.55555555555555558</v>
      </c>
      <c r="AE23" s="14">
        <f t="shared" ref="AE23:AE25" si="17">O23/F14</f>
        <v>0.33333333333333331</v>
      </c>
      <c r="AF23" s="14">
        <f t="shared" ref="AF23:AF25" si="18">P23/F14</f>
        <v>0.1111111111111111</v>
      </c>
    </row>
    <row r="24" spans="1:32" x14ac:dyDescent="0.25">
      <c r="A24" t="s">
        <v>767</v>
      </c>
      <c r="B24" s="16">
        <f>W4</f>
        <v>4</v>
      </c>
      <c r="C24" s="16">
        <f t="shared" ref="C24:D24" si="19">X4</f>
        <v>4</v>
      </c>
      <c r="D24" s="16">
        <f t="shared" si="19"/>
        <v>6</v>
      </c>
      <c r="E24" s="16">
        <f>W5</f>
        <v>4</v>
      </c>
      <c r="F24" s="16">
        <f t="shared" ref="F24:G24" si="20">X5</f>
        <v>8</v>
      </c>
      <c r="G24" s="16">
        <f t="shared" si="20"/>
        <v>5</v>
      </c>
      <c r="H24" s="16">
        <f>W6</f>
        <v>0</v>
      </c>
      <c r="I24" s="16">
        <f t="shared" ref="I24:J24" si="21">X6</f>
        <v>9</v>
      </c>
      <c r="J24" s="16">
        <f t="shared" si="21"/>
        <v>8</v>
      </c>
      <c r="K24" s="16">
        <f>W7</f>
        <v>0</v>
      </c>
      <c r="L24" s="16">
        <f t="shared" ref="L24:M24" si="22">X7</f>
        <v>6</v>
      </c>
      <c r="M24" s="16">
        <f t="shared" si="22"/>
        <v>6</v>
      </c>
      <c r="N24" s="16">
        <f>W8</f>
        <v>0</v>
      </c>
      <c r="O24" s="16">
        <f t="shared" ref="O24:P24" si="23">X8</f>
        <v>3</v>
      </c>
      <c r="P24" s="16">
        <f t="shared" si="23"/>
        <v>2</v>
      </c>
      <c r="Q24" t="s">
        <v>767</v>
      </c>
      <c r="R24" s="14">
        <f>B24/B15</f>
        <v>0.2857142857142857</v>
      </c>
      <c r="S24" s="14">
        <f>C24/B15</f>
        <v>0.2857142857142857</v>
      </c>
      <c r="T24" s="14">
        <f t="shared" si="10"/>
        <v>0.42857142857142855</v>
      </c>
      <c r="U24" s="14">
        <f t="shared" si="10"/>
        <v>0.23529411764705882</v>
      </c>
      <c r="V24" s="14">
        <f t="shared" si="11"/>
        <v>0.47058823529411764</v>
      </c>
      <c r="W24" s="14">
        <f t="shared" si="12"/>
        <v>0.29411764705882354</v>
      </c>
      <c r="X24" s="14">
        <f t="shared" si="12"/>
        <v>0</v>
      </c>
      <c r="Y24" s="14">
        <f t="shared" si="13"/>
        <v>0.52941176470588236</v>
      </c>
      <c r="Z24" s="14">
        <f t="shared" si="14"/>
        <v>0.47058823529411764</v>
      </c>
      <c r="AA24" s="14">
        <f t="shared" si="14"/>
        <v>0</v>
      </c>
      <c r="AB24" s="14">
        <f t="shared" si="15"/>
        <v>0.5</v>
      </c>
      <c r="AC24" s="14">
        <f t="shared" si="16"/>
        <v>0.5</v>
      </c>
      <c r="AD24" s="14">
        <f t="shared" si="16"/>
        <v>0</v>
      </c>
      <c r="AE24" s="14">
        <f t="shared" si="17"/>
        <v>0.6</v>
      </c>
      <c r="AF24" s="14">
        <f t="shared" si="18"/>
        <v>0.4</v>
      </c>
    </row>
    <row r="25" spans="1:32" x14ac:dyDescent="0.25">
      <c r="A25" t="s">
        <v>768</v>
      </c>
      <c r="B25" s="16">
        <f>AE4</f>
        <v>1</v>
      </c>
      <c r="C25" s="16">
        <f t="shared" ref="C25:D25" si="24">AF4</f>
        <v>3</v>
      </c>
      <c r="D25" s="16">
        <f t="shared" si="24"/>
        <v>5</v>
      </c>
      <c r="E25" s="16">
        <f>AE5</f>
        <v>1</v>
      </c>
      <c r="F25" s="16">
        <f t="shared" ref="F25:G25" si="25">AF5</f>
        <v>4</v>
      </c>
      <c r="G25" s="16">
        <f t="shared" si="25"/>
        <v>6</v>
      </c>
      <c r="H25" s="16">
        <f>AE6</f>
        <v>5</v>
      </c>
      <c r="I25" s="16">
        <f t="shared" ref="I25:J25" si="26">AF6</f>
        <v>5</v>
      </c>
      <c r="J25" s="16">
        <f t="shared" si="26"/>
        <v>4</v>
      </c>
      <c r="K25" s="16">
        <f>AE7</f>
        <v>5</v>
      </c>
      <c r="L25" s="16">
        <f t="shared" ref="L25:M25" si="27">AF7</f>
        <v>4</v>
      </c>
      <c r="M25" s="16">
        <f t="shared" si="27"/>
        <v>4</v>
      </c>
      <c r="N25" s="16">
        <f>AE8</f>
        <v>2</v>
      </c>
      <c r="O25" s="16">
        <f t="shared" ref="O25:P25" si="28">AF8</f>
        <v>7</v>
      </c>
      <c r="P25" s="16">
        <f t="shared" si="28"/>
        <v>2</v>
      </c>
      <c r="Q25" t="s">
        <v>768</v>
      </c>
      <c r="R25" s="14">
        <f>B25/B16</f>
        <v>0.1111111111111111</v>
      </c>
      <c r="S25" s="14">
        <f>C25/B16</f>
        <v>0.33333333333333331</v>
      </c>
      <c r="T25" s="14">
        <f t="shared" si="10"/>
        <v>0.55555555555555558</v>
      </c>
      <c r="U25" s="14">
        <f t="shared" si="10"/>
        <v>9.0909090909090912E-2</v>
      </c>
      <c r="V25" s="14">
        <f t="shared" si="11"/>
        <v>0.36363636363636365</v>
      </c>
      <c r="W25" s="14">
        <f t="shared" si="12"/>
        <v>0.54545454545454541</v>
      </c>
      <c r="X25" s="14">
        <f t="shared" si="12"/>
        <v>0.35714285714285715</v>
      </c>
      <c r="Y25" s="14">
        <f t="shared" si="13"/>
        <v>0.35714285714285715</v>
      </c>
      <c r="Z25" s="14">
        <f t="shared" si="14"/>
        <v>0.2857142857142857</v>
      </c>
      <c r="AA25" s="14">
        <f t="shared" si="14"/>
        <v>0.38461538461538464</v>
      </c>
      <c r="AB25" s="14">
        <f t="shared" si="15"/>
        <v>0.30769230769230771</v>
      </c>
      <c r="AC25" s="14">
        <f t="shared" si="16"/>
        <v>0.30769230769230771</v>
      </c>
      <c r="AD25" s="14">
        <f t="shared" si="16"/>
        <v>0.18181818181818182</v>
      </c>
      <c r="AE25" s="14">
        <f t="shared" si="17"/>
        <v>0.63636363636363635</v>
      </c>
      <c r="AF25" s="14">
        <f t="shared" si="18"/>
        <v>0.18181818181818182</v>
      </c>
    </row>
  </sheetData>
  <mergeCells count="28">
    <mergeCell ref="B1:I1"/>
    <mergeCell ref="J1:Q1"/>
    <mergeCell ref="R1:Y1"/>
    <mergeCell ref="Z1:AG1"/>
    <mergeCell ref="B2:F2"/>
    <mergeCell ref="G2:I2"/>
    <mergeCell ref="J2:N2"/>
    <mergeCell ref="O2:Q2"/>
    <mergeCell ref="R2:V2"/>
    <mergeCell ref="W2:Y2"/>
    <mergeCell ref="Z2:AD2"/>
    <mergeCell ref="AE2:AG2"/>
    <mergeCell ref="B11:F11"/>
    <mergeCell ref="G11:K11"/>
    <mergeCell ref="M11:Q11"/>
    <mergeCell ref="S11:W11"/>
    <mergeCell ref="AA20:AC20"/>
    <mergeCell ref="AD20:AF20"/>
    <mergeCell ref="B19:Q19"/>
    <mergeCell ref="R19:AF19"/>
    <mergeCell ref="B20:D20"/>
    <mergeCell ref="E20:G20"/>
    <mergeCell ref="H20:J20"/>
    <mergeCell ref="K20:M20"/>
    <mergeCell ref="N20:P20"/>
    <mergeCell ref="R20:T20"/>
    <mergeCell ref="U20:W20"/>
    <mergeCell ref="X20:Z20"/>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25"/>
  <sheetViews>
    <sheetView workbookViewId="0"/>
  </sheetViews>
  <sheetFormatPr defaultRowHeight="13.2" x14ac:dyDescent="0.25"/>
  <cols>
    <col min="1" max="1" width="23.109375" customWidth="1"/>
    <col min="2" max="33" width="10.109375" customWidth="1"/>
  </cols>
  <sheetData>
    <row r="1" spans="1:33" ht="30" customHeight="1" x14ac:dyDescent="0.25">
      <c r="B1" s="27" t="s">
        <v>769</v>
      </c>
      <c r="C1" s="27"/>
      <c r="D1" s="27"/>
      <c r="E1" s="27"/>
      <c r="F1" s="27"/>
      <c r="G1" s="27"/>
      <c r="H1" s="27"/>
      <c r="I1" s="27"/>
      <c r="J1" s="27" t="s">
        <v>770</v>
      </c>
      <c r="K1" s="27"/>
      <c r="L1" s="27"/>
      <c r="M1" s="27"/>
      <c r="N1" s="27"/>
      <c r="O1" s="27"/>
      <c r="P1" s="27"/>
      <c r="Q1" s="27"/>
      <c r="R1" s="27" t="s">
        <v>771</v>
      </c>
      <c r="S1" s="27"/>
      <c r="T1" s="27"/>
      <c r="U1" s="27"/>
      <c r="V1" s="27"/>
      <c r="W1" s="27"/>
      <c r="X1" s="27"/>
      <c r="Y1" s="27"/>
      <c r="Z1" s="27" t="s">
        <v>772</v>
      </c>
      <c r="AA1" s="27"/>
      <c r="AB1" s="27"/>
      <c r="AC1" s="27"/>
      <c r="AD1" s="27"/>
      <c r="AE1" s="27"/>
      <c r="AF1" s="27"/>
      <c r="AG1" s="27"/>
    </row>
    <row r="2" spans="1:33" x14ac:dyDescent="0.25">
      <c r="B2" s="28" t="s">
        <v>717</v>
      </c>
      <c r="C2" s="28"/>
      <c r="D2" s="28"/>
      <c r="E2" s="28"/>
      <c r="F2" s="28"/>
      <c r="G2" s="28" t="s">
        <v>718</v>
      </c>
      <c r="H2" s="28"/>
      <c r="I2" s="28"/>
      <c r="J2" s="28" t="s">
        <v>717</v>
      </c>
      <c r="K2" s="28"/>
      <c r="L2" s="28"/>
      <c r="M2" s="28"/>
      <c r="N2" s="28"/>
      <c r="O2" s="28" t="s">
        <v>718</v>
      </c>
      <c r="P2" s="28"/>
      <c r="Q2" s="28"/>
      <c r="R2" s="28" t="s">
        <v>717</v>
      </c>
      <c r="S2" s="28"/>
      <c r="T2" s="28"/>
      <c r="U2" s="28"/>
      <c r="V2" s="28"/>
      <c r="W2" s="28" t="s">
        <v>718</v>
      </c>
      <c r="X2" s="28"/>
      <c r="Y2" s="28"/>
      <c r="Z2" s="28" t="s">
        <v>717</v>
      </c>
      <c r="AA2" s="28"/>
      <c r="AB2" s="28"/>
      <c r="AC2" s="28"/>
      <c r="AD2" s="28"/>
      <c r="AE2" s="28" t="s">
        <v>718</v>
      </c>
      <c r="AF2" s="28"/>
      <c r="AG2" s="28"/>
    </row>
    <row r="3" spans="1:33" ht="26.4" x14ac:dyDescent="0.25">
      <c r="B3" s="16" t="s">
        <v>21</v>
      </c>
      <c r="C3" s="16" t="s">
        <v>22</v>
      </c>
      <c r="D3" s="16" t="s">
        <v>26</v>
      </c>
      <c r="E3" s="16" t="s">
        <v>31</v>
      </c>
      <c r="F3" s="12" t="s">
        <v>23</v>
      </c>
      <c r="G3" s="12" t="s">
        <v>27</v>
      </c>
      <c r="H3" s="16" t="s">
        <v>25</v>
      </c>
      <c r="I3" s="12" t="s">
        <v>24</v>
      </c>
      <c r="J3" s="16" t="s">
        <v>21</v>
      </c>
      <c r="K3" s="16" t="s">
        <v>22</v>
      </c>
      <c r="L3" s="16" t="s">
        <v>26</v>
      </c>
      <c r="M3" s="16" t="s">
        <v>31</v>
      </c>
      <c r="N3" s="12" t="s">
        <v>23</v>
      </c>
      <c r="O3" s="12" t="s">
        <v>27</v>
      </c>
      <c r="P3" s="16" t="s">
        <v>25</v>
      </c>
      <c r="Q3" s="12" t="s">
        <v>24</v>
      </c>
      <c r="R3" s="16" t="s">
        <v>21</v>
      </c>
      <c r="S3" s="16" t="s">
        <v>22</v>
      </c>
      <c r="T3" s="16" t="s">
        <v>26</v>
      </c>
      <c r="U3" s="16" t="s">
        <v>31</v>
      </c>
      <c r="V3" s="12" t="s">
        <v>23</v>
      </c>
      <c r="W3" s="12" t="s">
        <v>27</v>
      </c>
      <c r="X3" s="16" t="s">
        <v>25</v>
      </c>
      <c r="Y3" s="12" t="s">
        <v>24</v>
      </c>
      <c r="Z3" s="16" t="s">
        <v>21</v>
      </c>
      <c r="AA3" s="16" t="s">
        <v>22</v>
      </c>
      <c r="AB3" s="16" t="s">
        <v>26</v>
      </c>
      <c r="AC3" s="16" t="s">
        <v>31</v>
      </c>
      <c r="AD3" s="12" t="s">
        <v>23</v>
      </c>
      <c r="AE3" s="12" t="s">
        <v>27</v>
      </c>
      <c r="AF3" s="16" t="s">
        <v>25</v>
      </c>
      <c r="AG3" s="12" t="s">
        <v>24</v>
      </c>
    </row>
    <row r="4" spans="1:33" x14ac:dyDescent="0.25">
      <c r="A4" t="s">
        <v>712</v>
      </c>
      <c r="B4" s="16">
        <f>COUNTIF(FE!FR2:FR19,"Positive")</f>
        <v>14</v>
      </c>
      <c r="C4" s="16">
        <f>COUNTIF(FE!FR2:FR19,"Neutral")</f>
        <v>0</v>
      </c>
      <c r="D4" s="16">
        <f>COUNTIF(FE!FR2:FR19,"Negative")</f>
        <v>3</v>
      </c>
      <c r="E4" s="16">
        <f>COUNTIF(FE!FR2:FR19,"I don't know")</f>
        <v>0</v>
      </c>
      <c r="F4" s="16">
        <f>COUNTIF(FE!FR2:FR19,"Not applicable")</f>
        <v>1</v>
      </c>
      <c r="G4" s="16">
        <f>COUNTIF(FE!FW2:FW19,"Very effective")</f>
        <v>5</v>
      </c>
      <c r="H4" s="16">
        <f>COUNTIF(FE!FW2:FW19,"Effective")</f>
        <v>4</v>
      </c>
      <c r="I4" s="16">
        <f>COUNTIF(FE!FW2:FW19,"Somewhat effective")</f>
        <v>5</v>
      </c>
      <c r="J4" s="16">
        <f>COUNTIF(FE!GC2:GC19,"Positive")</f>
        <v>18</v>
      </c>
      <c r="K4" s="16">
        <f>COUNTIF(FE!GC2:GC19,"Neutral")</f>
        <v>0</v>
      </c>
      <c r="L4" s="16">
        <f>COUNTIF(FE!GC2:GC19,"Negative")</f>
        <v>0</v>
      </c>
      <c r="M4" s="16">
        <f>COUNTIF(FE!GC2:GC19,"I don't know")</f>
        <v>0</v>
      </c>
      <c r="N4" s="16">
        <f>COUNTIF(FE!GC2:GC19,"Not applicable")</f>
        <v>0</v>
      </c>
      <c r="O4" s="16">
        <f>COUNTIF(FE!GH2:GH19,"Very effective")</f>
        <v>10</v>
      </c>
      <c r="P4" s="16">
        <f>COUNTIF(FE!GH2:GH19,"Effective")</f>
        <v>7</v>
      </c>
      <c r="Q4" s="16">
        <f>COUNTIF(FE!GH2:GH19,"Somewhat effective")</f>
        <v>1</v>
      </c>
      <c r="R4" s="16">
        <f>COUNTIF(FE!GN2:GN19,"Positive")</f>
        <v>18</v>
      </c>
      <c r="S4" s="16">
        <f>COUNTIF(FE!GN2:GN19,"Neutral")</f>
        <v>0</v>
      </c>
      <c r="T4" s="16">
        <f>COUNTIF(FE!GN2:GN19,"Negative")</f>
        <v>0</v>
      </c>
      <c r="U4" s="16">
        <f>COUNTIF(FE!GN2:GN19,"I don't know")</f>
        <v>0</v>
      </c>
      <c r="V4" s="16">
        <f>COUNTIF(FE!GN2:GN19,"Not applicable")</f>
        <v>0</v>
      </c>
      <c r="W4" s="16">
        <f>COUNTIF(FE!GS2:GS19,"Very effective")</f>
        <v>13</v>
      </c>
      <c r="X4" s="16">
        <f>COUNTIF(FE!GS2:GS19,"Effective")</f>
        <v>4</v>
      </c>
      <c r="Y4" s="16">
        <f>COUNTIF(FE!GS2:GS19,"Somewhat effective")</f>
        <v>1</v>
      </c>
      <c r="Z4" s="16">
        <f>COUNTIF(FE!GY2:GY19,"Positive")</f>
        <v>13</v>
      </c>
      <c r="AA4" s="16">
        <f>COUNTIF(FE!GY2:GY19,"Neutral")</f>
        <v>3</v>
      </c>
      <c r="AB4" s="16">
        <f>COUNTIF(FE!GY2:GY19,"Negative")</f>
        <v>0</v>
      </c>
      <c r="AC4" s="16">
        <f>COUNTIF(FE!GY2:GY19,"I don't know")</f>
        <v>2</v>
      </c>
      <c r="AD4" s="16">
        <f>COUNTIF(FE!GY2:GY19,"Not applicable")</f>
        <v>0</v>
      </c>
      <c r="AE4" s="16">
        <f>COUNTIF(FE!HD2:HD19,"Very effective")</f>
        <v>3</v>
      </c>
      <c r="AF4" s="16">
        <f>COUNTIF(FE!HD2:HD19,"Effective")</f>
        <v>6</v>
      </c>
      <c r="AG4" s="16">
        <f>COUNTIF(FE!HD2:HD19,"Somewhat effective")</f>
        <v>4</v>
      </c>
    </row>
    <row r="5" spans="1:33" x14ac:dyDescent="0.25">
      <c r="A5" t="s">
        <v>713</v>
      </c>
      <c r="B5" s="16">
        <f>COUNTIF(FE!FS2:FS19,"Positive")</f>
        <v>18</v>
      </c>
      <c r="C5" s="16">
        <f>COUNTIF(FE!FS2:FS19,"Neutral")</f>
        <v>0</v>
      </c>
      <c r="D5" s="16">
        <f>COUNTIF(FE!FS2:FS19,"Negative")</f>
        <v>0</v>
      </c>
      <c r="E5" s="16">
        <f>COUNTIF(FE!FS2:FS19,"I don't know")</f>
        <v>0</v>
      </c>
      <c r="F5" s="16">
        <f>COUNTIF(FE!FS2:FS19,"Not applicable")</f>
        <v>0</v>
      </c>
      <c r="G5" s="16">
        <f>COUNTIF(FE!FX2:FX19,"Very effective")</f>
        <v>14</v>
      </c>
      <c r="H5" s="16">
        <f>COUNTIF(FE!FX2:FX19,"Effective")</f>
        <v>2</v>
      </c>
      <c r="I5" s="16">
        <f>COUNTIF(FE!FX2:FX19,"Somewhat effective")</f>
        <v>2</v>
      </c>
      <c r="J5" s="16">
        <f>COUNTIF(FE!GD2:GD19,"Positive")</f>
        <v>18</v>
      </c>
      <c r="K5" s="16">
        <f>COUNTIF(FE!GD2:GD19,"Neutral")</f>
        <v>0</v>
      </c>
      <c r="L5" s="16">
        <f>COUNTIF(FE!GD2:GD19,"Negative")</f>
        <v>0</v>
      </c>
      <c r="M5" s="16">
        <f>COUNTIF(FE!GD2:GD19,"I don't know")</f>
        <v>0</v>
      </c>
      <c r="N5" s="16">
        <f>COUNTIF(FE!GD2:GD19,"Not applicable")</f>
        <v>0</v>
      </c>
      <c r="O5" s="16">
        <f>COUNTIF(FE!GI2:GI19,"Very effective")</f>
        <v>7</v>
      </c>
      <c r="P5" s="16">
        <f>COUNTIF(FE!GI2:GI19,"Effective")</f>
        <v>9</v>
      </c>
      <c r="Q5" s="16">
        <f>COUNTIF(FE!GI2:GI19,"Somewhat effective")</f>
        <v>2</v>
      </c>
      <c r="R5" s="16">
        <f>COUNTIF(FE!GO2:GO19,"Positive")</f>
        <v>17</v>
      </c>
      <c r="S5" s="16">
        <f>COUNTIF(FE!GO2:GO19,"Neutral")</f>
        <v>1</v>
      </c>
      <c r="T5" s="16">
        <f>COUNTIF(FE!GO2:GO19,"Negative")</f>
        <v>0</v>
      </c>
      <c r="U5" s="16">
        <f>COUNTIF(FE!GO2:GO19,"I don't know")</f>
        <v>0</v>
      </c>
      <c r="V5" s="16">
        <f>COUNTIF(FE!GO2:GO19,"Not applicable")</f>
        <v>0</v>
      </c>
      <c r="W5" s="16">
        <f>COUNTIF(FE!GT2:GT19,"Very effective")</f>
        <v>7</v>
      </c>
      <c r="X5" s="16">
        <f>COUNTIF(FE!GT2:GT19,"Effective")</f>
        <v>9</v>
      </c>
      <c r="Y5" s="16">
        <f>COUNTIF(FE!GT2:GT19,"Somewhat effective")</f>
        <v>1</v>
      </c>
      <c r="Z5" s="16">
        <f>COUNTIF(FE!GZ2:GZ19,"Positive")</f>
        <v>8</v>
      </c>
      <c r="AA5" s="16">
        <f>COUNTIF(FE!GZ2:GZ19,"Neutral")</f>
        <v>6</v>
      </c>
      <c r="AB5" s="16">
        <f>COUNTIF(FE!GZ2:GZ19,"Negative")</f>
        <v>0</v>
      </c>
      <c r="AC5" s="16">
        <f>COUNTIF(FE!GZ2:GZ19,"I don't know")</f>
        <v>4</v>
      </c>
      <c r="AD5" s="16">
        <f>COUNTIF(FE!GZ2:GZ19,"Not applicable")</f>
        <v>0</v>
      </c>
      <c r="AE5" s="16">
        <f>COUNTIF(FE!HE2:HE19,"Very effective")</f>
        <v>3</v>
      </c>
      <c r="AF5" s="16">
        <f>COUNTIF(FE!HE2:HE19,"Effective")</f>
        <v>3</v>
      </c>
      <c r="AG5" s="16">
        <f>COUNTIF(FE!HE2:HE19,"Somewhat effective")</f>
        <v>2</v>
      </c>
    </row>
    <row r="6" spans="1:33" x14ac:dyDescent="0.25">
      <c r="A6" t="s">
        <v>714</v>
      </c>
      <c r="B6" s="16">
        <f>COUNTIF(FE!FT2:FT19,"Positive")</f>
        <v>16</v>
      </c>
      <c r="C6" s="16">
        <f>COUNTIF(FE!FT2:FT19,"Neutral")</f>
        <v>2</v>
      </c>
      <c r="D6" s="16">
        <f>COUNTIF(FE!FT2:FT19,"Negative")</f>
        <v>0</v>
      </c>
      <c r="E6" s="16">
        <f>COUNTIF(FE!FT2:FT19,"I don't know")</f>
        <v>0</v>
      </c>
      <c r="F6" s="16">
        <f>COUNTIF(FE!FT2:FT19,"Not applicable")</f>
        <v>0</v>
      </c>
      <c r="G6" s="16">
        <f>COUNTIF(FE!FY2:FY19,"Very effective")</f>
        <v>9</v>
      </c>
      <c r="H6" s="16">
        <f>COUNTIF(FE!FY2:FY19,"Effective")</f>
        <v>6</v>
      </c>
      <c r="I6" s="16">
        <f>COUNTIF(FE!FY2:FY19,"Somewhat effective")</f>
        <v>1</v>
      </c>
      <c r="J6" s="16">
        <f>COUNTIF(FE!GE2:GE19,"Positive")</f>
        <v>16</v>
      </c>
      <c r="K6" s="16">
        <f>COUNTIF(FE!GE2:GE19,"Neutral")</f>
        <v>2</v>
      </c>
      <c r="L6" s="16">
        <f>COUNTIF(FE!GE2:GE19,"Negative")</f>
        <v>0</v>
      </c>
      <c r="M6" s="16">
        <f>COUNTIF(FE!GE2:GE19,"I don't know")</f>
        <v>0</v>
      </c>
      <c r="N6" s="16">
        <f>COUNTIF(FE!GE2:GE19,"Not applicable")</f>
        <v>0</v>
      </c>
      <c r="O6" s="16">
        <f>COUNTIF(FE!GJ2:GJ19,"Very effective")</f>
        <v>5</v>
      </c>
      <c r="P6" s="16">
        <f>COUNTIF(FE!GJ2:GJ19,"Effective")</f>
        <v>8</v>
      </c>
      <c r="Q6" s="16">
        <f>COUNTIF(FE!GJ2:GJ19,"Somewhat effective")</f>
        <v>3</v>
      </c>
      <c r="R6" s="16">
        <f>COUNTIF(FE!GP2:GP19,"Positive")</f>
        <v>12</v>
      </c>
      <c r="S6" s="16">
        <f>COUNTIF(FE!GP2:GP19,"Neutral")</f>
        <v>5</v>
      </c>
      <c r="T6" s="16">
        <f>COUNTIF(FE!GP2:GP19,"Negative")</f>
        <v>0</v>
      </c>
      <c r="U6" s="16">
        <f>COUNTIF(FE!GP2:GP19,"I don't know")</f>
        <v>1</v>
      </c>
      <c r="V6" s="16">
        <f>COUNTIF(FE!GP2:GP19,"Not applicable")</f>
        <v>0</v>
      </c>
      <c r="W6" s="16">
        <f>COUNTIF(FE!GU2:GU19,"Very effective")</f>
        <v>5</v>
      </c>
      <c r="X6" s="16">
        <f>COUNTIF(FE!GU2:GU19,"Effective")</f>
        <v>6</v>
      </c>
      <c r="Y6" s="16">
        <f>COUNTIF(FE!GU2:GU19,"Somewhat effective")</f>
        <v>1</v>
      </c>
      <c r="Z6" s="16">
        <f>COUNTIF(FE!HA2:HA19,"Positive")</f>
        <v>2</v>
      </c>
      <c r="AA6" s="16">
        <f>COUNTIF(FE!HA2:HA19,"Neutral")</f>
        <v>9</v>
      </c>
      <c r="AB6" s="16">
        <f>COUNTIF(FE!HA2:HA19,"Negative")</f>
        <v>0</v>
      </c>
      <c r="AC6" s="16">
        <f>COUNTIF(FE!HA2:HA19,"I don't know")</f>
        <v>5</v>
      </c>
      <c r="AD6" s="16">
        <f>COUNTIF(FE!HA2:HA19,"Not applicaHCe")</f>
        <v>0</v>
      </c>
      <c r="AE6" s="16">
        <f>COUNTIF(FE!HF2:HF19,"Very effective")</f>
        <v>1</v>
      </c>
      <c r="AF6" s="16">
        <f>COUNTIF(FE!HF2:HF19,"Effective")</f>
        <v>0</v>
      </c>
      <c r="AG6" s="16">
        <f>COUNTIF(FE!HF2:HF19,"Somewhat effective")</f>
        <v>1</v>
      </c>
    </row>
    <row r="7" spans="1:33" x14ac:dyDescent="0.25">
      <c r="A7" t="s">
        <v>715</v>
      </c>
      <c r="B7" s="16">
        <f>COUNTIF(FE!FU2:FU19,"Positive")</f>
        <v>14</v>
      </c>
      <c r="C7" s="16">
        <f>COUNTIF(FE!FU2:FU19,"Neutral")</f>
        <v>0</v>
      </c>
      <c r="D7" s="16">
        <f>COUNTIF(FE!FU2:FU19,"Negative")</f>
        <v>3</v>
      </c>
      <c r="E7" s="16">
        <f>COUNTIF(FE!FU2:FU19,"I don't know")</f>
        <v>1</v>
      </c>
      <c r="F7" s="16">
        <f>COUNTIF(FE!FU2:FU19,"Not applicable")</f>
        <v>0</v>
      </c>
      <c r="G7" s="16">
        <f>COUNTIF(FE!FZ2:FZ19,"Very effective")</f>
        <v>8</v>
      </c>
      <c r="H7" s="16">
        <f>COUNTIF(FE!FZ2:FZ19,"Effective")</f>
        <v>4</v>
      </c>
      <c r="I7" s="16">
        <f>COUNTIF(FE!FZ2:FZ19,"Somewhat effective")</f>
        <v>2</v>
      </c>
      <c r="J7" s="16">
        <f>COUNTIF(FE!GF2:GF19,"Positive")</f>
        <v>18</v>
      </c>
      <c r="K7" s="16">
        <f>COUNTIF(FE!GF2:GF19,"Neutral")</f>
        <v>0</v>
      </c>
      <c r="L7" s="16">
        <f>COUNTIF(FE!GF2:GF19,"Negative")</f>
        <v>0</v>
      </c>
      <c r="M7" s="16">
        <f>COUNTIF(FE!GF2:GF19,"I don't know")</f>
        <v>0</v>
      </c>
      <c r="N7" s="16">
        <f>COUNTIF(FE!GF2:GF19,"Not applicable")</f>
        <v>0</v>
      </c>
      <c r="O7" s="16">
        <f>COUNTIF(FE!GK2:GK19,"Very effective")</f>
        <v>10</v>
      </c>
      <c r="P7" s="16">
        <f>COUNTIF(FE!GK2:GK19,"Effective")</f>
        <v>8</v>
      </c>
      <c r="Q7" s="16">
        <f>COUNTIF(FE!GK2:GK19,"Somewhat effective")</f>
        <v>0</v>
      </c>
      <c r="R7" s="16">
        <f>COUNTIF(FE!GQ2:GQ19,"Positive")</f>
        <v>18</v>
      </c>
      <c r="S7" s="16">
        <f>COUNTIF(FE!GQ2:GQ19,"Neutral")</f>
        <v>0</v>
      </c>
      <c r="T7" s="16">
        <f>COUNTIF(FE!GQ2:GQ19,"Negative")</f>
        <v>0</v>
      </c>
      <c r="U7" s="16">
        <f>COUNTIF(FE!GQ2:GQ19,"I don't know")</f>
        <v>0</v>
      </c>
      <c r="V7" s="16">
        <f>COUNTIF(FE!GQ2:GQ19,"Not applicable")</f>
        <v>0</v>
      </c>
      <c r="W7" s="16">
        <f>COUNTIF(FE!GV2:GV19,"Very effective")</f>
        <v>13</v>
      </c>
      <c r="X7" s="16">
        <f>COUNTIF(FE!GV2:GV19,"Effective")</f>
        <v>4</v>
      </c>
      <c r="Y7" s="16">
        <f>COUNTIF(FE!GV2:GV19,"Somewhat effective")</f>
        <v>1</v>
      </c>
      <c r="Z7" s="16">
        <f>COUNTIF(FE!HB2:HB19,"Positive")</f>
        <v>15</v>
      </c>
      <c r="AA7" s="16">
        <f>COUNTIF(FE!HB2:HB19,"Neutral")</f>
        <v>1</v>
      </c>
      <c r="AB7" s="16">
        <f>COUNTIF(FE!HB2:HB19,"Negative")</f>
        <v>0</v>
      </c>
      <c r="AC7" s="16">
        <f>COUNTIF(FE!HB2:HB19,"I don't know")</f>
        <v>2</v>
      </c>
      <c r="AD7" s="16">
        <f>COUNTIF(FE!HB2:HB19,"Not applicable")</f>
        <v>0</v>
      </c>
      <c r="AE7" s="16">
        <f>COUNTIF(FE!HG2:HG19,"Very effective")</f>
        <v>5</v>
      </c>
      <c r="AF7" s="16">
        <f>COUNTIF(FE!HG2:HG19,"Effective")</f>
        <v>8</v>
      </c>
      <c r="AG7" s="16">
        <f>COUNTIF(FE!HG2:HG19,"Somewhat effective")</f>
        <v>2</v>
      </c>
    </row>
    <row r="8" spans="1:33" x14ac:dyDescent="0.25">
      <c r="A8" t="s">
        <v>716</v>
      </c>
      <c r="B8" s="16">
        <f>COUNTIF(FE!FV2:FV19,"Positive")</f>
        <v>6</v>
      </c>
      <c r="C8" s="16">
        <f>COUNTIF(FE!FV2:FV19,"Neutral")</f>
        <v>7</v>
      </c>
      <c r="D8" s="16">
        <f>COUNTIF(FE!FV2:FV19,"Negative")</f>
        <v>0</v>
      </c>
      <c r="E8" s="16">
        <f>COUNTIF(FE!FV2:FV19,"I don't know")</f>
        <v>2</v>
      </c>
      <c r="F8" s="16">
        <f>COUNTIF(FE!FV2:FV19,"Not applicable")</f>
        <v>3</v>
      </c>
      <c r="G8" s="16">
        <f>COUNTIF(FE!GA2:GA19,"Very effective")</f>
        <v>2</v>
      </c>
      <c r="H8" s="16">
        <f>COUNTIF(FE!GA2:GA19,"Effective")</f>
        <v>3</v>
      </c>
      <c r="I8" s="16">
        <f>COUNTIF(FE!GA2:GA19,"Somewhat effective")</f>
        <v>1</v>
      </c>
      <c r="J8" s="16">
        <f>COUNTIF(FE!GG2:GG19,"Positive")</f>
        <v>11</v>
      </c>
      <c r="K8" s="16">
        <f>COUNTIF(FE!GG2:GG19,"Neutral")</f>
        <v>6</v>
      </c>
      <c r="L8" s="16">
        <f>COUNTIF(FE!GG2:GG19,"Negative")</f>
        <v>0</v>
      </c>
      <c r="M8" s="16">
        <f>COUNTIF(FE!GG2:GG19,"I don't know")</f>
        <v>1</v>
      </c>
      <c r="N8" s="16">
        <f>COUNTIF(FE!GG2:GG19,"Not applicable")</f>
        <v>0</v>
      </c>
      <c r="O8" s="16">
        <f>COUNTIF(FE!GL2:GL19,"Very effective")</f>
        <v>3</v>
      </c>
      <c r="P8" s="16">
        <f>COUNTIF(FE!GL2:GL19,"Effective")</f>
        <v>6</v>
      </c>
      <c r="Q8" s="16">
        <f>COUNTIF(FE!GL2:GL19,"Somewhat effective")</f>
        <v>2</v>
      </c>
      <c r="R8" s="16">
        <f>COUNTIF(FE!GR2:GR19,"Positive")</f>
        <v>14</v>
      </c>
      <c r="S8" s="16">
        <f>COUNTIF(FE!GR2:GR19,"Neutral")</f>
        <v>4</v>
      </c>
      <c r="T8" s="16">
        <f>COUNTIF(FE!GR2:GR19,"Negative")</f>
        <v>0</v>
      </c>
      <c r="U8" s="16">
        <f>COUNTIF(FE!GR2:GR19,"I don't know")</f>
        <v>0</v>
      </c>
      <c r="V8" s="16">
        <f>COUNTIF(FE!GR2:GR19,"Not applicable")</f>
        <v>0</v>
      </c>
      <c r="W8" s="16">
        <f>COUNTIF(FE!GW2:GW19,"Very effective")</f>
        <v>5</v>
      </c>
      <c r="X8" s="16">
        <f>COUNTIF(FE!GW2:GW19,"Effective")</f>
        <v>6</v>
      </c>
      <c r="Y8" s="16">
        <f>COUNTIF(FE!GW2:GW19,"Somewhat effective")</f>
        <v>3</v>
      </c>
      <c r="Z8" s="16">
        <f>COUNTIF(FE!HC2:HC19,"Positive")</f>
        <v>7</v>
      </c>
      <c r="AA8" s="16">
        <f>COUNTIF(FE!HC2:HC19,"Neutral")</f>
        <v>6</v>
      </c>
      <c r="AB8" s="16">
        <f>COUNTIF(FE!HC2:HC19,"Negative")</f>
        <v>0</v>
      </c>
      <c r="AC8" s="16">
        <f>COUNTIF(FE!HC2:HC19,"I don't know")</f>
        <v>4</v>
      </c>
      <c r="AD8" s="16">
        <f>COUNTIF(FE!HC2:HC19,"Not applicable")</f>
        <v>1</v>
      </c>
      <c r="AE8" s="16">
        <f>COUNTIF(FE!HH2:HH19,"Very effective")</f>
        <v>1</v>
      </c>
      <c r="AF8" s="16">
        <f>COUNTIF(FE!HH2:HH19,"Effective")</f>
        <v>4</v>
      </c>
      <c r="AG8" s="16">
        <f>COUNTIF(FE!HH2:HH19,"Somewhat effective")</f>
        <v>2</v>
      </c>
    </row>
    <row r="11" spans="1:33" ht="13.8" x14ac:dyDescent="0.25">
      <c r="A11" s="17"/>
      <c r="B11" s="32" t="s">
        <v>734</v>
      </c>
      <c r="C11" s="32"/>
      <c r="D11" s="32"/>
      <c r="E11" s="32"/>
      <c r="F11" s="32"/>
      <c r="G11" s="32" t="s">
        <v>735</v>
      </c>
      <c r="H11" s="32"/>
      <c r="I11" s="32"/>
      <c r="J11" s="32"/>
      <c r="K11" s="32"/>
      <c r="L11" s="19"/>
      <c r="M11" s="30" t="s">
        <v>734</v>
      </c>
      <c r="N11" s="30"/>
      <c r="O11" s="30"/>
      <c r="P11" s="30"/>
      <c r="Q11" s="30"/>
      <c r="R11" s="19"/>
      <c r="S11" s="30" t="s">
        <v>735</v>
      </c>
      <c r="T11" s="30"/>
      <c r="U11" s="30"/>
      <c r="V11" s="30"/>
      <c r="W11" s="30"/>
    </row>
    <row r="12" spans="1:33" x14ac:dyDescent="0.25">
      <c r="B12" t="s">
        <v>712</v>
      </c>
      <c r="C12" t="s">
        <v>713</v>
      </c>
      <c r="D12" t="s">
        <v>714</v>
      </c>
      <c r="E12" t="s">
        <v>715</v>
      </c>
      <c r="F12" t="s">
        <v>716</v>
      </c>
      <c r="G12" t="s">
        <v>712</v>
      </c>
      <c r="H12" t="s">
        <v>713</v>
      </c>
      <c r="I12" t="s">
        <v>714</v>
      </c>
      <c r="J12" t="s">
        <v>715</v>
      </c>
      <c r="K12" t="s">
        <v>716</v>
      </c>
      <c r="M12" t="s">
        <v>712</v>
      </c>
      <c r="N12" t="s">
        <v>713</v>
      </c>
      <c r="O12" t="s">
        <v>714</v>
      </c>
      <c r="P12" t="s">
        <v>715</v>
      </c>
      <c r="Q12" t="s">
        <v>716</v>
      </c>
      <c r="S12" t="s">
        <v>712</v>
      </c>
      <c r="T12" t="s">
        <v>713</v>
      </c>
      <c r="U12" t="s">
        <v>714</v>
      </c>
      <c r="V12" t="s">
        <v>715</v>
      </c>
      <c r="W12" t="s">
        <v>716</v>
      </c>
    </row>
    <row r="13" spans="1:33" x14ac:dyDescent="0.25">
      <c r="A13" t="s">
        <v>769</v>
      </c>
      <c r="B13" s="16">
        <f>B4</f>
        <v>14</v>
      </c>
      <c r="C13" s="16">
        <f>B5</f>
        <v>18</v>
      </c>
      <c r="D13" s="16">
        <f>B6</f>
        <v>16</v>
      </c>
      <c r="E13" s="16">
        <f>B7</f>
        <v>14</v>
      </c>
      <c r="F13" s="16">
        <f>B8</f>
        <v>6</v>
      </c>
      <c r="G13" s="16">
        <f>D4</f>
        <v>3</v>
      </c>
      <c r="H13" s="16">
        <f>D5</f>
        <v>0</v>
      </c>
      <c r="I13" s="16">
        <f>D6</f>
        <v>0</v>
      </c>
      <c r="J13" s="16">
        <f>D7</f>
        <v>3</v>
      </c>
      <c r="K13" s="16">
        <f>D8</f>
        <v>0</v>
      </c>
      <c r="L13" t="s">
        <v>769</v>
      </c>
      <c r="M13" s="14">
        <f>B13/'Initial info'!B3</f>
        <v>0.77777777777777779</v>
      </c>
      <c r="N13" s="14">
        <f>C13/'Initial info'!B3</f>
        <v>1</v>
      </c>
      <c r="O13" s="14">
        <f>D13/'Initial info'!B3</f>
        <v>0.88888888888888884</v>
      </c>
      <c r="P13" s="14">
        <f>E13/'Initial info'!B3</f>
        <v>0.77777777777777779</v>
      </c>
      <c r="Q13" s="14">
        <f>F13/'Initial info'!B3</f>
        <v>0.33333333333333331</v>
      </c>
      <c r="R13" t="s">
        <v>769</v>
      </c>
      <c r="S13" s="14">
        <f>G13/'Initial info'!B3</f>
        <v>0.16666666666666666</v>
      </c>
      <c r="T13" s="14">
        <f>H13/'Initial info'!B3</f>
        <v>0</v>
      </c>
      <c r="U13" s="14">
        <f>I13/'Initial info'!B3</f>
        <v>0</v>
      </c>
      <c r="V13" s="14">
        <f>J13/'Initial info'!B3</f>
        <v>0.16666666666666666</v>
      </c>
      <c r="W13" s="14">
        <f>K13/'Initial info'!B3</f>
        <v>0</v>
      </c>
      <c r="X13" s="14"/>
    </row>
    <row r="14" spans="1:33" x14ac:dyDescent="0.25">
      <c r="A14" t="s">
        <v>770</v>
      </c>
      <c r="B14" s="16">
        <f>J4</f>
        <v>18</v>
      </c>
      <c r="C14" s="16">
        <f>J5</f>
        <v>18</v>
      </c>
      <c r="D14" s="16">
        <f>J6</f>
        <v>16</v>
      </c>
      <c r="E14" s="16">
        <f>J7</f>
        <v>18</v>
      </c>
      <c r="F14" s="16">
        <f>J8</f>
        <v>11</v>
      </c>
      <c r="G14" s="16">
        <f>L4</f>
        <v>0</v>
      </c>
      <c r="H14" s="16">
        <f>L5</f>
        <v>0</v>
      </c>
      <c r="I14" s="16">
        <f>L6</f>
        <v>0</v>
      </c>
      <c r="J14" s="16">
        <f>L7</f>
        <v>0</v>
      </c>
      <c r="K14" s="16">
        <f>L8</f>
        <v>0</v>
      </c>
      <c r="L14" t="s">
        <v>770</v>
      </c>
      <c r="M14" s="14">
        <f>B14/'Initial info'!B3</f>
        <v>1</v>
      </c>
      <c r="N14" s="14">
        <f>C14/'Initial info'!B3</f>
        <v>1</v>
      </c>
      <c r="O14" s="14">
        <f>D14/'Initial info'!B3</f>
        <v>0.88888888888888884</v>
      </c>
      <c r="P14" s="14">
        <f>E14/'Initial info'!B3</f>
        <v>1</v>
      </c>
      <c r="Q14" s="14">
        <f>F14/'Initial info'!B3</f>
        <v>0.61111111111111116</v>
      </c>
      <c r="R14" t="s">
        <v>770</v>
      </c>
      <c r="S14" s="14">
        <f>G14/'Initial info'!B3</f>
        <v>0</v>
      </c>
      <c r="T14" s="14">
        <f>H14/'Initial info'!B3</f>
        <v>0</v>
      </c>
      <c r="U14" s="14">
        <f>I14/'Initial info'!B3</f>
        <v>0</v>
      </c>
      <c r="V14" s="14">
        <f>J14/'Initial info'!B3</f>
        <v>0</v>
      </c>
      <c r="W14" s="14">
        <f>K14/'Initial info'!B3</f>
        <v>0</v>
      </c>
      <c r="X14" s="14"/>
    </row>
    <row r="15" spans="1:33" x14ac:dyDescent="0.25">
      <c r="A15" t="s">
        <v>771</v>
      </c>
      <c r="B15" s="16">
        <f>R4</f>
        <v>18</v>
      </c>
      <c r="C15" s="16">
        <f>R5</f>
        <v>17</v>
      </c>
      <c r="D15" s="16">
        <f>R6</f>
        <v>12</v>
      </c>
      <c r="E15" s="16">
        <f>R7</f>
        <v>18</v>
      </c>
      <c r="F15" s="16">
        <f>R8</f>
        <v>14</v>
      </c>
      <c r="G15" s="16">
        <f>T4</f>
        <v>0</v>
      </c>
      <c r="H15" s="16">
        <f>T5</f>
        <v>0</v>
      </c>
      <c r="I15" s="16">
        <f>T6</f>
        <v>0</v>
      </c>
      <c r="J15" s="16">
        <f>T7</f>
        <v>0</v>
      </c>
      <c r="K15" s="16">
        <f>T8</f>
        <v>0</v>
      </c>
      <c r="L15" t="s">
        <v>771</v>
      </c>
      <c r="M15" s="14">
        <f>B15/'Initial info'!B3</f>
        <v>1</v>
      </c>
      <c r="N15" s="14">
        <f>C15/'Initial info'!B3</f>
        <v>0.94444444444444442</v>
      </c>
      <c r="O15" s="14">
        <f>D15/'Initial info'!B3</f>
        <v>0.66666666666666663</v>
      </c>
      <c r="P15" s="14">
        <f>E15/'Initial info'!B3</f>
        <v>1</v>
      </c>
      <c r="Q15" s="14">
        <f>F15/'Initial info'!B3</f>
        <v>0.77777777777777779</v>
      </c>
      <c r="R15" t="s">
        <v>771</v>
      </c>
      <c r="S15" s="14">
        <f>G15/'Initial info'!B3</f>
        <v>0</v>
      </c>
      <c r="T15" s="14">
        <f>H15/'Initial info'!B3</f>
        <v>0</v>
      </c>
      <c r="U15" s="14">
        <f>I15/'Initial info'!B3</f>
        <v>0</v>
      </c>
      <c r="V15" s="14">
        <f>J15/'Initial info'!B3</f>
        <v>0</v>
      </c>
      <c r="W15" s="14">
        <f>K15/'Initial info'!B3</f>
        <v>0</v>
      </c>
      <c r="X15" s="14"/>
    </row>
    <row r="16" spans="1:33" x14ac:dyDescent="0.25">
      <c r="A16" t="s">
        <v>772</v>
      </c>
      <c r="B16" s="16">
        <f>Z4</f>
        <v>13</v>
      </c>
      <c r="C16" s="16">
        <f>Z5</f>
        <v>8</v>
      </c>
      <c r="D16" s="16">
        <f>Z6</f>
        <v>2</v>
      </c>
      <c r="E16" s="16">
        <f>Z7</f>
        <v>15</v>
      </c>
      <c r="F16" s="16">
        <f>Z8</f>
        <v>7</v>
      </c>
      <c r="G16" s="16">
        <f>AB4</f>
        <v>0</v>
      </c>
      <c r="H16" s="16">
        <f>AB5</f>
        <v>0</v>
      </c>
      <c r="I16" s="16">
        <f>AB6</f>
        <v>0</v>
      </c>
      <c r="J16" s="16">
        <f>AB7</f>
        <v>0</v>
      </c>
      <c r="K16" s="16">
        <f>AB8</f>
        <v>0</v>
      </c>
      <c r="L16" t="s">
        <v>772</v>
      </c>
      <c r="M16" s="14">
        <f>B16/'Initial info'!B3</f>
        <v>0.72222222222222221</v>
      </c>
      <c r="N16" s="14">
        <f>C16/'Initial info'!B3</f>
        <v>0.44444444444444442</v>
      </c>
      <c r="O16" s="14">
        <f>D16/'Initial info'!B3</f>
        <v>0.1111111111111111</v>
      </c>
      <c r="P16" s="14">
        <f>E16/'Initial info'!B3</f>
        <v>0.83333333333333337</v>
      </c>
      <c r="Q16" s="14">
        <f>F16/'Initial info'!B3</f>
        <v>0.3888888888888889</v>
      </c>
      <c r="R16" t="s">
        <v>772</v>
      </c>
      <c r="S16" s="14">
        <f>G16/'Initial info'!B3</f>
        <v>0</v>
      </c>
      <c r="T16" s="14">
        <f>H16/'Initial info'!B3</f>
        <v>0</v>
      </c>
      <c r="U16" s="14">
        <f>I16/'Initial info'!B3</f>
        <v>0</v>
      </c>
      <c r="V16" s="14">
        <f>J16/'Initial info'!B3</f>
        <v>0</v>
      </c>
      <c r="W16" s="14">
        <f>K16/'Initial info'!B3</f>
        <v>0</v>
      </c>
      <c r="X16" s="14"/>
    </row>
    <row r="19" spans="1:32" ht="13.8" x14ac:dyDescent="0.25">
      <c r="A19" s="17"/>
      <c r="B19" s="30" t="s">
        <v>736</v>
      </c>
      <c r="C19" s="30"/>
      <c r="D19" s="30"/>
      <c r="E19" s="30"/>
      <c r="F19" s="30"/>
      <c r="G19" s="30"/>
      <c r="H19" s="30"/>
      <c r="I19" s="30"/>
      <c r="J19" s="30"/>
      <c r="K19" s="30"/>
      <c r="L19" s="30"/>
      <c r="M19" s="30"/>
      <c r="N19" s="30"/>
      <c r="O19" s="30"/>
      <c r="P19" s="30"/>
      <c r="Q19" s="30"/>
      <c r="R19" s="30" t="s">
        <v>755</v>
      </c>
      <c r="S19" s="30"/>
      <c r="T19" s="30"/>
      <c r="U19" s="30"/>
      <c r="V19" s="30"/>
      <c r="W19" s="30"/>
      <c r="X19" s="30"/>
      <c r="Y19" s="30"/>
      <c r="Z19" s="30"/>
      <c r="AA19" s="30"/>
      <c r="AB19" s="30"/>
      <c r="AC19" s="30"/>
      <c r="AD19" s="30"/>
      <c r="AE19" s="30"/>
      <c r="AF19" s="30"/>
    </row>
    <row r="20" spans="1:32" x14ac:dyDescent="0.25">
      <c r="B20" s="31" t="s">
        <v>712</v>
      </c>
      <c r="C20" s="31"/>
      <c r="D20" s="31"/>
      <c r="E20" s="31" t="s">
        <v>713</v>
      </c>
      <c r="F20" s="31"/>
      <c r="G20" s="31"/>
      <c r="H20" s="31" t="s">
        <v>714</v>
      </c>
      <c r="I20" s="31"/>
      <c r="J20" s="31"/>
      <c r="K20" s="31" t="s">
        <v>715</v>
      </c>
      <c r="L20" s="31"/>
      <c r="M20" s="31"/>
      <c r="N20" s="31" t="s">
        <v>716</v>
      </c>
      <c r="O20" s="31"/>
      <c r="P20" s="31"/>
      <c r="Q20" s="16"/>
      <c r="R20" s="31" t="s">
        <v>712</v>
      </c>
      <c r="S20" s="31"/>
      <c r="T20" s="31"/>
      <c r="U20" s="31" t="s">
        <v>713</v>
      </c>
      <c r="V20" s="31"/>
      <c r="W20" s="31"/>
      <c r="X20" s="31" t="s">
        <v>714</v>
      </c>
      <c r="Y20" s="31"/>
      <c r="Z20" s="31"/>
      <c r="AA20" s="31" t="s">
        <v>715</v>
      </c>
      <c r="AB20" s="31"/>
      <c r="AC20" s="31"/>
      <c r="AD20" s="31" t="s">
        <v>716</v>
      </c>
      <c r="AE20" s="31"/>
      <c r="AF20" s="31"/>
    </row>
    <row r="21" spans="1:32" x14ac:dyDescent="0.25">
      <c r="B21" t="s">
        <v>27</v>
      </c>
      <c r="C21" t="s">
        <v>25</v>
      </c>
      <c r="D21" t="s">
        <v>24</v>
      </c>
      <c r="E21" t="s">
        <v>27</v>
      </c>
      <c r="F21" t="s">
        <v>25</v>
      </c>
      <c r="G21" t="s">
        <v>24</v>
      </c>
      <c r="H21" t="s">
        <v>27</v>
      </c>
      <c r="I21" t="s">
        <v>25</v>
      </c>
      <c r="J21" t="s">
        <v>24</v>
      </c>
      <c r="K21" t="s">
        <v>27</v>
      </c>
      <c r="L21" t="s">
        <v>25</v>
      </c>
      <c r="M21" t="s">
        <v>24</v>
      </c>
      <c r="N21" t="s">
        <v>27</v>
      </c>
      <c r="O21" t="s">
        <v>25</v>
      </c>
      <c r="P21" t="s">
        <v>24</v>
      </c>
      <c r="R21" t="s">
        <v>27</v>
      </c>
      <c r="S21" t="s">
        <v>25</v>
      </c>
      <c r="T21" t="s">
        <v>24</v>
      </c>
      <c r="U21" t="s">
        <v>27</v>
      </c>
      <c r="V21" t="s">
        <v>25</v>
      </c>
      <c r="W21" t="s">
        <v>24</v>
      </c>
      <c r="X21" t="s">
        <v>27</v>
      </c>
      <c r="Y21" t="s">
        <v>25</v>
      </c>
      <c r="Z21" t="s">
        <v>24</v>
      </c>
      <c r="AA21" t="s">
        <v>27</v>
      </c>
      <c r="AB21" t="s">
        <v>25</v>
      </c>
      <c r="AC21" t="s">
        <v>24</v>
      </c>
      <c r="AD21" t="s">
        <v>27</v>
      </c>
      <c r="AE21" t="s">
        <v>25</v>
      </c>
      <c r="AF21" t="s">
        <v>24</v>
      </c>
    </row>
    <row r="22" spans="1:32" x14ac:dyDescent="0.25">
      <c r="A22" t="s">
        <v>769</v>
      </c>
      <c r="B22" s="16">
        <f>G4</f>
        <v>5</v>
      </c>
      <c r="C22" s="16">
        <f t="shared" ref="C22:D22" si="0">H4</f>
        <v>4</v>
      </c>
      <c r="D22" s="16">
        <f t="shared" si="0"/>
        <v>5</v>
      </c>
      <c r="E22" s="16">
        <f>G5</f>
        <v>14</v>
      </c>
      <c r="F22" s="16">
        <f>H5</f>
        <v>2</v>
      </c>
      <c r="G22" s="16">
        <f t="shared" ref="G22" si="1">I5</f>
        <v>2</v>
      </c>
      <c r="H22" s="16">
        <f>G6</f>
        <v>9</v>
      </c>
      <c r="I22" s="16">
        <f t="shared" ref="I22:J22" si="2">H6</f>
        <v>6</v>
      </c>
      <c r="J22" s="16">
        <f t="shared" si="2"/>
        <v>1</v>
      </c>
      <c r="K22" s="16">
        <f>G7</f>
        <v>8</v>
      </c>
      <c r="L22" s="16">
        <f t="shared" ref="L22:M22" si="3">H7</f>
        <v>4</v>
      </c>
      <c r="M22" s="16">
        <f t="shared" si="3"/>
        <v>2</v>
      </c>
      <c r="N22" s="16">
        <f>G8</f>
        <v>2</v>
      </c>
      <c r="O22" s="16">
        <f t="shared" ref="O22:P22" si="4">H8</f>
        <v>3</v>
      </c>
      <c r="P22" s="16">
        <f t="shared" si="4"/>
        <v>1</v>
      </c>
      <c r="Q22" t="s">
        <v>769</v>
      </c>
      <c r="R22" s="14">
        <f>B22/B13</f>
        <v>0.35714285714285715</v>
      </c>
      <c r="S22" s="14">
        <f>C22/B13</f>
        <v>0.2857142857142857</v>
      </c>
      <c r="T22" s="14">
        <f>D22/B13</f>
        <v>0.35714285714285715</v>
      </c>
      <c r="U22" s="14">
        <f>E22/C13</f>
        <v>0.77777777777777779</v>
      </c>
      <c r="V22" s="14">
        <f>F22/C13</f>
        <v>0.1111111111111111</v>
      </c>
      <c r="W22" s="14">
        <f>G22/C13</f>
        <v>0.1111111111111111</v>
      </c>
      <c r="X22" s="14">
        <f>H22/D13</f>
        <v>0.5625</v>
      </c>
      <c r="Y22" s="14">
        <f>I22/D13</f>
        <v>0.375</v>
      </c>
      <c r="Z22" s="14">
        <f>J22/D13</f>
        <v>6.25E-2</v>
      </c>
      <c r="AA22" s="14">
        <f>K22/E13</f>
        <v>0.5714285714285714</v>
      </c>
      <c r="AB22" s="14">
        <f>L22/E13</f>
        <v>0.2857142857142857</v>
      </c>
      <c r="AC22" s="14">
        <f>M22/E13</f>
        <v>0.14285714285714285</v>
      </c>
      <c r="AD22" s="14">
        <f>N22/F13</f>
        <v>0.33333333333333331</v>
      </c>
      <c r="AE22" s="14">
        <f>O22/F13</f>
        <v>0.5</v>
      </c>
      <c r="AF22" s="14">
        <f>P22/F13</f>
        <v>0.16666666666666666</v>
      </c>
    </row>
    <row r="23" spans="1:32" x14ac:dyDescent="0.25">
      <c r="A23" t="s">
        <v>770</v>
      </c>
      <c r="B23" s="16">
        <f>O4</f>
        <v>10</v>
      </c>
      <c r="C23" s="16">
        <f t="shared" ref="C23:D23" si="5">P4</f>
        <v>7</v>
      </c>
      <c r="D23" s="16">
        <f t="shared" si="5"/>
        <v>1</v>
      </c>
      <c r="E23" s="16">
        <f>O5</f>
        <v>7</v>
      </c>
      <c r="F23" s="16">
        <f t="shared" ref="F23:G23" si="6">P5</f>
        <v>9</v>
      </c>
      <c r="G23" s="16">
        <f t="shared" si="6"/>
        <v>2</v>
      </c>
      <c r="H23" s="16">
        <f>O6</f>
        <v>5</v>
      </c>
      <c r="I23" s="16">
        <f t="shared" ref="I23:J23" si="7">P6</f>
        <v>8</v>
      </c>
      <c r="J23" s="16">
        <f t="shared" si="7"/>
        <v>3</v>
      </c>
      <c r="K23" s="16">
        <f>O7</f>
        <v>10</v>
      </c>
      <c r="L23" s="16">
        <f t="shared" ref="L23:M23" si="8">P7</f>
        <v>8</v>
      </c>
      <c r="M23" s="16">
        <f t="shared" si="8"/>
        <v>0</v>
      </c>
      <c r="N23" s="16">
        <f>O8</f>
        <v>3</v>
      </c>
      <c r="O23" s="16">
        <f t="shared" ref="O23:P23" si="9">P8</f>
        <v>6</v>
      </c>
      <c r="P23" s="16">
        <f t="shared" si="9"/>
        <v>2</v>
      </c>
      <c r="Q23" t="s">
        <v>770</v>
      </c>
      <c r="R23" s="14">
        <f>B23/B14</f>
        <v>0.55555555555555558</v>
      </c>
      <c r="S23" s="14">
        <f>C23/B14</f>
        <v>0.3888888888888889</v>
      </c>
      <c r="T23" s="14">
        <f t="shared" ref="T23:U25" si="10">D23/B14</f>
        <v>5.5555555555555552E-2</v>
      </c>
      <c r="U23" s="14">
        <f t="shared" si="10"/>
        <v>0.3888888888888889</v>
      </c>
      <c r="V23" s="14">
        <f t="shared" ref="V23:V25" si="11">F23/C14</f>
        <v>0.5</v>
      </c>
      <c r="W23" s="14">
        <f t="shared" ref="W23:X25" si="12">G23/C14</f>
        <v>0.1111111111111111</v>
      </c>
      <c r="X23" s="14">
        <f t="shared" si="12"/>
        <v>0.3125</v>
      </c>
      <c r="Y23" s="14">
        <f t="shared" ref="Y23:Y25" si="13">I23/D14</f>
        <v>0.5</v>
      </c>
      <c r="Z23" s="14">
        <f t="shared" ref="Z23:AA25" si="14">J23/D14</f>
        <v>0.1875</v>
      </c>
      <c r="AA23" s="14">
        <f t="shared" si="14"/>
        <v>0.55555555555555558</v>
      </c>
      <c r="AB23" s="14">
        <f t="shared" ref="AB23:AB25" si="15">L23/E14</f>
        <v>0.44444444444444442</v>
      </c>
      <c r="AC23" s="14">
        <f t="shared" ref="AC23:AD25" si="16">M23/E14</f>
        <v>0</v>
      </c>
      <c r="AD23" s="14">
        <f t="shared" si="16"/>
        <v>0.27272727272727271</v>
      </c>
      <c r="AE23" s="14">
        <f t="shared" ref="AE23:AE25" si="17">O23/F14</f>
        <v>0.54545454545454541</v>
      </c>
      <c r="AF23" s="14">
        <f t="shared" ref="AF23:AF25" si="18">P23/F14</f>
        <v>0.18181818181818182</v>
      </c>
    </row>
    <row r="24" spans="1:32" x14ac:dyDescent="0.25">
      <c r="A24" t="s">
        <v>771</v>
      </c>
      <c r="B24" s="16">
        <f>W4</f>
        <v>13</v>
      </c>
      <c r="C24" s="16">
        <f t="shared" ref="C24:D24" si="19">X4</f>
        <v>4</v>
      </c>
      <c r="D24" s="16">
        <f t="shared" si="19"/>
        <v>1</v>
      </c>
      <c r="E24" s="16">
        <f>W5</f>
        <v>7</v>
      </c>
      <c r="F24" s="16">
        <f t="shared" ref="F24:G24" si="20">X5</f>
        <v>9</v>
      </c>
      <c r="G24" s="16">
        <f t="shared" si="20"/>
        <v>1</v>
      </c>
      <c r="H24" s="16">
        <f>W6</f>
        <v>5</v>
      </c>
      <c r="I24" s="16">
        <f t="shared" ref="I24:J24" si="21">X6</f>
        <v>6</v>
      </c>
      <c r="J24" s="16">
        <f t="shared" si="21"/>
        <v>1</v>
      </c>
      <c r="K24" s="16">
        <f>W7</f>
        <v>13</v>
      </c>
      <c r="L24" s="16">
        <f t="shared" ref="L24:M24" si="22">X7</f>
        <v>4</v>
      </c>
      <c r="M24" s="16">
        <f t="shared" si="22"/>
        <v>1</v>
      </c>
      <c r="N24" s="16">
        <f>W8</f>
        <v>5</v>
      </c>
      <c r="O24" s="16">
        <f t="shared" ref="O24:P24" si="23">X8</f>
        <v>6</v>
      </c>
      <c r="P24" s="16">
        <f t="shared" si="23"/>
        <v>3</v>
      </c>
      <c r="Q24" t="s">
        <v>771</v>
      </c>
      <c r="R24" s="14">
        <f>B24/B15</f>
        <v>0.72222222222222221</v>
      </c>
      <c r="S24" s="14">
        <f>C24/B15</f>
        <v>0.22222222222222221</v>
      </c>
      <c r="T24" s="14">
        <f t="shared" si="10"/>
        <v>5.5555555555555552E-2</v>
      </c>
      <c r="U24" s="14">
        <f t="shared" si="10"/>
        <v>0.41176470588235292</v>
      </c>
      <c r="V24" s="14">
        <f t="shared" si="11"/>
        <v>0.52941176470588236</v>
      </c>
      <c r="W24" s="14">
        <f t="shared" si="12"/>
        <v>5.8823529411764705E-2</v>
      </c>
      <c r="X24" s="14">
        <f t="shared" si="12"/>
        <v>0.41666666666666669</v>
      </c>
      <c r="Y24" s="14">
        <f t="shared" si="13"/>
        <v>0.5</v>
      </c>
      <c r="Z24" s="14">
        <f t="shared" si="14"/>
        <v>8.3333333333333329E-2</v>
      </c>
      <c r="AA24" s="14">
        <f t="shared" si="14"/>
        <v>0.72222222222222221</v>
      </c>
      <c r="AB24" s="14">
        <f t="shared" si="15"/>
        <v>0.22222222222222221</v>
      </c>
      <c r="AC24" s="14">
        <f t="shared" si="16"/>
        <v>5.5555555555555552E-2</v>
      </c>
      <c r="AD24" s="14">
        <f t="shared" si="16"/>
        <v>0.35714285714285715</v>
      </c>
      <c r="AE24" s="14">
        <f t="shared" si="17"/>
        <v>0.42857142857142855</v>
      </c>
      <c r="AF24" s="14">
        <f t="shared" si="18"/>
        <v>0.21428571428571427</v>
      </c>
    </row>
    <row r="25" spans="1:32" x14ac:dyDescent="0.25">
      <c r="A25" t="s">
        <v>772</v>
      </c>
      <c r="B25" s="16">
        <f>AE4</f>
        <v>3</v>
      </c>
      <c r="C25" s="16">
        <f t="shared" ref="C25:D25" si="24">AF4</f>
        <v>6</v>
      </c>
      <c r="D25" s="16">
        <f t="shared" si="24"/>
        <v>4</v>
      </c>
      <c r="E25" s="16">
        <f>AE5</f>
        <v>3</v>
      </c>
      <c r="F25" s="16">
        <f t="shared" ref="F25:G25" si="25">AF5</f>
        <v>3</v>
      </c>
      <c r="G25" s="16">
        <f t="shared" si="25"/>
        <v>2</v>
      </c>
      <c r="H25" s="16">
        <f>AE6</f>
        <v>1</v>
      </c>
      <c r="I25" s="16">
        <f t="shared" ref="I25:J25" si="26">AF6</f>
        <v>0</v>
      </c>
      <c r="J25" s="16">
        <f t="shared" si="26"/>
        <v>1</v>
      </c>
      <c r="K25" s="16">
        <f>AE7</f>
        <v>5</v>
      </c>
      <c r="L25" s="16">
        <f t="shared" ref="L25:M25" si="27">AF7</f>
        <v>8</v>
      </c>
      <c r="M25" s="16">
        <f t="shared" si="27"/>
        <v>2</v>
      </c>
      <c r="N25" s="16">
        <f>AE8</f>
        <v>1</v>
      </c>
      <c r="O25" s="16">
        <f t="shared" ref="O25:P25" si="28">AF8</f>
        <v>4</v>
      </c>
      <c r="P25" s="16">
        <f t="shared" si="28"/>
        <v>2</v>
      </c>
      <c r="Q25" t="s">
        <v>772</v>
      </c>
      <c r="R25" s="14">
        <f>B25/B16</f>
        <v>0.23076923076923078</v>
      </c>
      <c r="S25" s="14">
        <f>C25/B16</f>
        <v>0.46153846153846156</v>
      </c>
      <c r="T25" s="14">
        <f t="shared" si="10"/>
        <v>0.30769230769230771</v>
      </c>
      <c r="U25" s="14">
        <f t="shared" si="10"/>
        <v>0.375</v>
      </c>
      <c r="V25" s="14">
        <f t="shared" si="11"/>
        <v>0.375</v>
      </c>
      <c r="W25" s="14">
        <f t="shared" si="12"/>
        <v>0.25</v>
      </c>
      <c r="X25" s="14">
        <f t="shared" si="12"/>
        <v>0.5</v>
      </c>
      <c r="Y25" s="14">
        <f t="shared" si="13"/>
        <v>0</v>
      </c>
      <c r="Z25" s="14">
        <f t="shared" si="14"/>
        <v>0.5</v>
      </c>
      <c r="AA25" s="14">
        <f t="shared" si="14"/>
        <v>0.33333333333333331</v>
      </c>
      <c r="AB25" s="14">
        <f t="shared" si="15"/>
        <v>0.53333333333333333</v>
      </c>
      <c r="AC25" s="14">
        <f t="shared" si="16"/>
        <v>0.13333333333333333</v>
      </c>
      <c r="AD25" s="14">
        <f t="shared" si="16"/>
        <v>0.14285714285714285</v>
      </c>
      <c r="AE25" s="14">
        <f t="shared" si="17"/>
        <v>0.5714285714285714</v>
      </c>
      <c r="AF25" s="14">
        <f t="shared" si="18"/>
        <v>0.2857142857142857</v>
      </c>
    </row>
  </sheetData>
  <mergeCells count="28">
    <mergeCell ref="B1:I1"/>
    <mergeCell ref="J1:Q1"/>
    <mergeCell ref="R1:Y1"/>
    <mergeCell ref="Z1:AG1"/>
    <mergeCell ref="B2:F2"/>
    <mergeCell ref="G2:I2"/>
    <mergeCell ref="J2:N2"/>
    <mergeCell ref="O2:Q2"/>
    <mergeCell ref="R2:V2"/>
    <mergeCell ref="W2:Y2"/>
    <mergeCell ref="Z2:AD2"/>
    <mergeCell ref="AE2:AG2"/>
    <mergeCell ref="B11:F11"/>
    <mergeCell ref="G11:K11"/>
    <mergeCell ref="M11:Q11"/>
    <mergeCell ref="S11:W11"/>
    <mergeCell ref="AA20:AC20"/>
    <mergeCell ref="AD20:AF20"/>
    <mergeCell ref="B19:Q19"/>
    <mergeCell ref="R19:AF19"/>
    <mergeCell ref="B20:D20"/>
    <mergeCell ref="E20:G20"/>
    <mergeCell ref="H20:J20"/>
    <mergeCell ref="K20:M20"/>
    <mergeCell ref="N20:P20"/>
    <mergeCell ref="R20:T20"/>
    <mergeCell ref="U20:W20"/>
    <mergeCell ref="X20:Z20"/>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39997558519241921"/>
  </sheetPr>
  <dimension ref="A1:H22"/>
  <sheetViews>
    <sheetView workbookViewId="0"/>
  </sheetViews>
  <sheetFormatPr defaultRowHeight="13.2" x14ac:dyDescent="0.25"/>
  <sheetData>
    <row r="1" spans="1:8" ht="31.2" customHeight="1" x14ac:dyDescent="0.25">
      <c r="B1" s="33" t="s">
        <v>734</v>
      </c>
      <c r="C1" s="33"/>
      <c r="D1" s="33"/>
      <c r="E1" s="33"/>
      <c r="F1" s="33"/>
      <c r="G1" s="33"/>
    </row>
    <row r="2" spans="1:8" x14ac:dyDescent="0.25">
      <c r="B2" t="s">
        <v>712</v>
      </c>
      <c r="C2" t="s">
        <v>713</v>
      </c>
      <c r="D2" t="s">
        <v>714</v>
      </c>
      <c r="E2" t="s">
        <v>715</v>
      </c>
      <c r="F2" t="s">
        <v>716</v>
      </c>
      <c r="H2" t="s">
        <v>774</v>
      </c>
    </row>
    <row r="3" spans="1:8" x14ac:dyDescent="0.25">
      <c r="A3" t="s">
        <v>753</v>
      </c>
      <c r="B3" s="23">
        <v>0.33333333333333331</v>
      </c>
      <c r="C3" s="23">
        <v>0.88888888888888884</v>
      </c>
      <c r="D3" s="23">
        <v>0.27777777777777779</v>
      </c>
      <c r="E3" s="23">
        <v>0.61111111111111116</v>
      </c>
      <c r="F3" s="23">
        <v>5.5555555555555552E-2</v>
      </c>
      <c r="G3" s="23">
        <f t="shared" ref="G3:G21" si="0">B3+C3+D3+E3+F3</f>
        <v>2.1666666666666665</v>
      </c>
      <c r="H3" s="25">
        <v>0</v>
      </c>
    </row>
    <row r="4" spans="1:8" x14ac:dyDescent="0.25">
      <c r="A4" t="s">
        <v>756</v>
      </c>
      <c r="B4" s="23">
        <v>0.55555555555555558</v>
      </c>
      <c r="C4" s="23">
        <v>0.88888888888888884</v>
      </c>
      <c r="D4" s="23">
        <v>0.1111111111111111</v>
      </c>
      <c r="E4" s="23">
        <v>0.44444444444444442</v>
      </c>
      <c r="F4" s="23">
        <v>0.16666666666666666</v>
      </c>
      <c r="G4" s="23">
        <f t="shared" si="0"/>
        <v>2.1666666666666665</v>
      </c>
      <c r="H4" s="24">
        <v>2</v>
      </c>
    </row>
    <row r="5" spans="1:8" x14ac:dyDescent="0.25">
      <c r="A5" t="s">
        <v>754</v>
      </c>
      <c r="B5" s="23">
        <v>0.3888888888888889</v>
      </c>
      <c r="C5" s="23">
        <v>0.88888888888888884</v>
      </c>
      <c r="D5" s="23">
        <v>0.16666666666666666</v>
      </c>
      <c r="E5" s="23">
        <v>0.61111111111111116</v>
      </c>
      <c r="F5" s="23">
        <v>0.22222222222222221</v>
      </c>
      <c r="G5" s="23">
        <f t="shared" si="0"/>
        <v>2.2777777777777777</v>
      </c>
      <c r="H5" s="25">
        <v>0</v>
      </c>
    </row>
    <row r="6" spans="1:8" x14ac:dyDescent="0.25">
      <c r="A6" t="s">
        <v>772</v>
      </c>
      <c r="B6" s="23">
        <v>0.72222222222222221</v>
      </c>
      <c r="C6" s="23">
        <v>0.44444444444444442</v>
      </c>
      <c r="D6" s="23">
        <v>0.1111111111111111</v>
      </c>
      <c r="E6" s="23">
        <v>0.83333333333333337</v>
      </c>
      <c r="F6" s="23">
        <v>0.3888888888888889</v>
      </c>
      <c r="G6" s="23">
        <f t="shared" si="0"/>
        <v>2.5</v>
      </c>
      <c r="H6" s="25">
        <v>0</v>
      </c>
    </row>
    <row r="7" spans="1:8" x14ac:dyDescent="0.25">
      <c r="A7" t="s">
        <v>759</v>
      </c>
      <c r="B7" s="23">
        <v>0.44444444444444442</v>
      </c>
      <c r="C7" s="23">
        <v>0.94444444444444442</v>
      </c>
      <c r="D7" s="23">
        <v>0.77777777777777779</v>
      </c>
      <c r="E7" s="23">
        <v>0.55555555555555558</v>
      </c>
      <c r="F7" s="23">
        <v>0.22222222222222221</v>
      </c>
      <c r="G7" s="23">
        <f t="shared" si="0"/>
        <v>2.9444444444444446</v>
      </c>
      <c r="H7" s="24" t="s">
        <v>775</v>
      </c>
    </row>
    <row r="8" spans="1:8" x14ac:dyDescent="0.25">
      <c r="A8" t="s">
        <v>768</v>
      </c>
      <c r="B8" s="23">
        <v>0.5</v>
      </c>
      <c r="C8" s="23">
        <v>0.61111111111111116</v>
      </c>
      <c r="D8" s="23">
        <v>0.77777777777777779</v>
      </c>
      <c r="E8" s="23">
        <v>0.72222222222222221</v>
      </c>
      <c r="F8" s="23">
        <v>0.61111111111111116</v>
      </c>
      <c r="G8" s="23">
        <f t="shared" si="0"/>
        <v>3.2222222222222223</v>
      </c>
      <c r="H8" s="26" t="s">
        <v>776</v>
      </c>
    </row>
    <row r="9" spans="1:8" x14ac:dyDescent="0.25">
      <c r="A9" t="s">
        <v>757</v>
      </c>
      <c r="B9" s="23">
        <v>0.72222222222222221</v>
      </c>
      <c r="C9" s="23">
        <v>0.94444444444444442</v>
      </c>
      <c r="D9" s="23">
        <v>0.77777777777777779</v>
      </c>
      <c r="E9" s="23">
        <v>0.61111111111111116</v>
      </c>
      <c r="F9" s="23">
        <v>0.22222222222222221</v>
      </c>
      <c r="G9" s="23">
        <f t="shared" si="0"/>
        <v>3.2777777777777777</v>
      </c>
      <c r="H9" s="26" t="s">
        <v>776</v>
      </c>
    </row>
    <row r="10" spans="1:8" x14ac:dyDescent="0.25">
      <c r="A10" t="s">
        <v>758</v>
      </c>
      <c r="B10" s="23">
        <v>0.55555555555555558</v>
      </c>
      <c r="C10" s="23">
        <v>0.94444444444444442</v>
      </c>
      <c r="D10" s="23">
        <v>1</v>
      </c>
      <c r="E10" s="23">
        <v>0.66666666666666663</v>
      </c>
      <c r="F10" s="23">
        <v>0.22222222222222221</v>
      </c>
      <c r="G10" s="23">
        <f t="shared" si="0"/>
        <v>3.3888888888888888</v>
      </c>
      <c r="H10" s="26" t="s">
        <v>776</v>
      </c>
    </row>
    <row r="11" spans="1:8" x14ac:dyDescent="0.25">
      <c r="A11" t="s">
        <v>760</v>
      </c>
      <c r="B11" s="23">
        <v>0.61111111111111116</v>
      </c>
      <c r="C11" s="23">
        <v>1</v>
      </c>
      <c r="D11" s="23">
        <v>0.3888888888888889</v>
      </c>
      <c r="E11" s="23">
        <v>1</v>
      </c>
      <c r="F11" s="23">
        <v>0.5</v>
      </c>
      <c r="G11" s="23">
        <f t="shared" si="0"/>
        <v>3.5</v>
      </c>
      <c r="H11" s="24" t="s">
        <v>775</v>
      </c>
    </row>
    <row r="12" spans="1:8" x14ac:dyDescent="0.25">
      <c r="A12" t="s">
        <v>764</v>
      </c>
      <c r="B12" s="23">
        <v>0.5</v>
      </c>
      <c r="C12" s="23">
        <v>1</v>
      </c>
      <c r="D12" s="23">
        <v>0.77777777777777779</v>
      </c>
      <c r="E12" s="23">
        <v>0.83333333333333337</v>
      </c>
      <c r="F12" s="23">
        <v>0.44444444444444442</v>
      </c>
      <c r="G12" s="23">
        <f t="shared" si="0"/>
        <v>3.5555555555555554</v>
      </c>
      <c r="H12" s="26" t="s">
        <v>776</v>
      </c>
    </row>
    <row r="13" spans="1:8" x14ac:dyDescent="0.25">
      <c r="A13" t="s">
        <v>767</v>
      </c>
      <c r="B13" s="23">
        <v>0.77777777777777779</v>
      </c>
      <c r="C13" s="23">
        <v>0.94444444444444442</v>
      </c>
      <c r="D13" s="23">
        <v>0.94444444444444442</v>
      </c>
      <c r="E13" s="23">
        <v>0.66666666666666663</v>
      </c>
      <c r="F13" s="23">
        <v>0.27777777777777779</v>
      </c>
      <c r="G13" s="23">
        <f t="shared" si="0"/>
        <v>3.6111111111111112</v>
      </c>
      <c r="H13" s="26" t="s">
        <v>776</v>
      </c>
    </row>
    <row r="14" spans="1:8" x14ac:dyDescent="0.25">
      <c r="A14" t="s">
        <v>766</v>
      </c>
      <c r="B14" s="23">
        <v>0.61111111111111116</v>
      </c>
      <c r="C14" s="23">
        <v>1</v>
      </c>
      <c r="D14" s="23">
        <v>0.83333333333333337</v>
      </c>
      <c r="E14" s="23">
        <v>0.72222222222222221</v>
      </c>
      <c r="F14" s="23">
        <v>0.5</v>
      </c>
      <c r="G14" s="23">
        <f t="shared" si="0"/>
        <v>3.666666666666667</v>
      </c>
      <c r="H14" s="26" t="s">
        <v>776</v>
      </c>
    </row>
    <row r="15" spans="1:8" x14ac:dyDescent="0.25">
      <c r="A15" t="s">
        <v>765</v>
      </c>
      <c r="B15" s="23">
        <v>0.72222222222222221</v>
      </c>
      <c r="C15" s="23">
        <v>0.94444444444444442</v>
      </c>
      <c r="D15" s="23">
        <v>0.5</v>
      </c>
      <c r="E15" s="23">
        <v>0.88888888888888884</v>
      </c>
      <c r="F15" s="23">
        <v>0.66666666666666663</v>
      </c>
      <c r="G15" s="23">
        <f t="shared" si="0"/>
        <v>3.7222222222222219</v>
      </c>
      <c r="H15" s="26" t="s">
        <v>776</v>
      </c>
    </row>
    <row r="16" spans="1:8" x14ac:dyDescent="0.25">
      <c r="A16" t="s">
        <v>769</v>
      </c>
      <c r="B16" s="23">
        <v>0.77777777777777779</v>
      </c>
      <c r="C16" s="23">
        <v>1</v>
      </c>
      <c r="D16" s="23">
        <v>0.88888888888888884</v>
      </c>
      <c r="E16" s="23">
        <v>0.77777777777777779</v>
      </c>
      <c r="F16" s="23">
        <v>0.33333333333333331</v>
      </c>
      <c r="G16" s="23">
        <f t="shared" si="0"/>
        <v>3.7777777777777777</v>
      </c>
      <c r="H16" s="26" t="s">
        <v>776</v>
      </c>
    </row>
    <row r="17" spans="1:8" x14ac:dyDescent="0.25">
      <c r="A17" t="s">
        <v>771</v>
      </c>
      <c r="B17" s="23">
        <v>1</v>
      </c>
      <c r="C17" s="23">
        <v>0.94444444444444442</v>
      </c>
      <c r="D17" s="23">
        <v>0.66666666666666663</v>
      </c>
      <c r="E17" s="23">
        <v>1</v>
      </c>
      <c r="F17" s="23">
        <v>0.77777777777777779</v>
      </c>
      <c r="G17" s="23">
        <f t="shared" si="0"/>
        <v>4.3888888888888893</v>
      </c>
      <c r="H17" s="26" t="s">
        <v>776</v>
      </c>
    </row>
    <row r="18" spans="1:8" x14ac:dyDescent="0.25">
      <c r="A18" t="s">
        <v>761</v>
      </c>
      <c r="B18" s="23">
        <v>1</v>
      </c>
      <c r="C18" s="23">
        <v>1</v>
      </c>
      <c r="D18" s="23">
        <v>0.61111111111111116</v>
      </c>
      <c r="E18" s="23">
        <v>0.94444444444444442</v>
      </c>
      <c r="F18" s="23">
        <v>0.88888888888888884</v>
      </c>
      <c r="G18" s="23">
        <f t="shared" si="0"/>
        <v>4.4444444444444446</v>
      </c>
      <c r="H18" s="26" t="s">
        <v>776</v>
      </c>
    </row>
    <row r="19" spans="1:8" x14ac:dyDescent="0.25">
      <c r="A19" t="s">
        <v>770</v>
      </c>
      <c r="B19" s="23">
        <v>1</v>
      </c>
      <c r="C19" s="23">
        <v>1</v>
      </c>
      <c r="D19" s="23">
        <v>0.88888888888888884</v>
      </c>
      <c r="E19" s="23">
        <v>1</v>
      </c>
      <c r="F19" s="23">
        <v>0.61111111111111116</v>
      </c>
      <c r="G19" s="23">
        <f t="shared" si="0"/>
        <v>4.5</v>
      </c>
      <c r="H19" s="26" t="s">
        <v>776</v>
      </c>
    </row>
    <row r="20" spans="1:8" x14ac:dyDescent="0.25">
      <c r="A20" t="s">
        <v>762</v>
      </c>
      <c r="B20" s="23">
        <v>1</v>
      </c>
      <c r="C20" s="23">
        <v>1</v>
      </c>
      <c r="D20" s="23">
        <v>0.77777777777777779</v>
      </c>
      <c r="E20" s="23">
        <v>1</v>
      </c>
      <c r="F20" s="23">
        <v>0.77777777777777779</v>
      </c>
      <c r="G20" s="23">
        <f t="shared" si="0"/>
        <v>4.5555555555555554</v>
      </c>
      <c r="H20" s="26" t="s">
        <v>776</v>
      </c>
    </row>
    <row r="21" spans="1:8" x14ac:dyDescent="0.25">
      <c r="A21" t="s">
        <v>763</v>
      </c>
      <c r="B21" s="23">
        <v>1</v>
      </c>
      <c r="C21" s="23">
        <v>1</v>
      </c>
      <c r="D21" s="23">
        <v>0.83333333333333337</v>
      </c>
      <c r="E21" s="23">
        <v>1</v>
      </c>
      <c r="F21" s="23">
        <v>0.77777777777777779</v>
      </c>
      <c r="G21" s="23">
        <f t="shared" si="0"/>
        <v>4.6111111111111116</v>
      </c>
      <c r="H21" s="26" t="s">
        <v>776</v>
      </c>
    </row>
    <row r="22" spans="1:8" x14ac:dyDescent="0.25">
      <c r="B22" s="23">
        <f>B3+B4+B5+B6+B7+B8+B9+B10+B11+B12+B13+B14+B15+B16+B17+B18+B19+B20+B21</f>
        <v>13.222222222222223</v>
      </c>
      <c r="C22" s="23">
        <f>C3+C4+C5+C6+C7+C8+C9+C10+C11+C12+C13+C14+C15+C16+C17+C18+C19+C20+C21</f>
        <v>17.388888888888889</v>
      </c>
      <c r="D22" s="23">
        <f>D3+D4+D5+D6+D7+D8+D9+D10+D11+D12+D13+D14+D15+D16+D17+D18+D19+D20+D21</f>
        <v>12.111111111111112</v>
      </c>
      <c r="E22" s="23">
        <f>E3+E4+E5+E6+E7+E8+E9+E10+E11+E12+E13+E14+E15+E16+E17+E18+E19+E20+E21</f>
        <v>14.888888888888891</v>
      </c>
      <c r="F22" s="23">
        <f>F3+F4+F5+F6+F7+F8+F9+F10+F11+F12+F13+F14+F15+F16+F17+F18+F19+F20+F21</f>
        <v>8.6666666666666661</v>
      </c>
    </row>
  </sheetData>
  <sortState xmlns:xlrd2="http://schemas.microsoft.com/office/spreadsheetml/2017/richdata2" ref="A3:G21">
    <sortCondition ref="G3"/>
  </sortState>
  <mergeCells count="1">
    <mergeCell ref="B1:G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sheetPr>
  <dimension ref="A1:KT10"/>
  <sheetViews>
    <sheetView showFormulas="1" tabSelected="1" zoomScaleNormal="100" workbookViewId="0"/>
  </sheetViews>
  <sheetFormatPr defaultRowHeight="13.2" x14ac:dyDescent="0.25"/>
  <cols>
    <col min="1" max="1" width="4.88671875" customWidth="1"/>
    <col min="2" max="2" width="8.109375" customWidth="1"/>
    <col min="3" max="3" width="13.44140625" customWidth="1"/>
    <col min="4" max="24" width="30.5546875" customWidth="1"/>
    <col min="25" max="25" width="52.109375" customWidth="1"/>
    <col min="26" max="35" width="30.5546875" customWidth="1"/>
    <col min="36" max="36" width="61.33203125" customWidth="1"/>
    <col min="37" max="303" width="30.5546875" customWidth="1"/>
    <col min="304" max="304" width="54.6640625" customWidth="1"/>
    <col min="305" max="305" width="21.5546875" customWidth="1"/>
    <col min="306" max="918" width="11.44140625"/>
  </cols>
  <sheetData>
    <row r="1" spans="1:306" s="1" customFormat="1" ht="30.6" x14ac:dyDescent="0.25">
      <c r="A1" s="2" t="s">
        <v>0</v>
      </c>
      <c r="B1" s="2" t="s">
        <v>1</v>
      </c>
      <c r="C1" s="2" t="s">
        <v>133</v>
      </c>
      <c r="D1" s="2" t="s">
        <v>134</v>
      </c>
      <c r="E1" s="2" t="s">
        <v>135</v>
      </c>
      <c r="F1" s="2" t="s">
        <v>136</v>
      </c>
      <c r="G1" s="2" t="s">
        <v>137</v>
      </c>
      <c r="H1" s="2" t="s">
        <v>138</v>
      </c>
      <c r="I1" s="2" t="s">
        <v>2</v>
      </c>
      <c r="J1" s="2" t="s">
        <v>3</v>
      </c>
      <c r="K1" s="2" t="s">
        <v>4</v>
      </c>
      <c r="L1" s="2" t="s">
        <v>5</v>
      </c>
      <c r="M1" s="2" t="s">
        <v>6</v>
      </c>
      <c r="N1" s="4" t="s">
        <v>420</v>
      </c>
      <c r="O1" s="2" t="s">
        <v>139</v>
      </c>
      <c r="P1" s="2" t="s">
        <v>140</v>
      </c>
      <c r="Q1" s="2" t="s">
        <v>141</v>
      </c>
      <c r="R1" s="2" t="s">
        <v>142</v>
      </c>
      <c r="S1" s="2" t="s">
        <v>143</v>
      </c>
      <c r="T1" s="2" t="s">
        <v>7</v>
      </c>
      <c r="U1" s="2" t="s">
        <v>8</v>
      </c>
      <c r="V1" s="2" t="s">
        <v>9</v>
      </c>
      <c r="W1" s="2" t="s">
        <v>10</v>
      </c>
      <c r="X1" s="2" t="s">
        <v>11</v>
      </c>
      <c r="Y1" s="4" t="s">
        <v>269</v>
      </c>
      <c r="Z1" s="2" t="s">
        <v>144</v>
      </c>
      <c r="AA1" s="2" t="s">
        <v>145</v>
      </c>
      <c r="AB1" s="2" t="s">
        <v>146</v>
      </c>
      <c r="AC1" s="2" t="s">
        <v>147</v>
      </c>
      <c r="AD1" s="2" t="s">
        <v>148</v>
      </c>
      <c r="AE1" s="2" t="s">
        <v>300</v>
      </c>
      <c r="AF1" s="2" t="s">
        <v>301</v>
      </c>
      <c r="AG1" s="2" t="s">
        <v>302</v>
      </c>
      <c r="AH1" s="2" t="s">
        <v>303</v>
      </c>
      <c r="AI1" s="2" t="s">
        <v>304</v>
      </c>
      <c r="AJ1" s="4" t="s">
        <v>270</v>
      </c>
      <c r="AK1" s="2" t="s">
        <v>149</v>
      </c>
      <c r="AL1" s="2" t="s">
        <v>150</v>
      </c>
      <c r="AM1" s="2" t="s">
        <v>151</v>
      </c>
      <c r="AN1" s="2" t="s">
        <v>152</v>
      </c>
      <c r="AO1" s="2" t="s">
        <v>153</v>
      </c>
      <c r="AP1" s="2" t="s">
        <v>305</v>
      </c>
      <c r="AQ1" s="2" t="s">
        <v>306</v>
      </c>
      <c r="AR1" s="2" t="s">
        <v>307</v>
      </c>
      <c r="AS1" s="2" t="s">
        <v>308</v>
      </c>
      <c r="AT1" s="2" t="s">
        <v>309</v>
      </c>
      <c r="AU1" s="4" t="s">
        <v>271</v>
      </c>
      <c r="AV1" s="2" t="s">
        <v>154</v>
      </c>
      <c r="AW1" s="2" t="s">
        <v>155</v>
      </c>
      <c r="AX1" s="2" t="s">
        <v>156</v>
      </c>
      <c r="AY1" s="2" t="s">
        <v>157</v>
      </c>
      <c r="AZ1" s="2" t="s">
        <v>158</v>
      </c>
      <c r="BA1" s="2" t="s">
        <v>310</v>
      </c>
      <c r="BB1" s="2" t="s">
        <v>311</v>
      </c>
      <c r="BC1" s="2" t="s">
        <v>312</v>
      </c>
      <c r="BD1" s="2" t="s">
        <v>313</v>
      </c>
      <c r="BE1" s="2" t="s">
        <v>314</v>
      </c>
      <c r="BF1" s="4" t="s">
        <v>272</v>
      </c>
      <c r="BG1" s="2" t="s">
        <v>159</v>
      </c>
      <c r="BH1" s="2" t="s">
        <v>160</v>
      </c>
      <c r="BI1" s="2" t="s">
        <v>161</v>
      </c>
      <c r="BJ1" s="2" t="s">
        <v>162</v>
      </c>
      <c r="BK1" s="2" t="s">
        <v>163</v>
      </c>
      <c r="BL1" s="2" t="s">
        <v>315</v>
      </c>
      <c r="BM1" s="2" t="s">
        <v>316</v>
      </c>
      <c r="BN1" s="2" t="s">
        <v>317</v>
      </c>
      <c r="BO1" s="2" t="s">
        <v>318</v>
      </c>
      <c r="BP1" s="2" t="s">
        <v>319</v>
      </c>
      <c r="BQ1" s="4" t="s">
        <v>273</v>
      </c>
      <c r="BR1" s="2" t="s">
        <v>164</v>
      </c>
      <c r="BS1" s="2" t="s">
        <v>165</v>
      </c>
      <c r="BT1" s="2" t="s">
        <v>166</v>
      </c>
      <c r="BU1" s="2" t="s">
        <v>167</v>
      </c>
      <c r="BV1" s="2" t="s">
        <v>168</v>
      </c>
      <c r="BW1" s="2" t="s">
        <v>320</v>
      </c>
      <c r="BX1" s="2" t="s">
        <v>321</v>
      </c>
      <c r="BY1" s="2" t="s">
        <v>322</v>
      </c>
      <c r="BZ1" s="2" t="s">
        <v>323</v>
      </c>
      <c r="CA1" s="2" t="s">
        <v>324</v>
      </c>
      <c r="CB1" s="4" t="s">
        <v>274</v>
      </c>
      <c r="CC1" s="2" t="s">
        <v>169</v>
      </c>
      <c r="CD1" s="2" t="s">
        <v>170</v>
      </c>
      <c r="CE1" s="2" t="s">
        <v>171</v>
      </c>
      <c r="CF1" s="2" t="s">
        <v>172</v>
      </c>
      <c r="CG1" s="2" t="s">
        <v>173</v>
      </c>
      <c r="CH1" s="2" t="s">
        <v>12</v>
      </c>
      <c r="CI1" s="2" t="s">
        <v>13</v>
      </c>
      <c r="CJ1" s="2" t="s">
        <v>14</v>
      </c>
      <c r="CK1" s="2" t="s">
        <v>15</v>
      </c>
      <c r="CL1" s="2" t="s">
        <v>16</v>
      </c>
      <c r="CM1" s="4" t="s">
        <v>275</v>
      </c>
      <c r="CN1" s="2" t="s">
        <v>174</v>
      </c>
      <c r="CO1" s="2" t="s">
        <v>175</v>
      </c>
      <c r="CP1" s="2" t="s">
        <v>176</v>
      </c>
      <c r="CQ1" s="2" t="s">
        <v>177</v>
      </c>
      <c r="CR1" s="2" t="s">
        <v>178</v>
      </c>
      <c r="CS1" s="2" t="s">
        <v>325</v>
      </c>
      <c r="CT1" s="2" t="s">
        <v>326</v>
      </c>
      <c r="CU1" s="2" t="s">
        <v>327</v>
      </c>
      <c r="CV1" s="2" t="s">
        <v>328</v>
      </c>
      <c r="CW1" s="2" t="s">
        <v>329</v>
      </c>
      <c r="CX1" s="4" t="s">
        <v>276</v>
      </c>
      <c r="CY1" s="2" t="s">
        <v>179</v>
      </c>
      <c r="CZ1" s="2" t="s">
        <v>180</v>
      </c>
      <c r="DA1" s="2" t="s">
        <v>181</v>
      </c>
      <c r="DB1" s="2" t="s">
        <v>182</v>
      </c>
      <c r="DC1" s="2" t="s">
        <v>183</v>
      </c>
      <c r="DD1" s="2" t="s">
        <v>330</v>
      </c>
      <c r="DE1" s="2" t="s">
        <v>331</v>
      </c>
      <c r="DF1" s="2" t="s">
        <v>332</v>
      </c>
      <c r="DG1" s="2" t="s">
        <v>333</v>
      </c>
      <c r="DH1" s="2" t="s">
        <v>334</v>
      </c>
      <c r="DI1" s="4" t="s">
        <v>277</v>
      </c>
      <c r="DJ1" s="2" t="s">
        <v>184</v>
      </c>
      <c r="DK1" s="2" t="s">
        <v>185</v>
      </c>
      <c r="DL1" s="2" t="s">
        <v>186</v>
      </c>
      <c r="DM1" s="2" t="s">
        <v>187</v>
      </c>
      <c r="DN1" s="2" t="s">
        <v>188</v>
      </c>
      <c r="DO1" s="2" t="s">
        <v>335</v>
      </c>
      <c r="DP1" s="2" t="s">
        <v>336</v>
      </c>
      <c r="DQ1" s="2" t="s">
        <v>337</v>
      </c>
      <c r="DR1" s="2" t="s">
        <v>338</v>
      </c>
      <c r="DS1" s="2" t="s">
        <v>339</v>
      </c>
      <c r="DT1" s="4" t="s">
        <v>278</v>
      </c>
      <c r="DU1" s="2" t="s">
        <v>189</v>
      </c>
      <c r="DV1" s="2" t="s">
        <v>190</v>
      </c>
      <c r="DW1" s="2" t="s">
        <v>191</v>
      </c>
      <c r="DX1" s="2" t="s">
        <v>192</v>
      </c>
      <c r="DY1" s="2" t="s">
        <v>193</v>
      </c>
      <c r="DZ1" s="2" t="s">
        <v>340</v>
      </c>
      <c r="EA1" s="2" t="s">
        <v>341</v>
      </c>
      <c r="EB1" s="2" t="s">
        <v>342</v>
      </c>
      <c r="EC1" s="2" t="s">
        <v>343</v>
      </c>
      <c r="ED1" s="2" t="s">
        <v>344</v>
      </c>
      <c r="EE1" s="4" t="s">
        <v>279</v>
      </c>
      <c r="EF1" s="2" t="s">
        <v>194</v>
      </c>
      <c r="EG1" s="2" t="s">
        <v>195</v>
      </c>
      <c r="EH1" s="2" t="s">
        <v>196</v>
      </c>
      <c r="EI1" s="2" t="s">
        <v>197</v>
      </c>
      <c r="EJ1" s="2" t="s">
        <v>198</v>
      </c>
      <c r="EK1" s="2" t="s">
        <v>345</v>
      </c>
      <c r="EL1" s="2" t="s">
        <v>346</v>
      </c>
      <c r="EM1" s="2" t="s">
        <v>347</v>
      </c>
      <c r="EN1" s="2" t="s">
        <v>348</v>
      </c>
      <c r="EO1" s="2" t="s">
        <v>349</v>
      </c>
      <c r="EP1" s="4" t="s">
        <v>280</v>
      </c>
      <c r="EQ1" s="2" t="s">
        <v>199</v>
      </c>
      <c r="ER1" s="2" t="s">
        <v>200</v>
      </c>
      <c r="ES1" s="2" t="s">
        <v>201</v>
      </c>
      <c r="ET1" s="2" t="s">
        <v>202</v>
      </c>
      <c r="EU1" s="2" t="s">
        <v>203</v>
      </c>
      <c r="EV1" s="2" t="s">
        <v>350</v>
      </c>
      <c r="EW1" s="2" t="s">
        <v>351</v>
      </c>
      <c r="EX1" s="2" t="s">
        <v>352</v>
      </c>
      <c r="EY1" s="2" t="s">
        <v>353</v>
      </c>
      <c r="EZ1" s="2" t="s">
        <v>354</v>
      </c>
      <c r="FA1" s="4" t="s">
        <v>281</v>
      </c>
      <c r="FB1" s="2" t="s">
        <v>204</v>
      </c>
      <c r="FC1" s="2" t="s">
        <v>205</v>
      </c>
      <c r="FD1" s="2" t="s">
        <v>206</v>
      </c>
      <c r="FE1" s="2" t="s">
        <v>207</v>
      </c>
      <c r="FF1" s="2" t="s">
        <v>208</v>
      </c>
      <c r="FG1" s="2" t="s">
        <v>355</v>
      </c>
      <c r="FH1" s="2" t="s">
        <v>356</v>
      </c>
      <c r="FI1" s="2" t="s">
        <v>357</v>
      </c>
      <c r="FJ1" s="2" t="s">
        <v>358</v>
      </c>
      <c r="FK1" s="2" t="s">
        <v>359</v>
      </c>
      <c r="FL1" s="4" t="s">
        <v>282</v>
      </c>
      <c r="FM1" s="5" t="s">
        <v>283</v>
      </c>
      <c r="FN1" s="2" t="s">
        <v>209</v>
      </c>
      <c r="FO1" s="2" t="s">
        <v>210</v>
      </c>
      <c r="FP1" s="2" t="s">
        <v>211</v>
      </c>
      <c r="FQ1" s="2" t="s">
        <v>212</v>
      </c>
      <c r="FR1" s="2" t="s">
        <v>213</v>
      </c>
      <c r="FS1" s="2" t="s">
        <v>360</v>
      </c>
      <c r="FT1" s="2" t="s">
        <v>361</v>
      </c>
      <c r="FU1" s="2" t="s">
        <v>362</v>
      </c>
      <c r="FV1" s="2" t="s">
        <v>363</v>
      </c>
      <c r="FW1" s="2" t="s">
        <v>364</v>
      </c>
      <c r="FX1" s="4" t="s">
        <v>284</v>
      </c>
      <c r="FY1" s="2" t="s">
        <v>214</v>
      </c>
      <c r="FZ1" s="2" t="s">
        <v>215</v>
      </c>
      <c r="GA1" s="2" t="s">
        <v>216</v>
      </c>
      <c r="GB1" s="2" t="s">
        <v>217</v>
      </c>
      <c r="GC1" s="2" t="s">
        <v>218</v>
      </c>
      <c r="GD1" s="2" t="s">
        <v>365</v>
      </c>
      <c r="GE1" s="2" t="s">
        <v>366</v>
      </c>
      <c r="GF1" s="2" t="s">
        <v>367</v>
      </c>
      <c r="GG1" s="2" t="s">
        <v>368</v>
      </c>
      <c r="GH1" s="2" t="s">
        <v>369</v>
      </c>
      <c r="GI1" s="4" t="s">
        <v>285</v>
      </c>
      <c r="GJ1" s="2" t="s">
        <v>219</v>
      </c>
      <c r="GK1" s="2" t="s">
        <v>220</v>
      </c>
      <c r="GL1" s="2" t="s">
        <v>221</v>
      </c>
      <c r="GM1" s="2" t="s">
        <v>222</v>
      </c>
      <c r="GN1" s="2" t="s">
        <v>223</v>
      </c>
      <c r="GO1" s="2" t="s">
        <v>370</v>
      </c>
      <c r="GP1" s="2" t="s">
        <v>371</v>
      </c>
      <c r="GQ1" s="2" t="s">
        <v>372</v>
      </c>
      <c r="GR1" s="2" t="s">
        <v>373</v>
      </c>
      <c r="GS1" s="2" t="s">
        <v>374</v>
      </c>
      <c r="GT1" s="4" t="s">
        <v>286</v>
      </c>
      <c r="GU1" s="2" t="s">
        <v>224</v>
      </c>
      <c r="GV1" s="2" t="s">
        <v>225</v>
      </c>
      <c r="GW1" s="2" t="s">
        <v>226</v>
      </c>
      <c r="GX1" s="2" t="s">
        <v>227</v>
      </c>
      <c r="GY1" s="2" t="s">
        <v>228</v>
      </c>
      <c r="GZ1" s="2" t="s">
        <v>375</v>
      </c>
      <c r="HA1" s="2" t="s">
        <v>376</v>
      </c>
      <c r="HB1" s="2" t="s">
        <v>377</v>
      </c>
      <c r="HC1" s="2" t="s">
        <v>378</v>
      </c>
      <c r="HD1" s="2" t="s">
        <v>379</v>
      </c>
      <c r="HE1" s="4" t="s">
        <v>287</v>
      </c>
      <c r="HF1" s="2" t="s">
        <v>229</v>
      </c>
      <c r="HG1" s="2" t="s">
        <v>230</v>
      </c>
      <c r="HH1" s="2" t="s">
        <v>231</v>
      </c>
      <c r="HI1" s="2" t="s">
        <v>232</v>
      </c>
      <c r="HJ1" s="2" t="s">
        <v>233</v>
      </c>
      <c r="HK1" s="2" t="s">
        <v>380</v>
      </c>
      <c r="HL1" s="2" t="s">
        <v>381</v>
      </c>
      <c r="HM1" s="2" t="s">
        <v>382</v>
      </c>
      <c r="HN1" s="2" t="s">
        <v>383</v>
      </c>
      <c r="HO1" s="2" t="s">
        <v>384</v>
      </c>
      <c r="HP1" s="4" t="s">
        <v>288</v>
      </c>
      <c r="HQ1" s="2" t="s">
        <v>234</v>
      </c>
      <c r="HR1" s="2" t="s">
        <v>235</v>
      </c>
      <c r="HS1" s="2" t="s">
        <v>236</v>
      </c>
      <c r="HT1" s="2" t="s">
        <v>237</v>
      </c>
      <c r="HU1" s="2" t="s">
        <v>238</v>
      </c>
      <c r="HV1" s="2" t="s">
        <v>385</v>
      </c>
      <c r="HW1" s="2" t="s">
        <v>386</v>
      </c>
      <c r="HX1" s="2" t="s">
        <v>387</v>
      </c>
      <c r="HY1" s="2" t="s">
        <v>388</v>
      </c>
      <c r="HZ1" s="2" t="s">
        <v>389</v>
      </c>
      <c r="IA1" s="4" t="s">
        <v>289</v>
      </c>
      <c r="IB1" s="5" t="s">
        <v>290</v>
      </c>
      <c r="IC1" s="2" t="s">
        <v>239</v>
      </c>
      <c r="ID1" s="2" t="s">
        <v>240</v>
      </c>
      <c r="IE1" s="2" t="s">
        <v>241</v>
      </c>
      <c r="IF1" s="2" t="s">
        <v>242</v>
      </c>
      <c r="IG1" s="2" t="s">
        <v>243</v>
      </c>
      <c r="IH1" s="2" t="s">
        <v>390</v>
      </c>
      <c r="II1" s="2" t="s">
        <v>391</v>
      </c>
      <c r="IJ1" s="2" t="s">
        <v>392</v>
      </c>
      <c r="IK1" s="2" t="s">
        <v>393</v>
      </c>
      <c r="IL1" s="2" t="s">
        <v>394</v>
      </c>
      <c r="IM1" s="4" t="s">
        <v>291</v>
      </c>
      <c r="IN1" s="2" t="s">
        <v>244</v>
      </c>
      <c r="IO1" s="2" t="s">
        <v>245</v>
      </c>
      <c r="IP1" s="2" t="s">
        <v>246</v>
      </c>
      <c r="IQ1" s="2" t="s">
        <v>247</v>
      </c>
      <c r="IR1" s="2" t="s">
        <v>248</v>
      </c>
      <c r="IS1" s="2" t="s">
        <v>395</v>
      </c>
      <c r="IT1" s="2" t="s">
        <v>396</v>
      </c>
      <c r="IU1" s="2" t="s">
        <v>397</v>
      </c>
      <c r="IV1" s="2" t="s">
        <v>398</v>
      </c>
      <c r="IW1" s="2" t="s">
        <v>399</v>
      </c>
      <c r="IX1" s="4" t="s">
        <v>292</v>
      </c>
      <c r="IY1" s="2" t="s">
        <v>249</v>
      </c>
      <c r="IZ1" s="2" t="s">
        <v>250</v>
      </c>
      <c r="JA1" s="2" t="s">
        <v>251</v>
      </c>
      <c r="JB1" s="2" t="s">
        <v>252</v>
      </c>
      <c r="JC1" s="2" t="s">
        <v>253</v>
      </c>
      <c r="JD1" s="2" t="s">
        <v>400</v>
      </c>
      <c r="JE1" s="2" t="s">
        <v>401</v>
      </c>
      <c r="JF1" s="2" t="s">
        <v>402</v>
      </c>
      <c r="JG1" s="2" t="s">
        <v>403</v>
      </c>
      <c r="JH1" s="2" t="s">
        <v>404</v>
      </c>
      <c r="JI1" s="4" t="s">
        <v>293</v>
      </c>
      <c r="JJ1" s="5" t="s">
        <v>294</v>
      </c>
      <c r="JK1" s="2" t="s">
        <v>254</v>
      </c>
      <c r="JL1" s="2" t="s">
        <v>255</v>
      </c>
      <c r="JM1" s="2" t="s">
        <v>256</v>
      </c>
      <c r="JN1" s="2" t="s">
        <v>257</v>
      </c>
      <c r="JO1" s="2" t="s">
        <v>258</v>
      </c>
      <c r="JP1" s="2" t="s">
        <v>405</v>
      </c>
      <c r="JQ1" s="2" t="s">
        <v>406</v>
      </c>
      <c r="JR1" s="2" t="s">
        <v>407</v>
      </c>
      <c r="JS1" s="2" t="s">
        <v>408</v>
      </c>
      <c r="JT1" s="2" t="s">
        <v>409</v>
      </c>
      <c r="JU1" s="4" t="s">
        <v>295</v>
      </c>
      <c r="JV1" s="2" t="s">
        <v>259</v>
      </c>
      <c r="JW1" s="2" t="s">
        <v>260</v>
      </c>
      <c r="JX1" s="2" t="s">
        <v>261</v>
      </c>
      <c r="JY1" s="2" t="s">
        <v>262</v>
      </c>
      <c r="JZ1" s="2" t="s">
        <v>263</v>
      </c>
      <c r="KA1" s="2" t="s">
        <v>410</v>
      </c>
      <c r="KB1" s="2" t="s">
        <v>411</v>
      </c>
      <c r="KC1" s="2" t="s">
        <v>412</v>
      </c>
      <c r="KD1" s="2" t="s">
        <v>413</v>
      </c>
      <c r="KE1" s="2" t="s">
        <v>414</v>
      </c>
      <c r="KF1" s="4" t="s">
        <v>296</v>
      </c>
      <c r="KG1" s="2" t="s">
        <v>264</v>
      </c>
      <c r="KH1" s="2" t="s">
        <v>265</v>
      </c>
      <c r="KI1" s="2" t="s">
        <v>266</v>
      </c>
      <c r="KJ1" s="2" t="s">
        <v>267</v>
      </c>
      <c r="KK1" s="2" t="s">
        <v>268</v>
      </c>
      <c r="KL1" s="2" t="s">
        <v>415</v>
      </c>
      <c r="KM1" s="2" t="s">
        <v>416</v>
      </c>
      <c r="KN1" s="2" t="s">
        <v>417</v>
      </c>
      <c r="KO1" s="2" t="s">
        <v>418</v>
      </c>
      <c r="KP1" s="2" t="s">
        <v>419</v>
      </c>
      <c r="KQ1" s="4" t="s">
        <v>297</v>
      </c>
      <c r="KR1" s="5" t="s">
        <v>298</v>
      </c>
      <c r="KS1" s="3" t="s">
        <v>299</v>
      </c>
      <c r="KT1" s="2" t="s">
        <v>18</v>
      </c>
    </row>
    <row r="2" spans="1:306" x14ac:dyDescent="0.25">
      <c r="A2">
        <v>5</v>
      </c>
      <c r="B2" t="s">
        <v>19</v>
      </c>
      <c r="C2" t="s">
        <v>20</v>
      </c>
      <c r="D2" t="s">
        <v>21</v>
      </c>
      <c r="E2" t="s">
        <v>22</v>
      </c>
      <c r="F2" t="s">
        <v>21</v>
      </c>
      <c r="G2" t="s">
        <v>21</v>
      </c>
      <c r="H2" t="s">
        <v>23</v>
      </c>
      <c r="I2" t="s">
        <v>24</v>
      </c>
      <c r="K2" t="s">
        <v>25</v>
      </c>
      <c r="L2" t="s">
        <v>24</v>
      </c>
      <c r="O2" t="s">
        <v>21</v>
      </c>
      <c r="P2" t="s">
        <v>21</v>
      </c>
      <c r="Q2" t="s">
        <v>21</v>
      </c>
      <c r="R2" t="s">
        <v>21</v>
      </c>
      <c r="S2" t="s">
        <v>22</v>
      </c>
      <c r="T2" t="s">
        <v>24</v>
      </c>
      <c r="U2" t="s">
        <v>24</v>
      </c>
      <c r="V2" t="s">
        <v>25</v>
      </c>
      <c r="W2" t="s">
        <v>24</v>
      </c>
      <c r="Y2" s="6"/>
      <c r="Z2" t="s">
        <v>21</v>
      </c>
      <c r="AA2" t="s">
        <v>21</v>
      </c>
      <c r="AB2" t="s">
        <v>21</v>
      </c>
      <c r="AC2" t="s">
        <v>21</v>
      </c>
      <c r="AD2" t="s">
        <v>23</v>
      </c>
      <c r="AE2" t="s">
        <v>24</v>
      </c>
      <c r="AF2" t="s">
        <v>25</v>
      </c>
      <c r="AG2" t="s">
        <v>25</v>
      </c>
      <c r="AH2" t="s">
        <v>24</v>
      </c>
      <c r="AK2" t="s">
        <v>21</v>
      </c>
      <c r="AL2" t="s">
        <v>22</v>
      </c>
      <c r="AM2" t="s">
        <v>21</v>
      </c>
      <c r="AN2" t="s">
        <v>21</v>
      </c>
      <c r="AO2" t="s">
        <v>21</v>
      </c>
      <c r="AP2" t="s">
        <v>25</v>
      </c>
      <c r="AR2" t="s">
        <v>25</v>
      </c>
      <c r="AS2" t="s">
        <v>24</v>
      </c>
      <c r="AT2" t="s">
        <v>24</v>
      </c>
      <c r="AV2" t="s">
        <v>22</v>
      </c>
      <c r="AW2" t="s">
        <v>23</v>
      </c>
      <c r="AX2" t="s">
        <v>21</v>
      </c>
      <c r="AY2" t="s">
        <v>23</v>
      </c>
      <c r="AZ2" t="s">
        <v>23</v>
      </c>
      <c r="BC2" t="s">
        <v>25</v>
      </c>
      <c r="BG2" t="s">
        <v>21</v>
      </c>
      <c r="BH2" t="s">
        <v>21</v>
      </c>
      <c r="BI2" t="s">
        <v>21</v>
      </c>
      <c r="BJ2" t="s">
        <v>21</v>
      </c>
      <c r="BK2" t="s">
        <v>23</v>
      </c>
      <c r="BL2" t="s">
        <v>24</v>
      </c>
      <c r="BM2" t="s">
        <v>25</v>
      </c>
      <c r="BN2" t="s">
        <v>25</v>
      </c>
      <c r="BO2" t="s">
        <v>24</v>
      </c>
      <c r="BR2" t="s">
        <v>23</v>
      </c>
      <c r="BS2" t="s">
        <v>23</v>
      </c>
      <c r="BT2" t="s">
        <v>21</v>
      </c>
      <c r="BU2" t="s">
        <v>21</v>
      </c>
      <c r="BV2" t="s">
        <v>23</v>
      </c>
      <c r="BY2" t="s">
        <v>25</v>
      </c>
      <c r="BZ2" t="s">
        <v>24</v>
      </c>
      <c r="CC2" t="s">
        <v>26</v>
      </c>
      <c r="CD2" t="s">
        <v>23</v>
      </c>
      <c r="CE2" t="s">
        <v>21</v>
      </c>
      <c r="CF2" t="s">
        <v>23</v>
      </c>
      <c r="CG2" t="s">
        <v>23</v>
      </c>
      <c r="CJ2" t="s">
        <v>25</v>
      </c>
      <c r="CN2" t="s">
        <v>21</v>
      </c>
      <c r="CO2" t="s">
        <v>22</v>
      </c>
      <c r="CP2" t="s">
        <v>21</v>
      </c>
      <c r="CQ2" t="s">
        <v>21</v>
      </c>
      <c r="CR2" t="s">
        <v>23</v>
      </c>
      <c r="CS2" t="s">
        <v>25</v>
      </c>
      <c r="CU2" t="s">
        <v>25</v>
      </c>
      <c r="CV2" t="s">
        <v>24</v>
      </c>
      <c r="CY2" t="s">
        <v>21</v>
      </c>
      <c r="CZ2" t="s">
        <v>22</v>
      </c>
      <c r="DA2" t="s">
        <v>23</v>
      </c>
      <c r="DB2" t="s">
        <v>21</v>
      </c>
      <c r="DC2" t="s">
        <v>23</v>
      </c>
      <c r="DD2" t="s">
        <v>25</v>
      </c>
      <c r="DG2" t="s">
        <v>25</v>
      </c>
      <c r="DJ2" t="s">
        <v>22</v>
      </c>
      <c r="DK2" t="s">
        <v>22</v>
      </c>
      <c r="DL2" t="s">
        <v>21</v>
      </c>
      <c r="DM2" t="s">
        <v>21</v>
      </c>
      <c r="DN2" t="s">
        <v>23</v>
      </c>
      <c r="DQ2" t="s">
        <v>25</v>
      </c>
      <c r="DR2" t="s">
        <v>24</v>
      </c>
      <c r="DU2" t="s">
        <v>21</v>
      </c>
      <c r="DV2" t="s">
        <v>21</v>
      </c>
      <c r="DW2" t="s">
        <v>22</v>
      </c>
      <c r="DX2" t="s">
        <v>21</v>
      </c>
      <c r="DY2" t="s">
        <v>21</v>
      </c>
      <c r="DZ2" t="s">
        <v>24</v>
      </c>
      <c r="EA2" t="s">
        <v>24</v>
      </c>
      <c r="EC2" t="s">
        <v>25</v>
      </c>
      <c r="ED2" t="s">
        <v>27</v>
      </c>
      <c r="EF2" t="s">
        <v>21</v>
      </c>
      <c r="EG2" t="s">
        <v>21</v>
      </c>
      <c r="EH2" t="s">
        <v>21</v>
      </c>
      <c r="EI2" t="s">
        <v>21</v>
      </c>
      <c r="EJ2" t="s">
        <v>23</v>
      </c>
      <c r="EK2" t="s">
        <v>25</v>
      </c>
      <c r="EL2" t="s">
        <v>24</v>
      </c>
      <c r="EM2" t="s">
        <v>25</v>
      </c>
      <c r="EN2" t="s">
        <v>25</v>
      </c>
      <c r="EQ2" t="s">
        <v>21</v>
      </c>
      <c r="ER2" t="s">
        <v>22</v>
      </c>
      <c r="ES2" t="s">
        <v>21</v>
      </c>
      <c r="ET2" t="s">
        <v>21</v>
      </c>
      <c r="EU2" t="s">
        <v>23</v>
      </c>
      <c r="EV2" t="s">
        <v>25</v>
      </c>
      <c r="EX2" t="s">
        <v>25</v>
      </c>
      <c r="EY2" t="s">
        <v>24</v>
      </c>
      <c r="FB2" t="s">
        <v>21</v>
      </c>
      <c r="FC2" t="s">
        <v>21</v>
      </c>
      <c r="FD2" t="s">
        <v>21</v>
      </c>
      <c r="FE2" t="s">
        <v>21</v>
      </c>
      <c r="FF2" t="s">
        <v>23</v>
      </c>
      <c r="FG2" t="s">
        <v>25</v>
      </c>
      <c r="FH2" t="s">
        <v>25</v>
      </c>
      <c r="FI2" t="s">
        <v>25</v>
      </c>
      <c r="FJ2" t="s">
        <v>24</v>
      </c>
      <c r="FN2" t="s">
        <v>21</v>
      </c>
      <c r="FO2" t="s">
        <v>22</v>
      </c>
      <c r="FP2" t="s">
        <v>21</v>
      </c>
      <c r="FQ2" t="s">
        <v>21</v>
      </c>
      <c r="FR2" t="s">
        <v>23</v>
      </c>
      <c r="FS2" t="s">
        <v>24</v>
      </c>
      <c r="FU2" t="s">
        <v>25</v>
      </c>
      <c r="FV2" t="s">
        <v>25</v>
      </c>
      <c r="FY2" t="s">
        <v>21</v>
      </c>
      <c r="FZ2" t="s">
        <v>21</v>
      </c>
      <c r="GA2" t="s">
        <v>21</v>
      </c>
      <c r="GB2" t="s">
        <v>21</v>
      </c>
      <c r="GC2" t="s">
        <v>23</v>
      </c>
      <c r="GD2" t="s">
        <v>24</v>
      </c>
      <c r="GE2" t="s">
        <v>24</v>
      </c>
      <c r="GF2" t="s">
        <v>24</v>
      </c>
      <c r="GG2" t="s">
        <v>25</v>
      </c>
      <c r="GJ2" t="s">
        <v>21</v>
      </c>
      <c r="GK2" t="s">
        <v>21</v>
      </c>
      <c r="GL2" t="s">
        <v>23</v>
      </c>
      <c r="GM2" t="s">
        <v>21</v>
      </c>
      <c r="GN2" t="s">
        <v>23</v>
      </c>
      <c r="GO2" t="s">
        <v>24</v>
      </c>
      <c r="GP2" t="s">
        <v>24</v>
      </c>
      <c r="GR2" t="s">
        <v>24</v>
      </c>
      <c r="GU2" t="s">
        <v>21</v>
      </c>
      <c r="GV2" t="s">
        <v>23</v>
      </c>
      <c r="GW2" t="s">
        <v>21</v>
      </c>
      <c r="GX2" t="s">
        <v>21</v>
      </c>
      <c r="GY2" t="s">
        <v>23</v>
      </c>
      <c r="GZ2" t="s">
        <v>25</v>
      </c>
      <c r="HB2" t="s">
        <v>24</v>
      </c>
      <c r="HC2" t="s">
        <v>24</v>
      </c>
      <c r="HF2" t="s">
        <v>21</v>
      </c>
      <c r="HG2" t="s">
        <v>21</v>
      </c>
      <c r="HH2" t="s">
        <v>21</v>
      </c>
      <c r="HI2" t="s">
        <v>21</v>
      </c>
      <c r="HJ2" t="s">
        <v>21</v>
      </c>
      <c r="HK2" t="s">
        <v>25</v>
      </c>
      <c r="HL2" t="s">
        <v>24</v>
      </c>
      <c r="HM2" t="s">
        <v>24</v>
      </c>
      <c r="HN2" t="s">
        <v>24</v>
      </c>
      <c r="HO2" t="s">
        <v>25</v>
      </c>
      <c r="HQ2" t="s">
        <v>26</v>
      </c>
      <c r="HR2" t="s">
        <v>22</v>
      </c>
      <c r="HS2" t="s">
        <v>21</v>
      </c>
      <c r="HT2" t="s">
        <v>22</v>
      </c>
      <c r="HU2" t="s">
        <v>23</v>
      </c>
      <c r="HX2" t="s">
        <v>27</v>
      </c>
      <c r="IC2" t="s">
        <v>21</v>
      </c>
      <c r="ID2" t="s">
        <v>22</v>
      </c>
      <c r="IE2" t="s">
        <v>21</v>
      </c>
      <c r="IF2" t="s">
        <v>21</v>
      </c>
      <c r="IG2" t="s">
        <v>21</v>
      </c>
      <c r="IH2" t="s">
        <v>25</v>
      </c>
      <c r="IJ2" t="s">
        <v>27</v>
      </c>
      <c r="IK2" t="s">
        <v>24</v>
      </c>
      <c r="IL2" t="s">
        <v>25</v>
      </c>
      <c r="IN2" t="s">
        <v>21</v>
      </c>
      <c r="IO2" t="s">
        <v>22</v>
      </c>
      <c r="IP2" t="s">
        <v>21</v>
      </c>
      <c r="IQ2" t="s">
        <v>21</v>
      </c>
      <c r="IR2" t="s">
        <v>23</v>
      </c>
      <c r="IS2" t="s">
        <v>24</v>
      </c>
      <c r="IU2" t="s">
        <v>25</v>
      </c>
      <c r="IV2" t="s">
        <v>24</v>
      </c>
      <c r="IY2" t="s">
        <v>21</v>
      </c>
      <c r="IZ2" t="s">
        <v>22</v>
      </c>
      <c r="JA2" t="s">
        <v>21</v>
      </c>
      <c r="JB2" t="s">
        <v>21</v>
      </c>
      <c r="JC2" t="s">
        <v>23</v>
      </c>
      <c r="JD2" t="s">
        <v>25</v>
      </c>
      <c r="JF2" t="s">
        <v>27</v>
      </c>
      <c r="JG2" t="s">
        <v>24</v>
      </c>
      <c r="JK2" t="s">
        <v>21</v>
      </c>
      <c r="JL2" t="s">
        <v>21</v>
      </c>
      <c r="JM2" t="s">
        <v>21</v>
      </c>
      <c r="JN2" t="s">
        <v>21</v>
      </c>
      <c r="JO2" t="s">
        <v>21</v>
      </c>
      <c r="JP2" t="s">
        <v>25</v>
      </c>
      <c r="JQ2" t="s">
        <v>25</v>
      </c>
      <c r="JR2" t="s">
        <v>25</v>
      </c>
      <c r="JS2" t="s">
        <v>25</v>
      </c>
      <c r="JT2" t="s">
        <v>24</v>
      </c>
      <c r="JV2" t="s">
        <v>21</v>
      </c>
      <c r="JW2" t="s">
        <v>21</v>
      </c>
      <c r="JX2" t="s">
        <v>21</v>
      </c>
      <c r="JY2" t="s">
        <v>22</v>
      </c>
      <c r="JZ2" t="s">
        <v>22</v>
      </c>
      <c r="KA2" t="s">
        <v>25</v>
      </c>
      <c r="KB2" t="s">
        <v>25</v>
      </c>
      <c r="KC2" t="s">
        <v>25</v>
      </c>
      <c r="KG2" t="s">
        <v>22</v>
      </c>
      <c r="KH2" t="s">
        <v>21</v>
      </c>
      <c r="KI2" t="s">
        <v>21</v>
      </c>
      <c r="KJ2" t="s">
        <v>21</v>
      </c>
      <c r="KK2" t="s">
        <v>21</v>
      </c>
      <c r="KM2" t="s">
        <v>25</v>
      </c>
      <c r="KN2" t="s">
        <v>24</v>
      </c>
      <c r="KO2" t="s">
        <v>25</v>
      </c>
      <c r="KP2" t="s">
        <v>25</v>
      </c>
      <c r="KT2">
        <v>731.45</v>
      </c>
    </row>
    <row r="3" spans="1:306" ht="17.399999999999999" customHeight="1" x14ac:dyDescent="0.25">
      <c r="A3">
        <v>7</v>
      </c>
      <c r="B3" t="s">
        <v>28</v>
      </c>
      <c r="C3" t="s">
        <v>29</v>
      </c>
      <c r="D3" t="s">
        <v>21</v>
      </c>
      <c r="E3" t="s">
        <v>22</v>
      </c>
      <c r="F3" t="s">
        <v>21</v>
      </c>
      <c r="G3" t="s">
        <v>21</v>
      </c>
      <c r="H3" t="s">
        <v>22</v>
      </c>
      <c r="I3" t="s">
        <v>27</v>
      </c>
      <c r="K3" t="s">
        <v>27</v>
      </c>
      <c r="L3" t="s">
        <v>25</v>
      </c>
      <c r="O3" t="s">
        <v>21</v>
      </c>
      <c r="P3" t="s">
        <v>22</v>
      </c>
      <c r="Q3" t="s">
        <v>21</v>
      </c>
      <c r="R3" t="s">
        <v>21</v>
      </c>
      <c r="S3" t="s">
        <v>22</v>
      </c>
      <c r="T3" t="s">
        <v>25</v>
      </c>
      <c r="V3" t="s">
        <v>27</v>
      </c>
      <c r="W3" t="s">
        <v>24</v>
      </c>
      <c r="Y3" s="6"/>
      <c r="Z3" t="s">
        <v>22</v>
      </c>
      <c r="AA3" t="s">
        <v>21</v>
      </c>
      <c r="AB3" t="s">
        <v>21</v>
      </c>
      <c r="AC3" t="s">
        <v>22</v>
      </c>
      <c r="AD3" t="s">
        <v>22</v>
      </c>
      <c r="AF3" t="s">
        <v>25</v>
      </c>
      <c r="AG3" t="s">
        <v>27</v>
      </c>
      <c r="AJ3" s="1" t="s">
        <v>30</v>
      </c>
      <c r="AK3" t="s">
        <v>21</v>
      </c>
      <c r="AL3" t="s">
        <v>22</v>
      </c>
      <c r="AM3" t="s">
        <v>21</v>
      </c>
      <c r="AN3" t="s">
        <v>21</v>
      </c>
      <c r="AO3" t="s">
        <v>21</v>
      </c>
      <c r="AP3" t="s">
        <v>27</v>
      </c>
      <c r="AR3" t="s">
        <v>27</v>
      </c>
      <c r="AS3" t="s">
        <v>24</v>
      </c>
      <c r="AT3" t="s">
        <v>24</v>
      </c>
      <c r="AV3" t="s">
        <v>31</v>
      </c>
      <c r="AW3" t="s">
        <v>31</v>
      </c>
      <c r="AX3" t="s">
        <v>31</v>
      </c>
      <c r="AY3" t="s">
        <v>31</v>
      </c>
      <c r="AZ3" t="s">
        <v>31</v>
      </c>
      <c r="BF3" s="1" t="s">
        <v>32</v>
      </c>
      <c r="BG3" t="s">
        <v>22</v>
      </c>
      <c r="BH3" t="s">
        <v>21</v>
      </c>
      <c r="BI3" t="s">
        <v>21</v>
      </c>
      <c r="BJ3" t="s">
        <v>22</v>
      </c>
      <c r="BK3" t="s">
        <v>22</v>
      </c>
      <c r="BM3" t="s">
        <v>27</v>
      </c>
      <c r="BN3" t="s">
        <v>27</v>
      </c>
      <c r="BR3" t="s">
        <v>21</v>
      </c>
      <c r="BS3" t="s">
        <v>22</v>
      </c>
      <c r="BT3" t="s">
        <v>21</v>
      </c>
      <c r="BU3" t="s">
        <v>22</v>
      </c>
      <c r="BV3" t="s">
        <v>22</v>
      </c>
      <c r="BW3" t="s">
        <v>24</v>
      </c>
      <c r="BY3" t="s">
        <v>27</v>
      </c>
      <c r="CC3" t="s">
        <v>21</v>
      </c>
      <c r="CD3" t="s">
        <v>22</v>
      </c>
      <c r="CE3" t="s">
        <v>21</v>
      </c>
      <c r="CF3" t="s">
        <v>22</v>
      </c>
      <c r="CG3" t="s">
        <v>22</v>
      </c>
      <c r="CH3" t="s">
        <v>24</v>
      </c>
      <c r="CJ3" t="s">
        <v>27</v>
      </c>
      <c r="CN3" t="s">
        <v>21</v>
      </c>
      <c r="CO3" t="s">
        <v>22</v>
      </c>
      <c r="CP3" t="s">
        <v>21</v>
      </c>
      <c r="CQ3" t="s">
        <v>21</v>
      </c>
      <c r="CR3" t="s">
        <v>22</v>
      </c>
      <c r="CS3" t="s">
        <v>24</v>
      </c>
      <c r="CU3" t="s">
        <v>27</v>
      </c>
      <c r="CV3" t="s">
        <v>24</v>
      </c>
      <c r="CY3" t="s">
        <v>21</v>
      </c>
      <c r="CZ3" t="s">
        <v>22</v>
      </c>
      <c r="DA3" t="s">
        <v>22</v>
      </c>
      <c r="DB3" t="s">
        <v>21</v>
      </c>
      <c r="DC3" t="s">
        <v>21</v>
      </c>
      <c r="DD3" t="s">
        <v>25</v>
      </c>
      <c r="DG3" t="s">
        <v>24</v>
      </c>
      <c r="DH3" t="s">
        <v>24</v>
      </c>
      <c r="DJ3" t="s">
        <v>21</v>
      </c>
      <c r="DK3" t="s">
        <v>22</v>
      </c>
      <c r="DL3" t="s">
        <v>21</v>
      </c>
      <c r="DM3" t="s">
        <v>21</v>
      </c>
      <c r="DN3" t="s">
        <v>22</v>
      </c>
      <c r="DO3" t="s">
        <v>25</v>
      </c>
      <c r="DQ3" t="s">
        <v>27</v>
      </c>
      <c r="DR3" t="s">
        <v>27</v>
      </c>
      <c r="DT3" s="1" t="s">
        <v>33</v>
      </c>
      <c r="DU3" t="s">
        <v>21</v>
      </c>
      <c r="DV3" t="s">
        <v>22</v>
      </c>
      <c r="DW3" t="s">
        <v>21</v>
      </c>
      <c r="DX3" t="s">
        <v>21</v>
      </c>
      <c r="DY3" t="s">
        <v>21</v>
      </c>
      <c r="DZ3" t="s">
        <v>24</v>
      </c>
      <c r="EB3" t="s">
        <v>24</v>
      </c>
      <c r="EC3" t="s">
        <v>25</v>
      </c>
      <c r="ED3" t="s">
        <v>27</v>
      </c>
      <c r="EF3" t="s">
        <v>21</v>
      </c>
      <c r="EG3" t="s">
        <v>22</v>
      </c>
      <c r="EH3" t="s">
        <v>21</v>
      </c>
      <c r="EI3" t="s">
        <v>21</v>
      </c>
      <c r="EJ3" t="s">
        <v>22</v>
      </c>
      <c r="EK3" t="s">
        <v>27</v>
      </c>
      <c r="EM3" t="s">
        <v>25</v>
      </c>
      <c r="EN3" t="s">
        <v>27</v>
      </c>
      <c r="EQ3" t="s">
        <v>21</v>
      </c>
      <c r="ER3" t="s">
        <v>22</v>
      </c>
      <c r="ES3" t="s">
        <v>21</v>
      </c>
      <c r="ET3" t="s">
        <v>21</v>
      </c>
      <c r="EU3" t="s">
        <v>22</v>
      </c>
      <c r="EV3" t="s">
        <v>27</v>
      </c>
      <c r="EX3" t="s">
        <v>27</v>
      </c>
      <c r="EY3" t="s">
        <v>25</v>
      </c>
      <c r="FB3" t="s">
        <v>21</v>
      </c>
      <c r="FC3" t="s">
        <v>22</v>
      </c>
      <c r="FD3" t="s">
        <v>21</v>
      </c>
      <c r="FE3" t="s">
        <v>21</v>
      </c>
      <c r="FF3" t="s">
        <v>22</v>
      </c>
      <c r="FG3" t="s">
        <v>24</v>
      </c>
      <c r="FI3" t="s">
        <v>24</v>
      </c>
      <c r="FJ3" t="s">
        <v>25</v>
      </c>
      <c r="FN3" t="s">
        <v>21</v>
      </c>
      <c r="FO3" t="s">
        <v>22</v>
      </c>
      <c r="FP3" t="s">
        <v>21</v>
      </c>
      <c r="FQ3" t="s">
        <v>21</v>
      </c>
      <c r="FR3" t="s">
        <v>22</v>
      </c>
      <c r="FS3" t="s">
        <v>25</v>
      </c>
      <c r="FU3" t="s">
        <v>27</v>
      </c>
      <c r="FV3" t="s">
        <v>25</v>
      </c>
      <c r="FY3" t="s">
        <v>21</v>
      </c>
      <c r="FZ3" t="s">
        <v>21</v>
      </c>
      <c r="GA3" t="s">
        <v>21</v>
      </c>
      <c r="GB3" t="s">
        <v>21</v>
      </c>
      <c r="GC3" t="s">
        <v>22</v>
      </c>
      <c r="GD3" t="s">
        <v>24</v>
      </c>
      <c r="GE3" t="s">
        <v>24</v>
      </c>
      <c r="GF3" t="s">
        <v>25</v>
      </c>
      <c r="GG3" t="s">
        <v>25</v>
      </c>
      <c r="GJ3" t="s">
        <v>21</v>
      </c>
      <c r="GK3" t="s">
        <v>22</v>
      </c>
      <c r="GL3" t="s">
        <v>22</v>
      </c>
      <c r="GM3" t="s">
        <v>21</v>
      </c>
      <c r="GN3" t="s">
        <v>21</v>
      </c>
      <c r="GO3" t="s">
        <v>27</v>
      </c>
      <c r="GR3" t="s">
        <v>27</v>
      </c>
      <c r="GS3" t="s">
        <v>25</v>
      </c>
      <c r="GT3" s="1" t="s">
        <v>34</v>
      </c>
      <c r="GU3" t="s">
        <v>21</v>
      </c>
      <c r="GV3" t="s">
        <v>22</v>
      </c>
      <c r="GW3" t="s">
        <v>21</v>
      </c>
      <c r="GX3" t="s">
        <v>21</v>
      </c>
      <c r="GY3" t="s">
        <v>22</v>
      </c>
      <c r="GZ3" t="s">
        <v>27</v>
      </c>
      <c r="HB3" t="s">
        <v>24</v>
      </c>
      <c r="HC3" t="s">
        <v>27</v>
      </c>
      <c r="HE3" s="1" t="s">
        <v>35</v>
      </c>
      <c r="HF3" t="s">
        <v>21</v>
      </c>
      <c r="HG3" t="s">
        <v>22</v>
      </c>
      <c r="HH3" t="s">
        <v>21</v>
      </c>
      <c r="HI3" t="s">
        <v>21</v>
      </c>
      <c r="HJ3" t="s">
        <v>21</v>
      </c>
      <c r="HK3" t="s">
        <v>25</v>
      </c>
      <c r="HM3" t="s">
        <v>25</v>
      </c>
      <c r="HN3" t="s">
        <v>25</v>
      </c>
      <c r="HO3" t="s">
        <v>24</v>
      </c>
      <c r="HQ3" t="s">
        <v>21</v>
      </c>
      <c r="HR3" t="s">
        <v>22</v>
      </c>
      <c r="HS3" t="s">
        <v>21</v>
      </c>
      <c r="HT3" t="s">
        <v>22</v>
      </c>
      <c r="HU3" t="s">
        <v>22</v>
      </c>
      <c r="HV3" t="s">
        <v>25</v>
      </c>
      <c r="HX3" t="s">
        <v>25</v>
      </c>
      <c r="IC3" t="s">
        <v>21</v>
      </c>
      <c r="ID3" t="s">
        <v>22</v>
      </c>
      <c r="IE3" t="s">
        <v>21</v>
      </c>
      <c r="IF3" t="s">
        <v>22</v>
      </c>
      <c r="IG3" t="s">
        <v>31</v>
      </c>
      <c r="IH3" t="s">
        <v>27</v>
      </c>
      <c r="IJ3" t="s">
        <v>27</v>
      </c>
      <c r="IM3" s="1" t="s">
        <v>36</v>
      </c>
      <c r="IN3" t="s">
        <v>21</v>
      </c>
      <c r="IO3" t="s">
        <v>22</v>
      </c>
      <c r="IP3" t="s">
        <v>21</v>
      </c>
      <c r="IQ3" t="s">
        <v>22</v>
      </c>
      <c r="IR3" t="s">
        <v>22</v>
      </c>
      <c r="IS3" t="s">
        <v>24</v>
      </c>
      <c r="IU3" t="s">
        <v>24</v>
      </c>
      <c r="IY3" t="s">
        <v>21</v>
      </c>
      <c r="IZ3" t="s">
        <v>22</v>
      </c>
      <c r="JA3" t="s">
        <v>21</v>
      </c>
      <c r="JB3" t="s">
        <v>21</v>
      </c>
      <c r="JC3" t="s">
        <v>22</v>
      </c>
      <c r="JD3" t="s">
        <v>27</v>
      </c>
      <c r="JF3" t="s">
        <v>27</v>
      </c>
      <c r="JG3" t="s">
        <v>25</v>
      </c>
      <c r="JI3" s="6" t="s">
        <v>37</v>
      </c>
      <c r="JK3" t="s">
        <v>21</v>
      </c>
      <c r="JL3" t="s">
        <v>21</v>
      </c>
      <c r="JM3" t="s">
        <v>21</v>
      </c>
      <c r="JN3" t="s">
        <v>21</v>
      </c>
      <c r="JO3" t="s">
        <v>22</v>
      </c>
      <c r="JP3" t="s">
        <v>25</v>
      </c>
      <c r="JQ3" t="s">
        <v>25</v>
      </c>
      <c r="JR3" t="s">
        <v>25</v>
      </c>
      <c r="JS3" t="s">
        <v>25</v>
      </c>
      <c r="JV3" t="s">
        <v>21</v>
      </c>
      <c r="JW3" t="s">
        <v>21</v>
      </c>
      <c r="JX3" t="s">
        <v>21</v>
      </c>
      <c r="JY3" t="s">
        <v>21</v>
      </c>
      <c r="JZ3" t="s">
        <v>22</v>
      </c>
      <c r="KA3" t="s">
        <v>25</v>
      </c>
      <c r="KB3" t="s">
        <v>27</v>
      </c>
      <c r="KC3" t="s">
        <v>27</v>
      </c>
      <c r="KD3" t="s">
        <v>25</v>
      </c>
      <c r="KG3" t="s">
        <v>21</v>
      </c>
      <c r="KH3" t="s">
        <v>21</v>
      </c>
      <c r="KI3" t="s">
        <v>31</v>
      </c>
      <c r="KJ3" t="s">
        <v>21</v>
      </c>
      <c r="KK3" t="s">
        <v>22</v>
      </c>
      <c r="KL3" t="s">
        <v>25</v>
      </c>
      <c r="KM3" t="s">
        <v>27</v>
      </c>
      <c r="KO3" t="s">
        <v>27</v>
      </c>
      <c r="KQ3" s="1" t="s">
        <v>38</v>
      </c>
      <c r="KT3">
        <v>6383.88</v>
      </c>
    </row>
    <row r="4" spans="1:306" ht="21.6" customHeight="1" x14ac:dyDescent="0.25">
      <c r="A4">
        <v>8</v>
      </c>
      <c r="B4" t="s">
        <v>39</v>
      </c>
      <c r="C4" t="s">
        <v>40</v>
      </c>
      <c r="D4" t="s">
        <v>22</v>
      </c>
      <c r="E4" t="s">
        <v>22</v>
      </c>
      <c r="F4" t="s">
        <v>21</v>
      </c>
      <c r="G4" t="s">
        <v>21</v>
      </c>
      <c r="H4" t="s">
        <v>21</v>
      </c>
      <c r="K4" t="s">
        <v>27</v>
      </c>
      <c r="L4" t="s">
        <v>24</v>
      </c>
      <c r="M4" t="s">
        <v>24</v>
      </c>
      <c r="N4" s="6" t="s">
        <v>41</v>
      </c>
      <c r="O4" t="s">
        <v>21</v>
      </c>
      <c r="P4" t="s">
        <v>21</v>
      </c>
      <c r="Q4" t="s">
        <v>21</v>
      </c>
      <c r="R4" t="s">
        <v>21</v>
      </c>
      <c r="S4" t="s">
        <v>21</v>
      </c>
      <c r="T4" t="s">
        <v>25</v>
      </c>
      <c r="U4" t="s">
        <v>25</v>
      </c>
      <c r="V4" t="s">
        <v>27</v>
      </c>
      <c r="W4" t="s">
        <v>25</v>
      </c>
      <c r="X4" t="s">
        <v>25</v>
      </c>
      <c r="Y4" s="6" t="s">
        <v>42</v>
      </c>
      <c r="Z4" t="s">
        <v>21</v>
      </c>
      <c r="AA4" t="s">
        <v>21</v>
      </c>
      <c r="AB4" t="s">
        <v>21</v>
      </c>
      <c r="AC4" t="s">
        <v>21</v>
      </c>
      <c r="AD4" t="s">
        <v>21</v>
      </c>
      <c r="AE4" t="s">
        <v>27</v>
      </c>
      <c r="AF4" t="s">
        <v>27</v>
      </c>
      <c r="AG4" t="s">
        <v>27</v>
      </c>
      <c r="AH4" t="s">
        <v>27</v>
      </c>
      <c r="AI4" t="s">
        <v>25</v>
      </c>
      <c r="AJ4" s="6" t="s">
        <v>43</v>
      </c>
      <c r="AK4" t="s">
        <v>21</v>
      </c>
      <c r="AL4" t="s">
        <v>21</v>
      </c>
      <c r="AM4" t="s">
        <v>21</v>
      </c>
      <c r="AN4" t="s">
        <v>21</v>
      </c>
      <c r="AO4" t="s">
        <v>21</v>
      </c>
      <c r="AP4" t="s">
        <v>24</v>
      </c>
      <c r="AQ4" t="s">
        <v>24</v>
      </c>
      <c r="AR4" t="s">
        <v>25</v>
      </c>
      <c r="AS4" t="s">
        <v>27</v>
      </c>
      <c r="AT4" t="s">
        <v>27</v>
      </c>
      <c r="AV4" t="s">
        <v>21</v>
      </c>
      <c r="AW4" t="s">
        <v>21</v>
      </c>
      <c r="AX4" t="s">
        <v>21</v>
      </c>
      <c r="AY4" t="s">
        <v>21</v>
      </c>
      <c r="AZ4" t="s">
        <v>21</v>
      </c>
      <c r="BA4" t="s">
        <v>24</v>
      </c>
      <c r="BB4" t="s">
        <v>24</v>
      </c>
      <c r="BC4" t="s">
        <v>27</v>
      </c>
      <c r="BD4" t="s">
        <v>27</v>
      </c>
      <c r="BE4" t="s">
        <v>24</v>
      </c>
      <c r="BF4" s="1" t="s">
        <v>44</v>
      </c>
      <c r="BG4" t="s">
        <v>21</v>
      </c>
      <c r="BH4" t="s">
        <v>21</v>
      </c>
      <c r="BI4" t="s">
        <v>21</v>
      </c>
      <c r="BJ4" t="s">
        <v>21</v>
      </c>
      <c r="BK4" t="s">
        <v>21</v>
      </c>
      <c r="BL4" t="s">
        <v>27</v>
      </c>
      <c r="BM4" t="s">
        <v>27</v>
      </c>
      <c r="BN4" t="s">
        <v>24</v>
      </c>
      <c r="BO4" t="s">
        <v>25</v>
      </c>
      <c r="BP4" t="s">
        <v>24</v>
      </c>
      <c r="BQ4" s="1" t="s">
        <v>45</v>
      </c>
      <c r="BR4" t="s">
        <v>22</v>
      </c>
      <c r="BS4" t="s">
        <v>22</v>
      </c>
      <c r="BT4" t="s">
        <v>21</v>
      </c>
      <c r="BU4" t="s">
        <v>21</v>
      </c>
      <c r="BV4" t="s">
        <v>21</v>
      </c>
      <c r="BY4" t="s">
        <v>27</v>
      </c>
      <c r="BZ4" t="s">
        <v>24</v>
      </c>
      <c r="CA4" t="s">
        <v>24</v>
      </c>
      <c r="CB4" s="1" t="s">
        <v>46</v>
      </c>
      <c r="CC4" t="s">
        <v>22</v>
      </c>
      <c r="CD4" t="s">
        <v>22</v>
      </c>
      <c r="CE4" t="s">
        <v>21</v>
      </c>
      <c r="CF4" t="s">
        <v>22</v>
      </c>
      <c r="CG4" t="s">
        <v>22</v>
      </c>
      <c r="CJ4" t="s">
        <v>27</v>
      </c>
      <c r="CN4" t="s">
        <v>21</v>
      </c>
      <c r="CO4" t="s">
        <v>21</v>
      </c>
      <c r="CP4" t="s">
        <v>22</v>
      </c>
      <c r="CQ4" t="s">
        <v>21</v>
      </c>
      <c r="CR4" t="s">
        <v>21</v>
      </c>
      <c r="CS4" t="s">
        <v>24</v>
      </c>
      <c r="CT4" t="s">
        <v>24</v>
      </c>
      <c r="CV4" t="s">
        <v>27</v>
      </c>
      <c r="CW4" t="s">
        <v>27</v>
      </c>
      <c r="CX4" t="s">
        <v>47</v>
      </c>
      <c r="CY4" t="s">
        <v>31</v>
      </c>
      <c r="CZ4" t="s">
        <v>31</v>
      </c>
      <c r="DA4" t="s">
        <v>31</v>
      </c>
      <c r="DB4" t="s">
        <v>31</v>
      </c>
      <c r="DC4" t="s">
        <v>31</v>
      </c>
      <c r="DJ4" t="s">
        <v>21</v>
      </c>
      <c r="DK4" t="s">
        <v>21</v>
      </c>
      <c r="DL4" t="s">
        <v>21</v>
      </c>
      <c r="DM4" t="s">
        <v>21</v>
      </c>
      <c r="DN4" t="s">
        <v>21</v>
      </c>
      <c r="DO4" t="s">
        <v>27</v>
      </c>
      <c r="DP4" t="s">
        <v>27</v>
      </c>
      <c r="DQ4" t="s">
        <v>25</v>
      </c>
      <c r="DR4" t="s">
        <v>27</v>
      </c>
      <c r="DS4" t="s">
        <v>24</v>
      </c>
      <c r="DT4" s="1" t="s">
        <v>48</v>
      </c>
      <c r="DU4" t="s">
        <v>21</v>
      </c>
      <c r="DV4" t="s">
        <v>21</v>
      </c>
      <c r="DW4" t="s">
        <v>22</v>
      </c>
      <c r="DX4" t="s">
        <v>21</v>
      </c>
      <c r="DY4" t="s">
        <v>21</v>
      </c>
      <c r="DZ4" t="s">
        <v>25</v>
      </c>
      <c r="EA4" t="s">
        <v>25</v>
      </c>
      <c r="EC4" t="s">
        <v>25</v>
      </c>
      <c r="ED4" t="s">
        <v>27</v>
      </c>
      <c r="EE4" t="s">
        <v>49</v>
      </c>
      <c r="EF4" t="s">
        <v>21</v>
      </c>
      <c r="EG4" t="s">
        <v>21</v>
      </c>
      <c r="EH4" t="s">
        <v>21</v>
      </c>
      <c r="EI4" t="s">
        <v>21</v>
      </c>
      <c r="EJ4" t="s">
        <v>21</v>
      </c>
      <c r="EK4" t="s">
        <v>27</v>
      </c>
      <c r="EL4" t="s">
        <v>27</v>
      </c>
      <c r="EM4" t="s">
        <v>24</v>
      </c>
      <c r="EN4" t="s">
        <v>27</v>
      </c>
      <c r="EO4" t="s">
        <v>24</v>
      </c>
      <c r="EP4" s="1" t="s">
        <v>50</v>
      </c>
      <c r="EQ4" t="s">
        <v>22</v>
      </c>
      <c r="ER4" t="s">
        <v>22</v>
      </c>
      <c r="ES4" t="s">
        <v>21</v>
      </c>
      <c r="ET4" t="s">
        <v>21</v>
      </c>
      <c r="EU4" t="s">
        <v>21</v>
      </c>
      <c r="EX4" t="s">
        <v>25</v>
      </c>
      <c r="EY4" t="s">
        <v>24</v>
      </c>
      <c r="EZ4" t="s">
        <v>24</v>
      </c>
      <c r="FA4" s="1" t="s">
        <v>51</v>
      </c>
      <c r="FB4" t="s">
        <v>21</v>
      </c>
      <c r="FC4" t="s">
        <v>21</v>
      </c>
      <c r="FD4" t="s">
        <v>22</v>
      </c>
      <c r="FE4" t="s">
        <v>21</v>
      </c>
      <c r="FF4" t="s">
        <v>21</v>
      </c>
      <c r="FG4" t="s">
        <v>24</v>
      </c>
      <c r="FH4" t="s">
        <v>24</v>
      </c>
      <c r="FJ4" t="s">
        <v>27</v>
      </c>
      <c r="FK4" t="s">
        <v>27</v>
      </c>
      <c r="FL4" s="1" t="s">
        <v>52</v>
      </c>
      <c r="FM4" s="6" t="s">
        <v>53</v>
      </c>
      <c r="FN4" t="s">
        <v>21</v>
      </c>
      <c r="FO4" t="s">
        <v>21</v>
      </c>
      <c r="FP4" t="s">
        <v>22</v>
      </c>
      <c r="FQ4" t="s">
        <v>21</v>
      </c>
      <c r="FR4" t="s">
        <v>21</v>
      </c>
      <c r="FS4" t="s">
        <v>25</v>
      </c>
      <c r="FT4" t="s">
        <v>25</v>
      </c>
      <c r="FV4" t="s">
        <v>27</v>
      </c>
      <c r="FW4" t="s">
        <v>27</v>
      </c>
      <c r="FX4" s="1" t="s">
        <v>54</v>
      </c>
      <c r="FY4" t="s">
        <v>21</v>
      </c>
      <c r="FZ4" t="s">
        <v>21</v>
      </c>
      <c r="GA4" t="s">
        <v>21</v>
      </c>
      <c r="GB4" t="s">
        <v>21</v>
      </c>
      <c r="GC4" t="s">
        <v>21</v>
      </c>
      <c r="GD4" t="s">
        <v>27</v>
      </c>
      <c r="GE4" t="s">
        <v>27</v>
      </c>
      <c r="GF4" t="s">
        <v>24</v>
      </c>
      <c r="GG4" t="s">
        <v>27</v>
      </c>
      <c r="GH4" t="s">
        <v>27</v>
      </c>
      <c r="GI4" s="6" t="s">
        <v>55</v>
      </c>
      <c r="GJ4" t="s">
        <v>31</v>
      </c>
      <c r="GK4" t="s">
        <v>31</v>
      </c>
      <c r="GL4" t="s">
        <v>31</v>
      </c>
      <c r="GM4" t="s">
        <v>31</v>
      </c>
      <c r="GN4" t="s">
        <v>31</v>
      </c>
      <c r="GU4" t="s">
        <v>31</v>
      </c>
      <c r="GV4" t="s">
        <v>31</v>
      </c>
      <c r="GW4" t="s">
        <v>31</v>
      </c>
      <c r="GX4" t="s">
        <v>31</v>
      </c>
      <c r="GY4" t="s">
        <v>31</v>
      </c>
      <c r="HF4" t="s">
        <v>31</v>
      </c>
      <c r="HG4" t="s">
        <v>31</v>
      </c>
      <c r="HH4" t="s">
        <v>31</v>
      </c>
      <c r="HI4" t="s">
        <v>31</v>
      </c>
      <c r="HJ4" t="s">
        <v>31</v>
      </c>
      <c r="HQ4" t="s">
        <v>22</v>
      </c>
      <c r="HR4" t="s">
        <v>22</v>
      </c>
      <c r="HS4" t="s">
        <v>21</v>
      </c>
      <c r="HT4" t="s">
        <v>26</v>
      </c>
      <c r="HU4" t="s">
        <v>26</v>
      </c>
      <c r="HX4" t="s">
        <v>24</v>
      </c>
      <c r="IA4" s="1" t="s">
        <v>56</v>
      </c>
      <c r="IC4" t="s">
        <v>22</v>
      </c>
      <c r="ID4" t="s">
        <v>22</v>
      </c>
      <c r="IE4" t="s">
        <v>21</v>
      </c>
      <c r="IF4" t="s">
        <v>21</v>
      </c>
      <c r="IG4" t="s">
        <v>21</v>
      </c>
      <c r="IJ4" t="s">
        <v>27</v>
      </c>
      <c r="IK4" t="s">
        <v>27</v>
      </c>
      <c r="IL4" t="s">
        <v>27</v>
      </c>
      <c r="IM4" s="1" t="s">
        <v>57</v>
      </c>
      <c r="IN4" t="s">
        <v>31</v>
      </c>
      <c r="IO4" t="s">
        <v>31</v>
      </c>
      <c r="IP4" t="s">
        <v>31</v>
      </c>
      <c r="IQ4" t="s">
        <v>31</v>
      </c>
      <c r="IR4" t="s">
        <v>31</v>
      </c>
      <c r="IY4" t="s">
        <v>31</v>
      </c>
      <c r="IZ4" t="s">
        <v>31</v>
      </c>
      <c r="JA4" t="s">
        <v>21</v>
      </c>
      <c r="JB4" t="s">
        <v>31</v>
      </c>
      <c r="JC4" t="s">
        <v>31</v>
      </c>
      <c r="JF4" t="s">
        <v>27</v>
      </c>
      <c r="JK4" t="s">
        <v>31</v>
      </c>
      <c r="JL4" t="s">
        <v>31</v>
      </c>
      <c r="JM4" t="s">
        <v>31</v>
      </c>
      <c r="JN4" t="s">
        <v>31</v>
      </c>
      <c r="JO4" t="s">
        <v>31</v>
      </c>
      <c r="JV4" t="s">
        <v>31</v>
      </c>
      <c r="JW4" t="s">
        <v>31</v>
      </c>
      <c r="JX4" t="s">
        <v>21</v>
      </c>
      <c r="JY4" t="s">
        <v>26</v>
      </c>
      <c r="JZ4" t="s">
        <v>26</v>
      </c>
      <c r="KC4" t="s">
        <v>27</v>
      </c>
      <c r="KG4" t="s">
        <v>31</v>
      </c>
      <c r="KH4" t="s">
        <v>21</v>
      </c>
      <c r="KI4" t="s">
        <v>31</v>
      </c>
      <c r="KJ4" t="s">
        <v>21</v>
      </c>
      <c r="KK4" t="s">
        <v>31</v>
      </c>
      <c r="KM4" t="s">
        <v>27</v>
      </c>
      <c r="KO4" t="s">
        <v>25</v>
      </c>
      <c r="KT4">
        <v>3630.06</v>
      </c>
    </row>
    <row r="5" spans="1:306" x14ac:dyDescent="0.25">
      <c r="A5">
        <v>9</v>
      </c>
      <c r="B5" t="s">
        <v>58</v>
      </c>
      <c r="C5" t="s">
        <v>59</v>
      </c>
      <c r="D5" t="s">
        <v>31</v>
      </c>
      <c r="E5" t="s">
        <v>31</v>
      </c>
      <c r="F5" t="s">
        <v>21</v>
      </c>
      <c r="G5" t="s">
        <v>22</v>
      </c>
      <c r="H5" t="s">
        <v>21</v>
      </c>
      <c r="K5" t="s">
        <v>25</v>
      </c>
      <c r="M5" t="s">
        <v>25</v>
      </c>
      <c r="N5" t="s">
        <v>60</v>
      </c>
      <c r="O5" t="s">
        <v>31</v>
      </c>
      <c r="P5" t="s">
        <v>31</v>
      </c>
      <c r="Q5" t="s">
        <v>21</v>
      </c>
      <c r="R5" t="s">
        <v>31</v>
      </c>
      <c r="S5" t="s">
        <v>21</v>
      </c>
      <c r="V5" t="s">
        <v>25</v>
      </c>
      <c r="X5" t="s">
        <v>25</v>
      </c>
      <c r="Y5" s="6"/>
      <c r="Z5" t="s">
        <v>21</v>
      </c>
      <c r="AA5" t="s">
        <v>31</v>
      </c>
      <c r="AB5" t="s">
        <v>21</v>
      </c>
      <c r="AC5" t="s">
        <v>22</v>
      </c>
      <c r="AD5" t="s">
        <v>21</v>
      </c>
      <c r="AE5" t="s">
        <v>25</v>
      </c>
      <c r="AG5" t="s">
        <v>25</v>
      </c>
      <c r="AI5" t="s">
        <v>25</v>
      </c>
      <c r="AJ5" s="6"/>
      <c r="AK5" t="s">
        <v>21</v>
      </c>
      <c r="AL5" t="s">
        <v>31</v>
      </c>
      <c r="AM5" t="s">
        <v>21</v>
      </c>
      <c r="AN5" t="s">
        <v>31</v>
      </c>
      <c r="AO5" t="s">
        <v>21</v>
      </c>
      <c r="AP5" t="s">
        <v>25</v>
      </c>
      <c r="AR5" t="s">
        <v>25</v>
      </c>
      <c r="AT5" t="s">
        <v>25</v>
      </c>
      <c r="AV5" t="s">
        <v>21</v>
      </c>
      <c r="AW5" t="s">
        <v>31</v>
      </c>
      <c r="AX5" t="s">
        <v>21</v>
      </c>
      <c r="AY5" t="s">
        <v>31</v>
      </c>
      <c r="AZ5" t="s">
        <v>21</v>
      </c>
      <c r="BA5" t="s">
        <v>24</v>
      </c>
      <c r="BC5" t="s">
        <v>25</v>
      </c>
      <c r="BE5" t="s">
        <v>25</v>
      </c>
      <c r="BF5" s="6"/>
      <c r="BG5" t="s">
        <v>31</v>
      </c>
      <c r="BH5" t="s">
        <v>31</v>
      </c>
      <c r="BI5" t="s">
        <v>31</v>
      </c>
      <c r="BJ5" t="s">
        <v>31</v>
      </c>
      <c r="BK5" t="s">
        <v>31</v>
      </c>
      <c r="BQ5" s="1" t="s">
        <v>61</v>
      </c>
      <c r="BR5" t="s">
        <v>31</v>
      </c>
      <c r="BS5" t="s">
        <v>31</v>
      </c>
      <c r="BT5" t="s">
        <v>21</v>
      </c>
      <c r="BU5" t="s">
        <v>31</v>
      </c>
      <c r="BV5" t="s">
        <v>21</v>
      </c>
      <c r="BY5" t="s">
        <v>25</v>
      </c>
      <c r="CA5" t="s">
        <v>27</v>
      </c>
      <c r="CC5" t="s">
        <v>31</v>
      </c>
      <c r="CD5" t="s">
        <v>31</v>
      </c>
      <c r="CE5" t="s">
        <v>21</v>
      </c>
      <c r="CF5" t="s">
        <v>31</v>
      </c>
      <c r="CG5" t="s">
        <v>31</v>
      </c>
      <c r="CJ5" t="s">
        <v>25</v>
      </c>
      <c r="CN5" t="s">
        <v>21</v>
      </c>
      <c r="CO5" t="s">
        <v>31</v>
      </c>
      <c r="CP5" t="s">
        <v>31</v>
      </c>
      <c r="CQ5" t="s">
        <v>31</v>
      </c>
      <c r="CR5" t="s">
        <v>21</v>
      </c>
      <c r="CS5" t="s">
        <v>25</v>
      </c>
      <c r="CW5" t="s">
        <v>25</v>
      </c>
      <c r="CY5" t="s">
        <v>21</v>
      </c>
      <c r="CZ5" t="s">
        <v>31</v>
      </c>
      <c r="DA5" t="s">
        <v>31</v>
      </c>
      <c r="DB5" t="s">
        <v>31</v>
      </c>
      <c r="DC5" t="s">
        <v>31</v>
      </c>
      <c r="DD5" t="s">
        <v>25</v>
      </c>
      <c r="DJ5" t="s">
        <v>21</v>
      </c>
      <c r="DK5" t="s">
        <v>31</v>
      </c>
      <c r="DL5" t="s">
        <v>22</v>
      </c>
      <c r="DM5" t="s">
        <v>21</v>
      </c>
      <c r="DN5" t="s">
        <v>21</v>
      </c>
      <c r="DO5" t="s">
        <v>25</v>
      </c>
      <c r="DR5" t="s">
        <v>25</v>
      </c>
      <c r="DS5" t="s">
        <v>25</v>
      </c>
      <c r="DT5" s="1"/>
      <c r="DU5" t="s">
        <v>21</v>
      </c>
      <c r="DV5" t="s">
        <v>31</v>
      </c>
      <c r="DW5" t="s">
        <v>31</v>
      </c>
      <c r="DX5" t="s">
        <v>21</v>
      </c>
      <c r="DY5" t="s">
        <v>21</v>
      </c>
      <c r="DZ5" t="s">
        <v>25</v>
      </c>
      <c r="EC5" t="s">
        <v>25</v>
      </c>
      <c r="ED5" t="s">
        <v>27</v>
      </c>
      <c r="EF5" t="s">
        <v>21</v>
      </c>
      <c r="EG5" t="s">
        <v>31</v>
      </c>
      <c r="EH5" t="s">
        <v>31</v>
      </c>
      <c r="EI5" t="s">
        <v>21</v>
      </c>
      <c r="EJ5" t="s">
        <v>21</v>
      </c>
      <c r="EK5" t="s">
        <v>25</v>
      </c>
      <c r="EN5" t="s">
        <v>25</v>
      </c>
      <c r="EO5" t="s">
        <v>25</v>
      </c>
      <c r="EP5" s="6"/>
      <c r="EQ5" t="s">
        <v>31</v>
      </c>
      <c r="ER5" t="s">
        <v>31</v>
      </c>
      <c r="ES5" t="s">
        <v>21</v>
      </c>
      <c r="ET5" t="s">
        <v>31</v>
      </c>
      <c r="EU5" t="s">
        <v>31</v>
      </c>
      <c r="EX5" t="s">
        <v>25</v>
      </c>
      <c r="FA5" s="6"/>
      <c r="FB5" t="s">
        <v>31</v>
      </c>
      <c r="FC5" t="s">
        <v>31</v>
      </c>
      <c r="FD5" t="s">
        <v>21</v>
      </c>
      <c r="FE5" t="s">
        <v>21</v>
      </c>
      <c r="FF5" t="s">
        <v>31</v>
      </c>
      <c r="FI5" t="s">
        <v>24</v>
      </c>
      <c r="FJ5" t="s">
        <v>25</v>
      </c>
      <c r="FN5" t="s">
        <v>21</v>
      </c>
      <c r="FO5" t="s">
        <v>31</v>
      </c>
      <c r="FP5" t="s">
        <v>31</v>
      </c>
      <c r="FQ5" t="s">
        <v>21</v>
      </c>
      <c r="FR5" t="s">
        <v>31</v>
      </c>
      <c r="FS5" t="s">
        <v>25</v>
      </c>
      <c r="FV5" t="s">
        <v>25</v>
      </c>
      <c r="FY5" t="s">
        <v>31</v>
      </c>
      <c r="FZ5" t="s">
        <v>31</v>
      </c>
      <c r="GA5" t="s">
        <v>31</v>
      </c>
      <c r="GB5" t="s">
        <v>21</v>
      </c>
      <c r="GC5" t="s">
        <v>21</v>
      </c>
      <c r="GG5" t="s">
        <v>24</v>
      </c>
      <c r="GH5" t="s">
        <v>25</v>
      </c>
      <c r="GI5" s="6"/>
      <c r="GJ5" t="s">
        <v>21</v>
      </c>
      <c r="GK5" t="s">
        <v>31</v>
      </c>
      <c r="GL5" t="s">
        <v>31</v>
      </c>
      <c r="GM5" t="s">
        <v>31</v>
      </c>
      <c r="GN5" t="s">
        <v>31</v>
      </c>
      <c r="GO5" t="s">
        <v>25</v>
      </c>
      <c r="GU5" t="s">
        <v>21</v>
      </c>
      <c r="GV5" t="s">
        <v>22</v>
      </c>
      <c r="GW5" t="s">
        <v>31</v>
      </c>
      <c r="GX5" t="s">
        <v>21</v>
      </c>
      <c r="GY5" t="s">
        <v>31</v>
      </c>
      <c r="GZ5" t="s">
        <v>25</v>
      </c>
      <c r="HC5" t="s">
        <v>25</v>
      </c>
      <c r="HF5" t="s">
        <v>21</v>
      </c>
      <c r="HG5" t="s">
        <v>31</v>
      </c>
      <c r="HH5" t="s">
        <v>31</v>
      </c>
      <c r="HI5" t="s">
        <v>21</v>
      </c>
      <c r="HJ5" t="s">
        <v>31</v>
      </c>
      <c r="HK5" t="s">
        <v>25</v>
      </c>
      <c r="HN5" t="s">
        <v>25</v>
      </c>
      <c r="HQ5" t="s">
        <v>22</v>
      </c>
      <c r="HR5" t="s">
        <v>22</v>
      </c>
      <c r="HS5" t="s">
        <v>21</v>
      </c>
      <c r="HT5" t="s">
        <v>31</v>
      </c>
      <c r="HU5" t="s">
        <v>31</v>
      </c>
      <c r="HX5" t="s">
        <v>25</v>
      </c>
      <c r="IA5" s="6"/>
      <c r="IC5" t="s">
        <v>31</v>
      </c>
      <c r="ID5" t="s">
        <v>31</v>
      </c>
      <c r="IE5" t="s">
        <v>21</v>
      </c>
      <c r="IF5" t="s">
        <v>21</v>
      </c>
      <c r="IG5" t="s">
        <v>21</v>
      </c>
      <c r="IJ5" t="s">
        <v>25</v>
      </c>
      <c r="IK5" t="s">
        <v>25</v>
      </c>
      <c r="IL5" t="s">
        <v>25</v>
      </c>
      <c r="IN5" t="s">
        <v>31</v>
      </c>
      <c r="IO5" t="s">
        <v>31</v>
      </c>
      <c r="IP5" t="s">
        <v>21</v>
      </c>
      <c r="IQ5" t="s">
        <v>31</v>
      </c>
      <c r="IR5" t="s">
        <v>31</v>
      </c>
      <c r="IU5" t="s">
        <v>24</v>
      </c>
      <c r="IY5" t="s">
        <v>31</v>
      </c>
      <c r="IZ5" t="s">
        <v>31</v>
      </c>
      <c r="JA5" t="s">
        <v>21</v>
      </c>
      <c r="JB5" t="s">
        <v>31</v>
      </c>
      <c r="JC5" t="s">
        <v>31</v>
      </c>
      <c r="JF5" t="s">
        <v>25</v>
      </c>
      <c r="JK5" t="s">
        <v>21</v>
      </c>
      <c r="JL5" t="s">
        <v>21</v>
      </c>
      <c r="JM5" t="s">
        <v>31</v>
      </c>
      <c r="JN5" t="s">
        <v>31</v>
      </c>
      <c r="JO5" t="s">
        <v>31</v>
      </c>
      <c r="JP5" t="s">
        <v>24</v>
      </c>
      <c r="JQ5" t="s">
        <v>24</v>
      </c>
      <c r="JV5" t="s">
        <v>31</v>
      </c>
      <c r="JW5" t="s">
        <v>31</v>
      </c>
      <c r="JX5" t="s">
        <v>21</v>
      </c>
      <c r="JY5" t="s">
        <v>31</v>
      </c>
      <c r="JZ5" t="s">
        <v>31</v>
      </c>
      <c r="KC5" t="s">
        <v>24</v>
      </c>
      <c r="KG5" t="s">
        <v>21</v>
      </c>
      <c r="KH5" t="s">
        <v>21</v>
      </c>
      <c r="KI5" t="s">
        <v>31</v>
      </c>
      <c r="KJ5" t="s">
        <v>31</v>
      </c>
      <c r="KK5" t="s">
        <v>31</v>
      </c>
      <c r="KL5" t="s">
        <v>24</v>
      </c>
      <c r="KM5" t="s">
        <v>24</v>
      </c>
      <c r="KT5">
        <v>1089.55</v>
      </c>
    </row>
    <row r="6" spans="1:306" ht="26.4" x14ac:dyDescent="0.25">
      <c r="A6">
        <v>11</v>
      </c>
      <c r="B6" t="s">
        <v>62</v>
      </c>
      <c r="C6" t="s">
        <v>63</v>
      </c>
      <c r="D6" t="s">
        <v>21</v>
      </c>
      <c r="E6" t="s">
        <v>23</v>
      </c>
      <c r="F6" t="s">
        <v>21</v>
      </c>
      <c r="G6" t="s">
        <v>21</v>
      </c>
      <c r="H6" t="s">
        <v>23</v>
      </c>
      <c r="I6" t="s">
        <v>24</v>
      </c>
      <c r="K6" t="s">
        <v>27</v>
      </c>
      <c r="L6" t="s">
        <v>24</v>
      </c>
      <c r="O6" t="s">
        <v>26</v>
      </c>
      <c r="P6" t="s">
        <v>23</v>
      </c>
      <c r="Q6" t="s">
        <v>21</v>
      </c>
      <c r="R6" t="s">
        <v>21</v>
      </c>
      <c r="S6" t="s">
        <v>23</v>
      </c>
      <c r="V6" t="s">
        <v>27</v>
      </c>
      <c r="W6" t="s">
        <v>24</v>
      </c>
      <c r="Y6" s="6"/>
      <c r="Z6" t="s">
        <v>21</v>
      </c>
      <c r="AA6" t="s">
        <v>21</v>
      </c>
      <c r="AB6" t="s">
        <v>21</v>
      </c>
      <c r="AC6" t="s">
        <v>23</v>
      </c>
      <c r="AD6" t="s">
        <v>23</v>
      </c>
      <c r="AE6" t="s">
        <v>25</v>
      </c>
      <c r="AF6" t="s">
        <v>24</v>
      </c>
      <c r="AG6" t="s">
        <v>24</v>
      </c>
      <c r="AJ6" s="6" t="s">
        <v>64</v>
      </c>
      <c r="AK6" t="s">
        <v>22</v>
      </c>
      <c r="AL6" t="s">
        <v>23</v>
      </c>
      <c r="AM6" t="s">
        <v>21</v>
      </c>
      <c r="AN6" t="s">
        <v>21</v>
      </c>
      <c r="AO6" t="s">
        <v>21</v>
      </c>
      <c r="AR6" t="s">
        <v>24</v>
      </c>
      <c r="AS6" t="s">
        <v>24</v>
      </c>
      <c r="AT6" t="s">
        <v>24</v>
      </c>
      <c r="AU6" s="1" t="s">
        <v>65</v>
      </c>
      <c r="AV6" t="s">
        <v>23</v>
      </c>
      <c r="AW6" t="s">
        <v>23</v>
      </c>
      <c r="AX6" t="s">
        <v>21</v>
      </c>
      <c r="AY6" t="s">
        <v>22</v>
      </c>
      <c r="AZ6" t="s">
        <v>23</v>
      </c>
      <c r="BC6" t="s">
        <v>25</v>
      </c>
      <c r="BF6" s="6"/>
      <c r="BG6" t="s">
        <v>26</v>
      </c>
      <c r="BH6" t="s">
        <v>22</v>
      </c>
      <c r="BI6" t="s">
        <v>21</v>
      </c>
      <c r="BJ6" t="s">
        <v>26</v>
      </c>
      <c r="BK6" t="s">
        <v>23</v>
      </c>
      <c r="BN6" t="s">
        <v>25</v>
      </c>
      <c r="BQ6" s="1" t="s">
        <v>66</v>
      </c>
      <c r="BR6" t="s">
        <v>23</v>
      </c>
      <c r="BS6" t="s">
        <v>23</v>
      </c>
      <c r="BT6" t="s">
        <v>21</v>
      </c>
      <c r="BU6" t="s">
        <v>23</v>
      </c>
      <c r="BV6" t="s">
        <v>23</v>
      </c>
      <c r="BY6" t="s">
        <v>25</v>
      </c>
      <c r="CC6" t="s">
        <v>23</v>
      </c>
      <c r="CD6" t="s">
        <v>23</v>
      </c>
      <c r="CE6" t="s">
        <v>21</v>
      </c>
      <c r="CF6" t="s">
        <v>23</v>
      </c>
      <c r="CG6" t="s">
        <v>23</v>
      </c>
      <c r="CJ6" t="s">
        <v>24</v>
      </c>
      <c r="CN6" t="s">
        <v>21</v>
      </c>
      <c r="CO6" t="s">
        <v>23</v>
      </c>
      <c r="CP6" t="s">
        <v>21</v>
      </c>
      <c r="CQ6" t="s">
        <v>21</v>
      </c>
      <c r="CR6" t="s">
        <v>23</v>
      </c>
      <c r="CS6" t="s">
        <v>24</v>
      </c>
      <c r="CU6" t="s">
        <v>24</v>
      </c>
      <c r="CV6" t="s">
        <v>24</v>
      </c>
      <c r="CY6" t="s">
        <v>21</v>
      </c>
      <c r="CZ6" t="s">
        <v>23</v>
      </c>
      <c r="DA6" t="s">
        <v>23</v>
      </c>
      <c r="DB6" t="s">
        <v>21</v>
      </c>
      <c r="DC6" t="s">
        <v>23</v>
      </c>
      <c r="DD6" t="s">
        <v>27</v>
      </c>
      <c r="DG6" t="s">
        <v>24</v>
      </c>
      <c r="DJ6" t="s">
        <v>21</v>
      </c>
      <c r="DK6" t="s">
        <v>23</v>
      </c>
      <c r="DL6" t="s">
        <v>23</v>
      </c>
      <c r="DM6" t="s">
        <v>21</v>
      </c>
      <c r="DN6" t="s">
        <v>23</v>
      </c>
      <c r="DO6" t="s">
        <v>24</v>
      </c>
      <c r="DR6" t="s">
        <v>25</v>
      </c>
      <c r="DT6" s="1"/>
      <c r="DU6" t="s">
        <v>22</v>
      </c>
      <c r="DV6" t="s">
        <v>22</v>
      </c>
      <c r="DW6" t="s">
        <v>23</v>
      </c>
      <c r="DX6" t="s">
        <v>21</v>
      </c>
      <c r="DY6" t="s">
        <v>21</v>
      </c>
      <c r="EC6" t="s">
        <v>24</v>
      </c>
      <c r="ED6" t="s">
        <v>25</v>
      </c>
      <c r="EF6" t="s">
        <v>23</v>
      </c>
      <c r="EG6" t="s">
        <v>23</v>
      </c>
      <c r="EH6" t="s">
        <v>23</v>
      </c>
      <c r="EI6" t="s">
        <v>21</v>
      </c>
      <c r="EJ6" t="s">
        <v>23</v>
      </c>
      <c r="EN6" t="s">
        <v>24</v>
      </c>
      <c r="EP6" s="6"/>
      <c r="EQ6" t="s">
        <v>23</v>
      </c>
      <c r="ER6" t="s">
        <v>23</v>
      </c>
      <c r="ES6" t="s">
        <v>21</v>
      </c>
      <c r="ET6" t="s">
        <v>21</v>
      </c>
      <c r="EU6" t="s">
        <v>23</v>
      </c>
      <c r="EX6" t="s">
        <v>24</v>
      </c>
      <c r="EY6" t="s">
        <v>24</v>
      </c>
      <c r="FA6" s="6"/>
      <c r="FB6" t="s">
        <v>23</v>
      </c>
      <c r="FC6" t="s">
        <v>23</v>
      </c>
      <c r="FD6" t="s">
        <v>21</v>
      </c>
      <c r="FE6" t="s">
        <v>21</v>
      </c>
      <c r="FF6" t="s">
        <v>23</v>
      </c>
      <c r="FI6" t="s">
        <v>24</v>
      </c>
      <c r="FJ6" t="s">
        <v>24</v>
      </c>
      <c r="FN6" t="s">
        <v>21</v>
      </c>
      <c r="FO6" t="s">
        <v>21</v>
      </c>
      <c r="FP6" t="s">
        <v>21</v>
      </c>
      <c r="FQ6" t="s">
        <v>21</v>
      </c>
      <c r="FR6" t="s">
        <v>23</v>
      </c>
      <c r="FS6" t="s">
        <v>24</v>
      </c>
      <c r="FT6" t="s">
        <v>24</v>
      </c>
      <c r="FU6" t="s">
        <v>24</v>
      </c>
      <c r="FV6" t="s">
        <v>25</v>
      </c>
      <c r="FY6" t="s">
        <v>21</v>
      </c>
      <c r="FZ6" t="s">
        <v>21</v>
      </c>
      <c r="GA6" t="s">
        <v>23</v>
      </c>
      <c r="GB6" t="s">
        <v>21</v>
      </c>
      <c r="GC6" t="s">
        <v>22</v>
      </c>
      <c r="GD6" t="s">
        <v>25</v>
      </c>
      <c r="GE6" t="s">
        <v>24</v>
      </c>
      <c r="GG6" t="s">
        <v>24</v>
      </c>
      <c r="GI6" s="6"/>
      <c r="GJ6" t="s">
        <v>21</v>
      </c>
      <c r="GK6" t="s">
        <v>23</v>
      </c>
      <c r="GL6" t="s">
        <v>23</v>
      </c>
      <c r="GM6" t="s">
        <v>21</v>
      </c>
      <c r="GN6" t="s">
        <v>23</v>
      </c>
      <c r="GO6" t="s">
        <v>27</v>
      </c>
      <c r="GR6" t="s">
        <v>24</v>
      </c>
      <c r="GU6" t="s">
        <v>21</v>
      </c>
      <c r="GV6" t="s">
        <v>22</v>
      </c>
      <c r="GW6" t="s">
        <v>22</v>
      </c>
      <c r="GX6" t="s">
        <v>21</v>
      </c>
      <c r="GY6" t="s">
        <v>22</v>
      </c>
      <c r="GZ6" t="s">
        <v>25</v>
      </c>
      <c r="HC6" t="s">
        <v>25</v>
      </c>
      <c r="HF6" t="s">
        <v>21</v>
      </c>
      <c r="HG6" t="s">
        <v>23</v>
      </c>
      <c r="HH6" t="s">
        <v>23</v>
      </c>
      <c r="HI6" t="s">
        <v>21</v>
      </c>
      <c r="HJ6" t="s">
        <v>23</v>
      </c>
      <c r="HK6" t="s">
        <v>24</v>
      </c>
      <c r="HN6" t="s">
        <v>24</v>
      </c>
      <c r="HQ6" t="s">
        <v>23</v>
      </c>
      <c r="HR6" t="s">
        <v>23</v>
      </c>
      <c r="HS6" t="s">
        <v>21</v>
      </c>
      <c r="HT6" t="s">
        <v>26</v>
      </c>
      <c r="HU6" t="s">
        <v>23</v>
      </c>
      <c r="HX6" t="s">
        <v>25</v>
      </c>
      <c r="IA6" s="6"/>
      <c r="IC6" t="s">
        <v>21</v>
      </c>
      <c r="ID6" t="s">
        <v>23</v>
      </c>
      <c r="IE6" t="s">
        <v>21</v>
      </c>
      <c r="IF6" t="s">
        <v>23</v>
      </c>
      <c r="IG6" t="s">
        <v>22</v>
      </c>
      <c r="IH6" t="s">
        <v>24</v>
      </c>
      <c r="IJ6" t="s">
        <v>24</v>
      </c>
      <c r="IN6" t="s">
        <v>23</v>
      </c>
      <c r="IO6" t="s">
        <v>23</v>
      </c>
      <c r="IP6" t="s">
        <v>22</v>
      </c>
      <c r="IQ6" t="s">
        <v>23</v>
      </c>
      <c r="IR6" t="s">
        <v>23</v>
      </c>
      <c r="IY6" t="s">
        <v>22</v>
      </c>
      <c r="IZ6" t="s">
        <v>22</v>
      </c>
      <c r="JA6" t="s">
        <v>21</v>
      </c>
      <c r="JB6" t="s">
        <v>26</v>
      </c>
      <c r="JC6" t="s">
        <v>23</v>
      </c>
      <c r="JF6" t="s">
        <v>24</v>
      </c>
      <c r="JK6" t="s">
        <v>22</v>
      </c>
      <c r="JL6" t="s">
        <v>22</v>
      </c>
      <c r="JM6" t="s">
        <v>22</v>
      </c>
      <c r="JN6" t="s">
        <v>22</v>
      </c>
      <c r="JO6" t="s">
        <v>23</v>
      </c>
      <c r="JV6" t="s">
        <v>22</v>
      </c>
      <c r="JW6" t="s">
        <v>22</v>
      </c>
      <c r="JX6" t="s">
        <v>22</v>
      </c>
      <c r="JY6" t="s">
        <v>21</v>
      </c>
      <c r="JZ6" t="s">
        <v>23</v>
      </c>
      <c r="KD6" t="s">
        <v>24</v>
      </c>
      <c r="KG6" t="s">
        <v>22</v>
      </c>
      <c r="KH6" t="s">
        <v>21</v>
      </c>
      <c r="KI6" t="s">
        <v>23</v>
      </c>
      <c r="KJ6" t="s">
        <v>23</v>
      </c>
      <c r="KK6" t="s">
        <v>23</v>
      </c>
      <c r="KM6" t="s">
        <v>24</v>
      </c>
      <c r="KS6" t="s">
        <v>67</v>
      </c>
      <c r="KT6">
        <v>2558.1</v>
      </c>
    </row>
    <row r="7" spans="1:306" ht="16.2" customHeight="1" x14ac:dyDescent="0.25">
      <c r="A7">
        <v>13</v>
      </c>
      <c r="B7" t="s">
        <v>68</v>
      </c>
      <c r="C7" t="s">
        <v>69</v>
      </c>
      <c r="D7" t="s">
        <v>21</v>
      </c>
      <c r="E7" t="s">
        <v>22</v>
      </c>
      <c r="F7" t="s">
        <v>21</v>
      </c>
      <c r="G7" t="s">
        <v>21</v>
      </c>
      <c r="H7" t="s">
        <v>21</v>
      </c>
      <c r="I7" t="s">
        <v>24</v>
      </c>
      <c r="K7" t="s">
        <v>25</v>
      </c>
      <c r="L7" t="s">
        <v>24</v>
      </c>
      <c r="M7" t="s">
        <v>24</v>
      </c>
      <c r="N7" t="s">
        <v>70</v>
      </c>
      <c r="O7" t="s">
        <v>22</v>
      </c>
      <c r="P7" t="s">
        <v>22</v>
      </c>
      <c r="Q7" t="s">
        <v>21</v>
      </c>
      <c r="R7" t="s">
        <v>21</v>
      </c>
      <c r="S7" t="s">
        <v>22</v>
      </c>
      <c r="V7" t="s">
        <v>24</v>
      </c>
      <c r="W7" t="s">
        <v>24</v>
      </c>
      <c r="Y7" s="1" t="s">
        <v>71</v>
      </c>
      <c r="Z7" t="s">
        <v>22</v>
      </c>
      <c r="AA7" t="s">
        <v>22</v>
      </c>
      <c r="AB7" t="s">
        <v>21</v>
      </c>
      <c r="AC7" t="s">
        <v>21</v>
      </c>
      <c r="AD7" t="s">
        <v>22</v>
      </c>
      <c r="AG7" t="s">
        <v>25</v>
      </c>
      <c r="AH7" t="s">
        <v>24</v>
      </c>
      <c r="AJ7" s="1" t="s">
        <v>72</v>
      </c>
      <c r="AK7" t="s">
        <v>21</v>
      </c>
      <c r="AL7" t="s">
        <v>22</v>
      </c>
      <c r="AM7" t="s">
        <v>21</v>
      </c>
      <c r="AN7" t="s">
        <v>21</v>
      </c>
      <c r="AO7" t="s">
        <v>21</v>
      </c>
      <c r="AP7" t="s">
        <v>24</v>
      </c>
      <c r="AR7" t="s">
        <v>25</v>
      </c>
      <c r="AS7" t="s">
        <v>25</v>
      </c>
      <c r="AT7" t="s">
        <v>25</v>
      </c>
      <c r="AU7" s="1" t="s">
        <v>73</v>
      </c>
      <c r="AV7" t="s">
        <v>22</v>
      </c>
      <c r="AW7" t="s">
        <v>22</v>
      </c>
      <c r="AX7" t="s">
        <v>21</v>
      </c>
      <c r="AY7" t="s">
        <v>22</v>
      </c>
      <c r="AZ7" t="s">
        <v>22</v>
      </c>
      <c r="BC7" t="s">
        <v>27</v>
      </c>
      <c r="BF7" s="1" t="s">
        <v>74</v>
      </c>
      <c r="BG7" t="s">
        <v>31</v>
      </c>
      <c r="BH7" t="s">
        <v>31</v>
      </c>
      <c r="BI7" t="s">
        <v>21</v>
      </c>
      <c r="BJ7" t="s">
        <v>31</v>
      </c>
      <c r="BK7" t="s">
        <v>31</v>
      </c>
      <c r="BN7" t="s">
        <v>25</v>
      </c>
      <c r="BQ7" s="1" t="s">
        <v>75</v>
      </c>
      <c r="BR7" t="s">
        <v>23</v>
      </c>
      <c r="BS7" t="s">
        <v>23</v>
      </c>
      <c r="BT7" t="s">
        <v>21</v>
      </c>
      <c r="BU7" t="s">
        <v>22</v>
      </c>
      <c r="BV7" t="s">
        <v>22</v>
      </c>
      <c r="BY7" t="s">
        <v>27</v>
      </c>
      <c r="CB7" s="1" t="s">
        <v>76</v>
      </c>
      <c r="CC7" t="s">
        <v>23</v>
      </c>
      <c r="CD7" t="s">
        <v>23</v>
      </c>
      <c r="CE7" t="s">
        <v>21</v>
      </c>
      <c r="CF7" t="s">
        <v>23</v>
      </c>
      <c r="CG7" t="s">
        <v>23</v>
      </c>
      <c r="CJ7" t="s">
        <v>25</v>
      </c>
      <c r="CM7" s="1" t="s">
        <v>77</v>
      </c>
      <c r="CN7" t="s">
        <v>23</v>
      </c>
      <c r="CO7" t="s">
        <v>23</v>
      </c>
      <c r="CP7" t="s">
        <v>22</v>
      </c>
      <c r="CQ7" t="s">
        <v>26</v>
      </c>
      <c r="CR7" t="s">
        <v>26</v>
      </c>
      <c r="CX7" s="1" t="s">
        <v>78</v>
      </c>
      <c r="CY7" t="s">
        <v>31</v>
      </c>
      <c r="CZ7" t="s">
        <v>22</v>
      </c>
      <c r="DA7" t="s">
        <v>31</v>
      </c>
      <c r="DB7" t="s">
        <v>31</v>
      </c>
      <c r="DC7" t="s">
        <v>31</v>
      </c>
      <c r="DI7" s="1" t="s">
        <v>79</v>
      </c>
      <c r="DJ7" t="s">
        <v>21</v>
      </c>
      <c r="DK7" t="s">
        <v>22</v>
      </c>
      <c r="DL7" t="s">
        <v>21</v>
      </c>
      <c r="DM7" t="s">
        <v>21</v>
      </c>
      <c r="DN7" t="s">
        <v>21</v>
      </c>
      <c r="DO7" t="s">
        <v>24</v>
      </c>
      <c r="DQ7" t="s">
        <v>24</v>
      </c>
      <c r="DR7" t="s">
        <v>27</v>
      </c>
      <c r="DS7" t="s">
        <v>25</v>
      </c>
      <c r="DT7" s="1" t="s">
        <v>80</v>
      </c>
      <c r="DU7" t="s">
        <v>31</v>
      </c>
      <c r="DV7" t="s">
        <v>31</v>
      </c>
      <c r="DW7" t="s">
        <v>22</v>
      </c>
      <c r="DX7" t="s">
        <v>21</v>
      </c>
      <c r="DY7" t="s">
        <v>21</v>
      </c>
      <c r="EC7" t="s">
        <v>25</v>
      </c>
      <c r="ED7" t="s">
        <v>27</v>
      </c>
      <c r="EE7" t="s">
        <v>81</v>
      </c>
      <c r="EF7" t="s">
        <v>21</v>
      </c>
      <c r="EG7" t="s">
        <v>31</v>
      </c>
      <c r="EH7" t="s">
        <v>22</v>
      </c>
      <c r="EI7" t="s">
        <v>21</v>
      </c>
      <c r="EJ7" t="s">
        <v>21</v>
      </c>
      <c r="EK7" t="s">
        <v>27</v>
      </c>
      <c r="EN7" t="s">
        <v>27</v>
      </c>
      <c r="EO7" t="s">
        <v>24</v>
      </c>
      <c r="EP7" s="1" t="s">
        <v>82</v>
      </c>
      <c r="EQ7" t="s">
        <v>23</v>
      </c>
      <c r="ER7" t="s">
        <v>23</v>
      </c>
      <c r="ES7" t="s">
        <v>22</v>
      </c>
      <c r="ET7" t="s">
        <v>22</v>
      </c>
      <c r="EU7" t="s">
        <v>31</v>
      </c>
      <c r="FA7" s="1" t="s">
        <v>83</v>
      </c>
      <c r="FB7" t="s">
        <v>21</v>
      </c>
      <c r="FC7" t="s">
        <v>31</v>
      </c>
      <c r="FD7" t="s">
        <v>21</v>
      </c>
      <c r="FE7" t="s">
        <v>21</v>
      </c>
      <c r="FF7" t="s">
        <v>21</v>
      </c>
      <c r="FG7" t="s">
        <v>25</v>
      </c>
      <c r="FI7" t="s">
        <v>25</v>
      </c>
      <c r="FJ7" t="s">
        <v>25</v>
      </c>
      <c r="FK7" t="s">
        <v>25</v>
      </c>
      <c r="FL7" s="1" t="s">
        <v>84</v>
      </c>
      <c r="FM7" s="1" t="s">
        <v>85</v>
      </c>
      <c r="FN7" t="s">
        <v>21</v>
      </c>
      <c r="FO7" t="s">
        <v>31</v>
      </c>
      <c r="FP7" t="s">
        <v>21</v>
      </c>
      <c r="FQ7" t="s">
        <v>21</v>
      </c>
      <c r="FR7" t="s">
        <v>21</v>
      </c>
      <c r="FS7" t="s">
        <v>24</v>
      </c>
      <c r="FU7" t="s">
        <v>25</v>
      </c>
      <c r="FV7" t="s">
        <v>27</v>
      </c>
      <c r="FW7" t="s">
        <v>25</v>
      </c>
      <c r="FX7" s="1" t="s">
        <v>86</v>
      </c>
      <c r="FY7" t="s">
        <v>21</v>
      </c>
      <c r="FZ7" t="s">
        <v>22</v>
      </c>
      <c r="GA7" t="s">
        <v>21</v>
      </c>
      <c r="GB7" t="s">
        <v>21</v>
      </c>
      <c r="GC7" t="s">
        <v>21</v>
      </c>
      <c r="GD7" t="s">
        <v>24</v>
      </c>
      <c r="GF7" t="s">
        <v>24</v>
      </c>
      <c r="GG7" t="s">
        <v>25</v>
      </c>
      <c r="GH7" t="s">
        <v>24</v>
      </c>
      <c r="GI7" s="1" t="s">
        <v>87</v>
      </c>
      <c r="GJ7" t="s">
        <v>21</v>
      </c>
      <c r="GK7" t="s">
        <v>23</v>
      </c>
      <c r="GL7" t="s">
        <v>23</v>
      </c>
      <c r="GM7" t="s">
        <v>22</v>
      </c>
      <c r="GN7" t="s">
        <v>22</v>
      </c>
      <c r="GO7" t="s">
        <v>24</v>
      </c>
      <c r="GT7" s="1" t="s">
        <v>88</v>
      </c>
      <c r="GU7" t="s">
        <v>21</v>
      </c>
      <c r="GV7" t="s">
        <v>23</v>
      </c>
      <c r="GW7" t="s">
        <v>23</v>
      </c>
      <c r="GX7" t="s">
        <v>21</v>
      </c>
      <c r="GY7" t="s">
        <v>22</v>
      </c>
      <c r="GZ7" t="s">
        <v>27</v>
      </c>
      <c r="HC7" t="s">
        <v>25</v>
      </c>
      <c r="HE7" s="1" t="s">
        <v>89</v>
      </c>
      <c r="HF7" t="s">
        <v>21</v>
      </c>
      <c r="HG7" t="s">
        <v>23</v>
      </c>
      <c r="HH7" t="s">
        <v>22</v>
      </c>
      <c r="HI7" t="s">
        <v>21</v>
      </c>
      <c r="HJ7" t="s">
        <v>22</v>
      </c>
      <c r="HK7" t="s">
        <v>24</v>
      </c>
      <c r="HN7" t="s">
        <v>24</v>
      </c>
      <c r="HP7" s="6" t="s">
        <v>90</v>
      </c>
      <c r="HQ7" t="s">
        <v>23</v>
      </c>
      <c r="HR7" t="s">
        <v>23</v>
      </c>
      <c r="HS7" t="s">
        <v>22</v>
      </c>
      <c r="HT7" t="s">
        <v>23</v>
      </c>
      <c r="HU7" t="s">
        <v>23</v>
      </c>
      <c r="IA7" s="1" t="s">
        <v>91</v>
      </c>
      <c r="IB7" t="s">
        <v>92</v>
      </c>
      <c r="IC7" t="s">
        <v>31</v>
      </c>
      <c r="ID7" t="s">
        <v>31</v>
      </c>
      <c r="IE7" t="s">
        <v>21</v>
      </c>
      <c r="IF7" t="s">
        <v>22</v>
      </c>
      <c r="IG7" t="s">
        <v>21</v>
      </c>
      <c r="IJ7" t="s">
        <v>25</v>
      </c>
      <c r="IL7" t="s">
        <v>24</v>
      </c>
      <c r="IM7" s="6" t="s">
        <v>93</v>
      </c>
      <c r="IN7" t="s">
        <v>23</v>
      </c>
      <c r="IO7" t="s">
        <v>23</v>
      </c>
      <c r="IP7" t="s">
        <v>21</v>
      </c>
      <c r="IQ7" t="s">
        <v>22</v>
      </c>
      <c r="IR7" t="s">
        <v>22</v>
      </c>
      <c r="IU7" t="s">
        <v>24</v>
      </c>
      <c r="IX7" t="s">
        <v>94</v>
      </c>
      <c r="IY7" t="s">
        <v>21</v>
      </c>
      <c r="IZ7" t="s">
        <v>23</v>
      </c>
      <c r="JA7" t="s">
        <v>21</v>
      </c>
      <c r="JB7" t="s">
        <v>21</v>
      </c>
      <c r="JC7" t="s">
        <v>31</v>
      </c>
      <c r="JD7" t="s">
        <v>24</v>
      </c>
      <c r="JF7" t="s">
        <v>24</v>
      </c>
      <c r="JG7" t="s">
        <v>24</v>
      </c>
      <c r="JI7" s="6" t="s">
        <v>95</v>
      </c>
      <c r="JJ7" t="s">
        <v>96</v>
      </c>
      <c r="JK7" t="s">
        <v>21</v>
      </c>
      <c r="JL7" t="s">
        <v>21</v>
      </c>
      <c r="JM7" t="s">
        <v>21</v>
      </c>
      <c r="JN7" t="s">
        <v>21</v>
      </c>
      <c r="JO7" t="s">
        <v>21</v>
      </c>
      <c r="JP7" t="s">
        <v>25</v>
      </c>
      <c r="JQ7" t="s">
        <v>25</v>
      </c>
      <c r="JR7" t="s">
        <v>25</v>
      </c>
      <c r="JS7" t="s">
        <v>25</v>
      </c>
      <c r="JT7" t="s">
        <v>25</v>
      </c>
      <c r="JV7" t="s">
        <v>21</v>
      </c>
      <c r="JW7" t="s">
        <v>21</v>
      </c>
      <c r="JX7" t="s">
        <v>21</v>
      </c>
      <c r="JY7" t="s">
        <v>21</v>
      </c>
      <c r="JZ7" t="s">
        <v>21</v>
      </c>
      <c r="KA7" t="s">
        <v>24</v>
      </c>
      <c r="KB7" t="s">
        <v>24</v>
      </c>
      <c r="KC7" t="s">
        <v>24</v>
      </c>
      <c r="KD7" t="s">
        <v>24</v>
      </c>
      <c r="KE7" t="s">
        <v>24</v>
      </c>
      <c r="KF7" t="s">
        <v>97</v>
      </c>
      <c r="KG7" t="s">
        <v>21</v>
      </c>
      <c r="KH7" t="s">
        <v>21</v>
      </c>
      <c r="KI7" t="s">
        <v>22</v>
      </c>
      <c r="KJ7" t="s">
        <v>21</v>
      </c>
      <c r="KK7" t="s">
        <v>22</v>
      </c>
      <c r="KL7" t="s">
        <v>25</v>
      </c>
      <c r="KM7" t="s">
        <v>25</v>
      </c>
      <c r="KO7" t="s">
        <v>25</v>
      </c>
      <c r="KR7" t="s">
        <v>98</v>
      </c>
      <c r="KS7" t="s">
        <v>99</v>
      </c>
      <c r="KT7">
        <v>5254.68</v>
      </c>
    </row>
    <row r="8" spans="1:306" x14ac:dyDescent="0.25">
      <c r="A8">
        <v>15</v>
      </c>
      <c r="B8" t="s">
        <v>100</v>
      </c>
      <c r="C8" t="s">
        <v>101</v>
      </c>
      <c r="D8" t="s">
        <v>21</v>
      </c>
      <c r="E8" t="s">
        <v>21</v>
      </c>
      <c r="F8" t="s">
        <v>21</v>
      </c>
      <c r="G8" t="s">
        <v>21</v>
      </c>
      <c r="H8" t="s">
        <v>21</v>
      </c>
      <c r="I8" t="s">
        <v>27</v>
      </c>
      <c r="J8" t="s">
        <v>24</v>
      </c>
      <c r="K8" t="s">
        <v>27</v>
      </c>
      <c r="L8" t="s">
        <v>25</v>
      </c>
      <c r="M8" t="s">
        <v>24</v>
      </c>
      <c r="N8" t="s">
        <v>102</v>
      </c>
      <c r="O8" t="s">
        <v>21</v>
      </c>
      <c r="P8" t="s">
        <v>21</v>
      </c>
      <c r="Q8" t="s">
        <v>21</v>
      </c>
      <c r="R8" t="s">
        <v>21</v>
      </c>
      <c r="S8" t="s">
        <v>21</v>
      </c>
      <c r="T8" t="s">
        <v>25</v>
      </c>
      <c r="U8" t="s">
        <v>24</v>
      </c>
      <c r="V8" t="s">
        <v>25</v>
      </c>
      <c r="W8" t="s">
        <v>25</v>
      </c>
      <c r="X8" t="s">
        <v>24</v>
      </c>
      <c r="Y8" s="6"/>
      <c r="Z8" t="s">
        <v>21</v>
      </c>
      <c r="AA8" t="s">
        <v>21</v>
      </c>
      <c r="AB8" t="s">
        <v>21</v>
      </c>
      <c r="AC8" t="s">
        <v>21</v>
      </c>
      <c r="AD8" t="s">
        <v>21</v>
      </c>
      <c r="AE8" t="s">
        <v>27</v>
      </c>
      <c r="AF8" t="s">
        <v>27</v>
      </c>
      <c r="AG8" t="s">
        <v>25</v>
      </c>
      <c r="AH8" t="s">
        <v>27</v>
      </c>
      <c r="AI8" t="s">
        <v>25</v>
      </c>
      <c r="AJ8" s="6"/>
      <c r="AK8" t="s">
        <v>21</v>
      </c>
      <c r="AL8" t="s">
        <v>21</v>
      </c>
      <c r="AM8" t="s">
        <v>21</v>
      </c>
      <c r="AN8" t="s">
        <v>21</v>
      </c>
      <c r="AO8" t="s">
        <v>21</v>
      </c>
      <c r="AP8" t="s">
        <v>25</v>
      </c>
      <c r="AQ8" t="s">
        <v>24</v>
      </c>
      <c r="AR8" t="s">
        <v>25</v>
      </c>
      <c r="AS8" t="s">
        <v>27</v>
      </c>
      <c r="AT8" t="s">
        <v>27</v>
      </c>
      <c r="AU8" s="1"/>
      <c r="AV8" t="s">
        <v>31</v>
      </c>
      <c r="AW8" t="s">
        <v>31</v>
      </c>
      <c r="AX8" t="s">
        <v>21</v>
      </c>
      <c r="AY8" t="s">
        <v>31</v>
      </c>
      <c r="AZ8" t="s">
        <v>31</v>
      </c>
      <c r="BC8" t="s">
        <v>27</v>
      </c>
      <c r="BF8" s="1" t="s">
        <v>103</v>
      </c>
      <c r="BG8" t="s">
        <v>31</v>
      </c>
      <c r="BH8" t="s">
        <v>21</v>
      </c>
      <c r="BI8" t="s">
        <v>31</v>
      </c>
      <c r="BJ8" t="s">
        <v>31</v>
      </c>
      <c r="BK8" t="s">
        <v>31</v>
      </c>
      <c r="BM8" t="s">
        <v>25</v>
      </c>
      <c r="BQ8" s="1" t="s">
        <v>104</v>
      </c>
      <c r="BR8" t="s">
        <v>31</v>
      </c>
      <c r="BS8" t="s">
        <v>31</v>
      </c>
      <c r="BT8" t="s">
        <v>21</v>
      </c>
      <c r="BU8" t="s">
        <v>31</v>
      </c>
      <c r="BV8" t="s">
        <v>31</v>
      </c>
      <c r="BY8" t="s">
        <v>25</v>
      </c>
      <c r="CB8" s="1" t="s">
        <v>105</v>
      </c>
      <c r="CC8" t="s">
        <v>31</v>
      </c>
      <c r="CD8" t="s">
        <v>31</v>
      </c>
      <c r="CE8" t="s">
        <v>21</v>
      </c>
      <c r="CF8" t="s">
        <v>31</v>
      </c>
      <c r="CG8" t="s">
        <v>31</v>
      </c>
      <c r="CJ8" t="s">
        <v>25</v>
      </c>
      <c r="CM8" s="1" t="s">
        <v>106</v>
      </c>
      <c r="CN8" t="s">
        <v>21</v>
      </c>
      <c r="CO8" t="s">
        <v>21</v>
      </c>
      <c r="CP8" t="s">
        <v>21</v>
      </c>
      <c r="CQ8" t="s">
        <v>21</v>
      </c>
      <c r="CR8" t="s">
        <v>21</v>
      </c>
      <c r="CS8" t="s">
        <v>25</v>
      </c>
      <c r="CT8" t="s">
        <v>25</v>
      </c>
      <c r="CU8" t="s">
        <v>25</v>
      </c>
      <c r="CV8" t="s">
        <v>25</v>
      </c>
      <c r="CW8" t="s">
        <v>25</v>
      </c>
      <c r="CY8" t="s">
        <v>21</v>
      </c>
      <c r="CZ8" t="s">
        <v>22</v>
      </c>
      <c r="DA8" t="s">
        <v>22</v>
      </c>
      <c r="DB8" t="s">
        <v>21</v>
      </c>
      <c r="DC8" t="s">
        <v>31</v>
      </c>
      <c r="DD8" t="s">
        <v>25</v>
      </c>
      <c r="DG8" t="s">
        <v>24</v>
      </c>
      <c r="DJ8" t="s">
        <v>21</v>
      </c>
      <c r="DK8" t="s">
        <v>21</v>
      </c>
      <c r="DL8" t="s">
        <v>31</v>
      </c>
      <c r="DM8" t="s">
        <v>21</v>
      </c>
      <c r="DN8" t="s">
        <v>21</v>
      </c>
      <c r="DO8" t="s">
        <v>27</v>
      </c>
      <c r="DP8" t="s">
        <v>27</v>
      </c>
      <c r="DR8" t="s">
        <v>27</v>
      </c>
      <c r="DS8" t="s">
        <v>27</v>
      </c>
      <c r="DT8" s="1"/>
      <c r="DU8" t="s">
        <v>31</v>
      </c>
      <c r="DV8" t="s">
        <v>31</v>
      </c>
      <c r="DW8" t="s">
        <v>31</v>
      </c>
      <c r="DX8" t="s">
        <v>21</v>
      </c>
      <c r="DY8" t="s">
        <v>21</v>
      </c>
      <c r="EC8" t="s">
        <v>25</v>
      </c>
      <c r="ED8" t="s">
        <v>25</v>
      </c>
      <c r="EE8" t="s">
        <v>107</v>
      </c>
      <c r="EF8" t="s">
        <v>21</v>
      </c>
      <c r="EG8" t="s">
        <v>22</v>
      </c>
      <c r="EH8" t="s">
        <v>22</v>
      </c>
      <c r="EI8" t="s">
        <v>21</v>
      </c>
      <c r="EJ8" t="s">
        <v>31</v>
      </c>
      <c r="EK8" t="s">
        <v>25</v>
      </c>
      <c r="EN8" t="s">
        <v>25</v>
      </c>
      <c r="EP8" s="6"/>
      <c r="EQ8" t="s">
        <v>21</v>
      </c>
      <c r="ER8" t="s">
        <v>21</v>
      </c>
      <c r="ES8" t="s">
        <v>21</v>
      </c>
      <c r="ET8" t="s">
        <v>21</v>
      </c>
      <c r="EU8" t="s">
        <v>31</v>
      </c>
      <c r="EV8" t="s">
        <v>25</v>
      </c>
      <c r="EW8" t="s">
        <v>24</v>
      </c>
      <c r="EX8" t="s">
        <v>27</v>
      </c>
      <c r="EY8" t="s">
        <v>25</v>
      </c>
      <c r="FA8" s="6"/>
      <c r="FB8" t="s">
        <v>21</v>
      </c>
      <c r="FC8" t="s">
        <v>31</v>
      </c>
      <c r="FD8" t="s">
        <v>21</v>
      </c>
      <c r="FE8" t="s">
        <v>21</v>
      </c>
      <c r="FF8" t="s">
        <v>31</v>
      </c>
      <c r="FG8" t="s">
        <v>25</v>
      </c>
      <c r="FI8" t="s">
        <v>25</v>
      </c>
      <c r="FJ8" t="s">
        <v>25</v>
      </c>
      <c r="FN8" t="s">
        <v>21</v>
      </c>
      <c r="FO8" t="s">
        <v>31</v>
      </c>
      <c r="FP8" t="s">
        <v>22</v>
      </c>
      <c r="FQ8" t="s">
        <v>21</v>
      </c>
      <c r="FR8" t="s">
        <v>31</v>
      </c>
      <c r="FS8" t="s">
        <v>25</v>
      </c>
      <c r="FV8" t="s">
        <v>25</v>
      </c>
      <c r="FY8" t="s">
        <v>21</v>
      </c>
      <c r="FZ8" t="s">
        <v>21</v>
      </c>
      <c r="GA8" t="s">
        <v>21</v>
      </c>
      <c r="GB8" t="s">
        <v>21</v>
      </c>
      <c r="GC8" t="s">
        <v>21</v>
      </c>
      <c r="GD8" t="s">
        <v>24</v>
      </c>
      <c r="GE8" t="s">
        <v>24</v>
      </c>
      <c r="GF8" t="s">
        <v>24</v>
      </c>
      <c r="GG8" t="s">
        <v>24</v>
      </c>
      <c r="GH8" t="s">
        <v>24</v>
      </c>
      <c r="GI8" s="6"/>
      <c r="GJ8" t="s">
        <v>21</v>
      </c>
      <c r="GK8" t="s">
        <v>31</v>
      </c>
      <c r="GL8" t="s">
        <v>22</v>
      </c>
      <c r="GM8" t="s">
        <v>21</v>
      </c>
      <c r="GN8" t="s">
        <v>21</v>
      </c>
      <c r="GO8" t="s">
        <v>25</v>
      </c>
      <c r="GR8" t="s">
        <v>25</v>
      </c>
      <c r="GS8" t="s">
        <v>25</v>
      </c>
      <c r="GU8" t="s">
        <v>21</v>
      </c>
      <c r="GV8" t="s">
        <v>21</v>
      </c>
      <c r="GW8" t="s">
        <v>22</v>
      </c>
      <c r="GX8" t="s">
        <v>21</v>
      </c>
      <c r="GY8" t="s">
        <v>31</v>
      </c>
      <c r="GZ8" t="s">
        <v>27</v>
      </c>
      <c r="HA8" t="s">
        <v>24</v>
      </c>
      <c r="HC8" t="s">
        <v>25</v>
      </c>
      <c r="HF8" t="s">
        <v>31</v>
      </c>
      <c r="HG8" t="s">
        <v>31</v>
      </c>
      <c r="HH8" t="s">
        <v>22</v>
      </c>
      <c r="HI8" t="s">
        <v>21</v>
      </c>
      <c r="HJ8" t="s">
        <v>31</v>
      </c>
      <c r="HN8" t="s">
        <v>25</v>
      </c>
      <c r="HP8" s="6"/>
      <c r="HQ8" t="s">
        <v>22</v>
      </c>
      <c r="HR8" t="s">
        <v>22</v>
      </c>
      <c r="HS8" t="s">
        <v>21</v>
      </c>
      <c r="HT8" t="s">
        <v>22</v>
      </c>
      <c r="HU8" t="s">
        <v>22</v>
      </c>
      <c r="HX8" t="s">
        <v>24</v>
      </c>
      <c r="IA8" s="6"/>
      <c r="IC8" t="s">
        <v>21</v>
      </c>
      <c r="ID8" t="s">
        <v>22</v>
      </c>
      <c r="IE8" t="s">
        <v>21</v>
      </c>
      <c r="IF8" t="s">
        <v>21</v>
      </c>
      <c r="IG8" t="s">
        <v>31</v>
      </c>
      <c r="IH8" t="s">
        <v>25</v>
      </c>
      <c r="IJ8" t="s">
        <v>25</v>
      </c>
      <c r="IK8" t="s">
        <v>24</v>
      </c>
      <c r="IN8" t="s">
        <v>22</v>
      </c>
      <c r="IO8" t="s">
        <v>22</v>
      </c>
      <c r="IP8" t="s">
        <v>21</v>
      </c>
      <c r="IQ8" t="s">
        <v>22</v>
      </c>
      <c r="IR8" t="s">
        <v>22</v>
      </c>
      <c r="IU8" t="s">
        <v>24</v>
      </c>
      <c r="IY8" t="s">
        <v>22</v>
      </c>
      <c r="IZ8" t="s">
        <v>22</v>
      </c>
      <c r="JA8" t="s">
        <v>21</v>
      </c>
      <c r="JB8" t="s">
        <v>22</v>
      </c>
      <c r="JC8" t="s">
        <v>22</v>
      </c>
      <c r="JF8" t="s">
        <v>24</v>
      </c>
      <c r="JK8" t="s">
        <v>21</v>
      </c>
      <c r="JL8" t="s">
        <v>21</v>
      </c>
      <c r="JM8" t="s">
        <v>21</v>
      </c>
      <c r="JN8" t="s">
        <v>21</v>
      </c>
      <c r="JO8" t="s">
        <v>31</v>
      </c>
      <c r="JP8" t="s">
        <v>24</v>
      </c>
      <c r="JQ8" t="s">
        <v>25</v>
      </c>
      <c r="JR8" t="s">
        <v>24</v>
      </c>
      <c r="JS8" t="s">
        <v>24</v>
      </c>
      <c r="JV8" t="s">
        <v>21</v>
      </c>
      <c r="JW8" t="s">
        <v>21</v>
      </c>
      <c r="JX8" t="s">
        <v>21</v>
      </c>
      <c r="JY8" t="s">
        <v>21</v>
      </c>
      <c r="JZ8" t="s">
        <v>31</v>
      </c>
      <c r="KA8" t="s">
        <v>24</v>
      </c>
      <c r="KB8" t="s">
        <v>24</v>
      </c>
      <c r="KC8" t="s">
        <v>24</v>
      </c>
      <c r="KD8" t="s">
        <v>24</v>
      </c>
      <c r="KG8" t="s">
        <v>21</v>
      </c>
      <c r="KH8" t="s">
        <v>21</v>
      </c>
      <c r="KI8" t="s">
        <v>22</v>
      </c>
      <c r="KJ8" t="s">
        <v>21</v>
      </c>
      <c r="KK8" t="s">
        <v>31</v>
      </c>
      <c r="KL8" t="s">
        <v>24</v>
      </c>
      <c r="KM8" t="s">
        <v>24</v>
      </c>
      <c r="KO8" t="s">
        <v>24</v>
      </c>
      <c r="KQ8" t="s">
        <v>108</v>
      </c>
      <c r="KT8">
        <v>14357.1</v>
      </c>
    </row>
    <row r="9" spans="1:306" ht="18.600000000000001" customHeight="1" x14ac:dyDescent="0.25">
      <c r="A9">
        <v>16</v>
      </c>
      <c r="B9" t="s">
        <v>109</v>
      </c>
      <c r="C9" t="s">
        <v>110</v>
      </c>
      <c r="D9" t="s">
        <v>22</v>
      </c>
      <c r="E9" t="s">
        <v>22</v>
      </c>
      <c r="F9" t="s">
        <v>21</v>
      </c>
      <c r="G9" t="s">
        <v>22</v>
      </c>
      <c r="H9" t="s">
        <v>22</v>
      </c>
      <c r="K9" t="s">
        <v>25</v>
      </c>
      <c r="O9" t="s">
        <v>22</v>
      </c>
      <c r="P9" t="s">
        <v>22</v>
      </c>
      <c r="Q9" t="s">
        <v>21</v>
      </c>
      <c r="R9" t="s">
        <v>21</v>
      </c>
      <c r="S9" t="s">
        <v>22</v>
      </c>
      <c r="V9" t="s">
        <v>25</v>
      </c>
      <c r="W9" t="s">
        <v>24</v>
      </c>
      <c r="Y9" s="1" t="s">
        <v>111</v>
      </c>
      <c r="Z9" t="s">
        <v>21</v>
      </c>
      <c r="AA9" t="s">
        <v>22</v>
      </c>
      <c r="AB9" t="s">
        <v>22</v>
      </c>
      <c r="AC9" t="s">
        <v>22</v>
      </c>
      <c r="AD9" t="s">
        <v>22</v>
      </c>
      <c r="AE9" t="s">
        <v>25</v>
      </c>
      <c r="AJ9" s="1" t="s">
        <v>112</v>
      </c>
      <c r="AK9" t="s">
        <v>21</v>
      </c>
      <c r="AL9" t="s">
        <v>22</v>
      </c>
      <c r="AM9" t="s">
        <v>21</v>
      </c>
      <c r="AN9" t="s">
        <v>21</v>
      </c>
      <c r="AO9" t="s">
        <v>21</v>
      </c>
      <c r="AP9" t="s">
        <v>25</v>
      </c>
      <c r="AR9" t="s">
        <v>25</v>
      </c>
      <c r="AS9" t="s">
        <v>25</v>
      </c>
      <c r="AT9" t="s">
        <v>25</v>
      </c>
      <c r="AU9" s="1" t="s">
        <v>113</v>
      </c>
      <c r="AV9" t="s">
        <v>22</v>
      </c>
      <c r="AW9" t="s">
        <v>22</v>
      </c>
      <c r="AX9" t="s">
        <v>21</v>
      </c>
      <c r="AY9" t="s">
        <v>22</v>
      </c>
      <c r="AZ9" t="s">
        <v>22</v>
      </c>
      <c r="BC9" t="s">
        <v>27</v>
      </c>
      <c r="BF9" s="1" t="s">
        <v>114</v>
      </c>
      <c r="BG9" t="s">
        <v>21</v>
      </c>
      <c r="BH9" t="s">
        <v>21</v>
      </c>
      <c r="BI9" t="s">
        <v>22</v>
      </c>
      <c r="BJ9" t="s">
        <v>22</v>
      </c>
      <c r="BK9" t="s">
        <v>22</v>
      </c>
      <c r="BL9" t="s">
        <v>25</v>
      </c>
      <c r="BM9" t="s">
        <v>27</v>
      </c>
      <c r="BQ9" s="1" t="s">
        <v>115</v>
      </c>
      <c r="BR9" t="s">
        <v>22</v>
      </c>
      <c r="BS9" t="s">
        <v>22</v>
      </c>
      <c r="BT9" t="s">
        <v>21</v>
      </c>
      <c r="BU9" t="s">
        <v>26</v>
      </c>
      <c r="BV9" t="s">
        <v>26</v>
      </c>
      <c r="BY9" t="s">
        <v>25</v>
      </c>
      <c r="CB9" s="1" t="s">
        <v>116</v>
      </c>
      <c r="CC9" t="s">
        <v>22</v>
      </c>
      <c r="CD9" t="s">
        <v>22</v>
      </c>
      <c r="CE9" t="s">
        <v>21</v>
      </c>
      <c r="CF9" t="s">
        <v>26</v>
      </c>
      <c r="CG9" t="s">
        <v>22</v>
      </c>
      <c r="CJ9" t="s">
        <v>25</v>
      </c>
      <c r="CM9" s="1" t="s">
        <v>117</v>
      </c>
      <c r="CN9" t="s">
        <v>22</v>
      </c>
      <c r="CO9" t="s">
        <v>22</v>
      </c>
      <c r="CP9" t="s">
        <v>21</v>
      </c>
      <c r="CQ9" t="s">
        <v>26</v>
      </c>
      <c r="CR9" t="s">
        <v>26</v>
      </c>
      <c r="CU9" t="s">
        <v>25</v>
      </c>
      <c r="CX9" t="s">
        <v>118</v>
      </c>
      <c r="CY9" t="s">
        <v>21</v>
      </c>
      <c r="CZ9" t="s">
        <v>22</v>
      </c>
      <c r="DA9" t="s">
        <v>22</v>
      </c>
      <c r="DB9" t="s">
        <v>22</v>
      </c>
      <c r="DC9" t="s">
        <v>22</v>
      </c>
      <c r="DD9" t="s">
        <v>25</v>
      </c>
      <c r="DJ9" t="s">
        <v>21</v>
      </c>
      <c r="DK9" t="s">
        <v>22</v>
      </c>
      <c r="DL9" t="s">
        <v>22</v>
      </c>
      <c r="DM9" t="s">
        <v>21</v>
      </c>
      <c r="DN9" t="s">
        <v>22</v>
      </c>
      <c r="DO9" t="s">
        <v>27</v>
      </c>
      <c r="DR9" t="s">
        <v>25</v>
      </c>
      <c r="DT9" s="1" t="s">
        <v>119</v>
      </c>
      <c r="DU9" t="s">
        <v>21</v>
      </c>
      <c r="DV9" t="s">
        <v>21</v>
      </c>
      <c r="DW9" t="s">
        <v>22</v>
      </c>
      <c r="DX9" t="s">
        <v>21</v>
      </c>
      <c r="DY9" t="s">
        <v>21</v>
      </c>
      <c r="DZ9" t="s">
        <v>25</v>
      </c>
      <c r="EA9" t="s">
        <v>25</v>
      </c>
      <c r="EC9" t="s">
        <v>25</v>
      </c>
      <c r="ED9" t="s">
        <v>27</v>
      </c>
      <c r="EE9" t="s">
        <v>120</v>
      </c>
      <c r="EF9" t="s">
        <v>21</v>
      </c>
      <c r="EG9" t="s">
        <v>22</v>
      </c>
      <c r="EH9" t="s">
        <v>22</v>
      </c>
      <c r="EI9" t="s">
        <v>21</v>
      </c>
      <c r="EJ9" t="s">
        <v>22</v>
      </c>
      <c r="EK9" t="s">
        <v>27</v>
      </c>
      <c r="EN9" t="s">
        <v>25</v>
      </c>
      <c r="EP9" s="1" t="s">
        <v>121</v>
      </c>
      <c r="EQ9" t="s">
        <v>22</v>
      </c>
      <c r="ER9" t="s">
        <v>22</v>
      </c>
      <c r="ES9" t="s">
        <v>22</v>
      </c>
      <c r="ET9" t="s">
        <v>22</v>
      </c>
      <c r="EU9" t="s">
        <v>22</v>
      </c>
      <c r="FA9" s="1" t="s">
        <v>122</v>
      </c>
      <c r="FB9" t="s">
        <v>22</v>
      </c>
      <c r="FC9" t="s">
        <v>22</v>
      </c>
      <c r="FD9" t="s">
        <v>22</v>
      </c>
      <c r="FE9" t="s">
        <v>21</v>
      </c>
      <c r="FF9" t="s">
        <v>22</v>
      </c>
      <c r="FJ9" t="s">
        <v>27</v>
      </c>
      <c r="FL9" s="6" t="s">
        <v>123</v>
      </c>
      <c r="FN9" t="s">
        <v>21</v>
      </c>
      <c r="FO9" t="s">
        <v>22</v>
      </c>
      <c r="FP9" t="s">
        <v>22</v>
      </c>
      <c r="FQ9" t="s">
        <v>21</v>
      </c>
      <c r="FR9" t="s">
        <v>22</v>
      </c>
      <c r="FS9" t="s">
        <v>24</v>
      </c>
      <c r="FV9" t="s">
        <v>25</v>
      </c>
      <c r="FY9" t="s">
        <v>21</v>
      </c>
      <c r="FZ9" t="s">
        <v>22</v>
      </c>
      <c r="GA9" t="s">
        <v>22</v>
      </c>
      <c r="GB9" t="s">
        <v>21</v>
      </c>
      <c r="GC9" t="s">
        <v>22</v>
      </c>
      <c r="GD9" t="s">
        <v>24</v>
      </c>
      <c r="GG9" t="s">
        <v>25</v>
      </c>
      <c r="GI9" s="1" t="s">
        <v>124</v>
      </c>
      <c r="GJ9" t="s">
        <v>21</v>
      </c>
      <c r="GK9" t="s">
        <v>21</v>
      </c>
      <c r="GL9" t="s">
        <v>22</v>
      </c>
      <c r="GM9" t="s">
        <v>22</v>
      </c>
      <c r="GN9" t="s">
        <v>22</v>
      </c>
      <c r="GO9" t="s">
        <v>25</v>
      </c>
      <c r="GP9" t="s">
        <v>24</v>
      </c>
      <c r="GU9" t="s">
        <v>21</v>
      </c>
      <c r="GV9" t="s">
        <v>22</v>
      </c>
      <c r="GW9" t="s">
        <v>22</v>
      </c>
      <c r="GX9" t="s">
        <v>22</v>
      </c>
      <c r="GY9" t="s">
        <v>22</v>
      </c>
      <c r="GZ9" t="s">
        <v>25</v>
      </c>
      <c r="HF9" t="s">
        <v>21</v>
      </c>
      <c r="HG9" t="s">
        <v>21</v>
      </c>
      <c r="HH9" t="s">
        <v>22</v>
      </c>
      <c r="HI9" t="s">
        <v>21</v>
      </c>
      <c r="HJ9" t="s">
        <v>22</v>
      </c>
      <c r="HK9" t="s">
        <v>24</v>
      </c>
      <c r="HL9" t="s">
        <v>24</v>
      </c>
      <c r="HN9" t="s">
        <v>25</v>
      </c>
      <c r="HP9" s="1" t="s">
        <v>125</v>
      </c>
      <c r="HQ9" t="s">
        <v>22</v>
      </c>
      <c r="HR9" t="s">
        <v>22</v>
      </c>
      <c r="HS9" t="s">
        <v>21</v>
      </c>
      <c r="HT9" t="s">
        <v>26</v>
      </c>
      <c r="HU9" t="s">
        <v>26</v>
      </c>
      <c r="HX9" t="s">
        <v>25</v>
      </c>
      <c r="IA9" s="1" t="s">
        <v>126</v>
      </c>
      <c r="IC9" t="s">
        <v>21</v>
      </c>
      <c r="ID9" t="s">
        <v>22</v>
      </c>
      <c r="IE9" t="s">
        <v>21</v>
      </c>
      <c r="IF9" t="s">
        <v>22</v>
      </c>
      <c r="IG9" t="s">
        <v>21</v>
      </c>
      <c r="IH9" t="s">
        <v>24</v>
      </c>
      <c r="IJ9" t="s">
        <v>25</v>
      </c>
      <c r="IL9" t="s">
        <v>24</v>
      </c>
      <c r="IN9" t="s">
        <v>22</v>
      </c>
      <c r="IO9" t="s">
        <v>22</v>
      </c>
      <c r="IP9" t="s">
        <v>21</v>
      </c>
      <c r="IQ9" t="s">
        <v>22</v>
      </c>
      <c r="IR9" t="s">
        <v>22</v>
      </c>
      <c r="IU9" t="s">
        <v>24</v>
      </c>
      <c r="IX9" t="s">
        <v>127</v>
      </c>
      <c r="IY9" t="s">
        <v>22</v>
      </c>
      <c r="IZ9" t="s">
        <v>22</v>
      </c>
      <c r="JA9" t="s">
        <v>21</v>
      </c>
      <c r="JB9" t="s">
        <v>22</v>
      </c>
      <c r="JC9" t="s">
        <v>22</v>
      </c>
      <c r="JF9" t="s">
        <v>25</v>
      </c>
      <c r="JI9" s="6" t="s">
        <v>128</v>
      </c>
      <c r="JK9" t="s">
        <v>22</v>
      </c>
      <c r="JL9" t="s">
        <v>22</v>
      </c>
      <c r="JM9" t="s">
        <v>21</v>
      </c>
      <c r="JN9" t="s">
        <v>21</v>
      </c>
      <c r="JO9" t="s">
        <v>22</v>
      </c>
      <c r="JR9" t="s">
        <v>25</v>
      </c>
      <c r="JS9" t="s">
        <v>24</v>
      </c>
      <c r="JV9" t="s">
        <v>22</v>
      </c>
      <c r="JW9" t="s">
        <v>22</v>
      </c>
      <c r="JX9" t="s">
        <v>21</v>
      </c>
      <c r="JY9" t="s">
        <v>22</v>
      </c>
      <c r="JZ9" t="s">
        <v>22</v>
      </c>
      <c r="KC9" t="s">
        <v>24</v>
      </c>
      <c r="KG9" t="s">
        <v>21</v>
      </c>
      <c r="KH9" t="s">
        <v>21</v>
      </c>
      <c r="KI9" t="s">
        <v>22</v>
      </c>
      <c r="KJ9" t="s">
        <v>22</v>
      </c>
      <c r="KK9" t="s">
        <v>22</v>
      </c>
      <c r="KL9" t="s">
        <v>25</v>
      </c>
      <c r="KM9" t="s">
        <v>27</v>
      </c>
      <c r="KQ9" s="1" t="s">
        <v>129</v>
      </c>
      <c r="KS9" t="s">
        <v>130</v>
      </c>
      <c r="KT9">
        <v>4075.31</v>
      </c>
    </row>
    <row r="10" spans="1:306" x14ac:dyDescent="0.25">
      <c r="A10">
        <v>18</v>
      </c>
      <c r="B10" t="s">
        <v>131</v>
      </c>
      <c r="C10" t="s">
        <v>132</v>
      </c>
      <c r="D10" t="s">
        <v>23</v>
      </c>
      <c r="E10" t="s">
        <v>23</v>
      </c>
      <c r="F10" t="s">
        <v>21</v>
      </c>
      <c r="G10" t="s">
        <v>22</v>
      </c>
      <c r="H10" t="s">
        <v>23</v>
      </c>
      <c r="K10" t="s">
        <v>27</v>
      </c>
      <c r="O10" t="s">
        <v>23</v>
      </c>
      <c r="P10" t="s">
        <v>23</v>
      </c>
      <c r="Q10" t="s">
        <v>21</v>
      </c>
      <c r="R10" t="s">
        <v>22</v>
      </c>
      <c r="S10" t="s">
        <v>23</v>
      </c>
      <c r="V10" t="s">
        <v>27</v>
      </c>
      <c r="Y10" s="6"/>
      <c r="Z10" t="s">
        <v>23</v>
      </c>
      <c r="AA10" t="s">
        <v>23</v>
      </c>
      <c r="AB10" t="s">
        <v>21</v>
      </c>
      <c r="AC10" t="s">
        <v>21</v>
      </c>
      <c r="AD10" t="s">
        <v>23</v>
      </c>
      <c r="AG10" t="s">
        <v>27</v>
      </c>
      <c r="AH10" t="s">
        <v>27</v>
      </c>
      <c r="AJ10" s="6"/>
      <c r="AK10" t="s">
        <v>23</v>
      </c>
      <c r="AL10" t="s">
        <v>23</v>
      </c>
      <c r="AM10" t="s">
        <v>21</v>
      </c>
      <c r="AN10" t="s">
        <v>21</v>
      </c>
      <c r="AO10" t="s">
        <v>21</v>
      </c>
      <c r="AR10" t="s">
        <v>27</v>
      </c>
      <c r="AS10" t="s">
        <v>27</v>
      </c>
      <c r="AT10" t="s">
        <v>27</v>
      </c>
      <c r="AV10" t="s">
        <v>23</v>
      </c>
      <c r="AW10" t="s">
        <v>23</v>
      </c>
      <c r="AX10" t="s">
        <v>21</v>
      </c>
      <c r="AY10" t="s">
        <v>22</v>
      </c>
      <c r="AZ10" t="s">
        <v>22</v>
      </c>
      <c r="BC10" t="s">
        <v>27</v>
      </c>
      <c r="BF10" s="6"/>
      <c r="BG10" t="s">
        <v>23</v>
      </c>
      <c r="BH10" t="s">
        <v>23</v>
      </c>
      <c r="BI10" t="s">
        <v>21</v>
      </c>
      <c r="BJ10" t="s">
        <v>21</v>
      </c>
      <c r="BK10" t="s">
        <v>23</v>
      </c>
      <c r="BN10" t="s">
        <v>25</v>
      </c>
      <c r="BO10" t="s">
        <v>25</v>
      </c>
      <c r="BQ10" s="6"/>
      <c r="BR10" t="s">
        <v>23</v>
      </c>
      <c r="BS10" t="s">
        <v>23</v>
      </c>
      <c r="BT10" t="s">
        <v>21</v>
      </c>
      <c r="BU10" t="s">
        <v>21</v>
      </c>
      <c r="BV10" t="s">
        <v>23</v>
      </c>
      <c r="BY10" t="s">
        <v>27</v>
      </c>
      <c r="BZ10" t="s">
        <v>25</v>
      </c>
      <c r="CC10" t="s">
        <v>23</v>
      </c>
      <c r="CD10" t="s">
        <v>23</v>
      </c>
      <c r="CE10" t="s">
        <v>21</v>
      </c>
      <c r="CF10" t="s">
        <v>22</v>
      </c>
      <c r="CG10" t="s">
        <v>23</v>
      </c>
      <c r="CJ10" t="s">
        <v>27</v>
      </c>
      <c r="CN10" t="s">
        <v>23</v>
      </c>
      <c r="CO10" t="s">
        <v>23</v>
      </c>
      <c r="CP10" t="s">
        <v>21</v>
      </c>
      <c r="CQ10" t="s">
        <v>22</v>
      </c>
      <c r="CR10" t="s">
        <v>23</v>
      </c>
      <c r="CU10" t="s">
        <v>25</v>
      </c>
      <c r="CY10" t="s">
        <v>31</v>
      </c>
      <c r="CZ10" t="s">
        <v>31</v>
      </c>
      <c r="DA10" t="s">
        <v>23</v>
      </c>
      <c r="DB10" t="s">
        <v>23</v>
      </c>
      <c r="DC10" t="s">
        <v>23</v>
      </c>
      <c r="DJ10" t="s">
        <v>21</v>
      </c>
      <c r="DK10" t="s">
        <v>21</v>
      </c>
      <c r="DL10" t="s">
        <v>22</v>
      </c>
      <c r="DM10" t="s">
        <v>21</v>
      </c>
      <c r="DN10" t="s">
        <v>21</v>
      </c>
      <c r="DO10" t="s">
        <v>27</v>
      </c>
      <c r="DP10" t="s">
        <v>27</v>
      </c>
      <c r="DR10" t="s">
        <v>25</v>
      </c>
      <c r="DS10" t="s">
        <v>25</v>
      </c>
      <c r="DU10" t="s">
        <v>23</v>
      </c>
      <c r="DV10" t="s">
        <v>23</v>
      </c>
      <c r="DW10" t="s">
        <v>23</v>
      </c>
      <c r="DX10" t="s">
        <v>21</v>
      </c>
      <c r="DY10" t="s">
        <v>21</v>
      </c>
      <c r="EC10" t="s">
        <v>25</v>
      </c>
      <c r="ED10" t="s">
        <v>27</v>
      </c>
      <c r="EF10" t="s">
        <v>23</v>
      </c>
      <c r="EG10" t="s">
        <v>23</v>
      </c>
      <c r="EH10" t="s">
        <v>21</v>
      </c>
      <c r="EI10" t="s">
        <v>21</v>
      </c>
      <c r="EJ10" t="s">
        <v>23</v>
      </c>
      <c r="EM10" t="s">
        <v>25</v>
      </c>
      <c r="EN10" t="s">
        <v>25</v>
      </c>
      <c r="EP10" s="6"/>
      <c r="EQ10" t="s">
        <v>23</v>
      </c>
      <c r="ER10" t="s">
        <v>23</v>
      </c>
      <c r="ES10" t="s">
        <v>21</v>
      </c>
      <c r="ET10" t="s">
        <v>21</v>
      </c>
      <c r="EU10" t="s">
        <v>23</v>
      </c>
      <c r="EX10" t="s">
        <v>27</v>
      </c>
      <c r="EY10" t="s">
        <v>27</v>
      </c>
      <c r="FA10" s="6"/>
      <c r="FB10" t="s">
        <v>23</v>
      </c>
      <c r="FC10" t="s">
        <v>23</v>
      </c>
      <c r="FD10" t="s">
        <v>21</v>
      </c>
      <c r="FE10" t="s">
        <v>23</v>
      </c>
      <c r="FF10" t="s">
        <v>23</v>
      </c>
      <c r="FI10" t="s">
        <v>24</v>
      </c>
      <c r="FN10" t="s">
        <v>23</v>
      </c>
      <c r="FO10" t="s">
        <v>23</v>
      </c>
      <c r="FP10" t="s">
        <v>21</v>
      </c>
      <c r="FQ10" t="s">
        <v>21</v>
      </c>
      <c r="FR10" t="s">
        <v>21</v>
      </c>
      <c r="FU10" t="s">
        <v>24</v>
      </c>
      <c r="FV10" t="s">
        <v>25</v>
      </c>
      <c r="FW10" t="s">
        <v>24</v>
      </c>
      <c r="FY10" t="s">
        <v>23</v>
      </c>
      <c r="FZ10" t="s">
        <v>23</v>
      </c>
      <c r="GA10" t="s">
        <v>23</v>
      </c>
      <c r="GB10" t="s">
        <v>21</v>
      </c>
      <c r="GC10" t="s">
        <v>23</v>
      </c>
      <c r="GG10" t="s">
        <v>25</v>
      </c>
      <c r="GJ10" t="s">
        <v>21</v>
      </c>
      <c r="GK10" t="s">
        <v>21</v>
      </c>
      <c r="GL10" t="s">
        <v>23</v>
      </c>
      <c r="GM10" t="s">
        <v>23</v>
      </c>
      <c r="GN10" t="s">
        <v>23</v>
      </c>
      <c r="GO10" t="s">
        <v>24</v>
      </c>
      <c r="GP10" t="s">
        <v>24</v>
      </c>
      <c r="GU10" t="s">
        <v>21</v>
      </c>
      <c r="GV10" t="s">
        <v>21</v>
      </c>
      <c r="GW10" t="s">
        <v>23</v>
      </c>
      <c r="GX10" t="s">
        <v>23</v>
      </c>
      <c r="GY10" t="s">
        <v>23</v>
      </c>
      <c r="GZ10" t="s">
        <v>27</v>
      </c>
      <c r="HA10" t="s">
        <v>24</v>
      </c>
      <c r="HF10" t="s">
        <v>23</v>
      </c>
      <c r="HG10" t="s">
        <v>23</v>
      </c>
      <c r="HH10" t="s">
        <v>22</v>
      </c>
      <c r="HI10" t="s">
        <v>21</v>
      </c>
      <c r="HJ10" t="s">
        <v>23</v>
      </c>
      <c r="HN10" t="s">
        <v>27</v>
      </c>
      <c r="HQ10" t="s">
        <v>23</v>
      </c>
      <c r="HR10" t="s">
        <v>23</v>
      </c>
      <c r="HS10" t="s">
        <v>21</v>
      </c>
      <c r="HT10" t="s">
        <v>23</v>
      </c>
      <c r="HU10" t="s">
        <v>23</v>
      </c>
      <c r="HX10" t="s">
        <v>25</v>
      </c>
      <c r="IA10" s="6"/>
      <c r="IC10" t="s">
        <v>23</v>
      </c>
      <c r="ID10" t="s">
        <v>23</v>
      </c>
      <c r="IE10" t="s">
        <v>21</v>
      </c>
      <c r="IF10" t="s">
        <v>22</v>
      </c>
      <c r="IG10" t="s">
        <v>21</v>
      </c>
      <c r="IJ10" t="s">
        <v>25</v>
      </c>
      <c r="IL10" t="s">
        <v>25</v>
      </c>
      <c r="IN10" t="s">
        <v>23</v>
      </c>
      <c r="IO10" t="s">
        <v>23</v>
      </c>
      <c r="IP10" t="s">
        <v>21</v>
      </c>
      <c r="IQ10" t="s">
        <v>21</v>
      </c>
      <c r="IR10" t="s">
        <v>23</v>
      </c>
      <c r="IU10" t="s">
        <v>25</v>
      </c>
      <c r="IV10" t="s">
        <v>25</v>
      </c>
      <c r="IY10" t="s">
        <v>23</v>
      </c>
      <c r="IZ10" t="s">
        <v>23</v>
      </c>
      <c r="JA10" t="s">
        <v>21</v>
      </c>
      <c r="JB10" t="s">
        <v>23</v>
      </c>
      <c r="JC10" t="s">
        <v>23</v>
      </c>
      <c r="JF10" t="s">
        <v>27</v>
      </c>
      <c r="JK10" t="s">
        <v>23</v>
      </c>
      <c r="JL10" t="s">
        <v>23</v>
      </c>
      <c r="JM10" t="s">
        <v>21</v>
      </c>
      <c r="JN10" t="s">
        <v>21</v>
      </c>
      <c r="JO10" t="s">
        <v>21</v>
      </c>
      <c r="JR10" t="s">
        <v>25</v>
      </c>
      <c r="JS10" t="s">
        <v>25</v>
      </c>
      <c r="JT10" t="s">
        <v>24</v>
      </c>
      <c r="JV10" t="s">
        <v>23</v>
      </c>
      <c r="JW10" t="s">
        <v>23</v>
      </c>
      <c r="JX10" t="s">
        <v>21</v>
      </c>
      <c r="JY10" t="s">
        <v>21</v>
      </c>
      <c r="JZ10" t="s">
        <v>23</v>
      </c>
      <c r="KC10" t="s">
        <v>24</v>
      </c>
      <c r="KD10" t="s">
        <v>24</v>
      </c>
      <c r="KG10" t="s">
        <v>21</v>
      </c>
      <c r="KH10" t="s">
        <v>21</v>
      </c>
      <c r="KI10" t="s">
        <v>21</v>
      </c>
      <c r="KJ10" t="s">
        <v>21</v>
      </c>
      <c r="KK10" t="s">
        <v>21</v>
      </c>
      <c r="KL10" t="s">
        <v>24</v>
      </c>
      <c r="KM10" t="s">
        <v>24</v>
      </c>
      <c r="KN10" t="s">
        <v>24</v>
      </c>
      <c r="KO10" t="s">
        <v>24</v>
      </c>
      <c r="KP10" t="s">
        <v>24</v>
      </c>
      <c r="KT10">
        <v>1382.38</v>
      </c>
    </row>
  </sheetData>
  <pageMargins left="0.5" right="0.5" top="1" bottom="1" header="0.5" footer="0.5"/>
  <pageSetup paperSize="9" orientation="portrait" useFirstPageNumber="1" r:id="rId1"/>
  <headerFooter>
    <oddHeader>&amp;C&amp;"Times New Roman,Regular"&amp;12&amp;A</oddHeader>
    <oddFooter>&amp;C&amp;"Times New Roman,Regular"&amp;12Page &amp;P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sheetPr>
  <dimension ref="A1:HK19"/>
  <sheetViews>
    <sheetView workbookViewId="0"/>
  </sheetViews>
  <sheetFormatPr defaultRowHeight="13.2" x14ac:dyDescent="0.25"/>
  <cols>
    <col min="1" max="1" width="10.109375" bestFit="1" customWidth="1"/>
    <col min="2" max="2" width="18" customWidth="1"/>
    <col min="3" max="3" width="23.44140625" customWidth="1"/>
    <col min="4" max="219" width="27.6640625" customWidth="1"/>
  </cols>
  <sheetData>
    <row r="1" spans="1:219" s="7" customFormat="1" ht="47.4" customHeight="1" x14ac:dyDescent="0.25">
      <c r="A1" s="7" t="s">
        <v>0</v>
      </c>
      <c r="B1" s="7" t="s">
        <v>1</v>
      </c>
      <c r="C1" s="7" t="s">
        <v>133</v>
      </c>
      <c r="D1" s="7" t="s">
        <v>526</v>
      </c>
      <c r="E1" s="7" t="s">
        <v>527</v>
      </c>
      <c r="F1" s="7" t="s">
        <v>528</v>
      </c>
      <c r="G1" s="7" t="s">
        <v>529</v>
      </c>
      <c r="H1" s="7" t="s">
        <v>530</v>
      </c>
      <c r="I1" s="7" t="s">
        <v>7</v>
      </c>
      <c r="J1" s="7" t="s">
        <v>8</v>
      </c>
      <c r="K1" s="7" t="s">
        <v>9</v>
      </c>
      <c r="L1" s="7" t="s">
        <v>10</v>
      </c>
      <c r="M1" s="7" t="s">
        <v>11</v>
      </c>
      <c r="N1" s="9" t="s">
        <v>531</v>
      </c>
      <c r="O1" s="7" t="s">
        <v>532</v>
      </c>
      <c r="P1" s="7" t="s">
        <v>533</v>
      </c>
      <c r="Q1" s="7" t="s">
        <v>534</v>
      </c>
      <c r="R1" s="7" t="s">
        <v>535</v>
      </c>
      <c r="S1" s="7" t="s">
        <v>536</v>
      </c>
      <c r="T1" s="7" t="s">
        <v>300</v>
      </c>
      <c r="U1" s="7" t="s">
        <v>301</v>
      </c>
      <c r="V1" s="7" t="s">
        <v>302</v>
      </c>
      <c r="W1" s="7" t="s">
        <v>303</v>
      </c>
      <c r="X1" s="7" t="s">
        <v>304</v>
      </c>
      <c r="Y1" s="9" t="s">
        <v>537</v>
      </c>
      <c r="Z1" s="8" t="s">
        <v>752</v>
      </c>
      <c r="AA1" s="7" t="s">
        <v>538</v>
      </c>
      <c r="AB1" s="7" t="s">
        <v>539</v>
      </c>
      <c r="AC1" s="7" t="s">
        <v>540</v>
      </c>
      <c r="AD1" s="7" t="s">
        <v>541</v>
      </c>
      <c r="AE1" s="7" t="s">
        <v>542</v>
      </c>
      <c r="AF1" s="7" t="s">
        <v>305</v>
      </c>
      <c r="AG1" s="7" t="s">
        <v>306</v>
      </c>
      <c r="AH1" s="7" t="s">
        <v>307</v>
      </c>
      <c r="AI1" s="7" t="s">
        <v>308</v>
      </c>
      <c r="AJ1" s="7" t="s">
        <v>309</v>
      </c>
      <c r="AK1" s="9" t="s">
        <v>543</v>
      </c>
      <c r="AL1" s="7" t="s">
        <v>544</v>
      </c>
      <c r="AM1" s="7" t="s">
        <v>545</v>
      </c>
      <c r="AN1" s="7" t="s">
        <v>546</v>
      </c>
      <c r="AO1" s="7" t="s">
        <v>547</v>
      </c>
      <c r="AP1" s="7" t="s">
        <v>548</v>
      </c>
      <c r="AQ1" s="7" t="s">
        <v>310</v>
      </c>
      <c r="AR1" s="7" t="s">
        <v>311</v>
      </c>
      <c r="AS1" s="7" t="s">
        <v>312</v>
      </c>
      <c r="AT1" s="7" t="s">
        <v>313</v>
      </c>
      <c r="AU1" s="7" t="s">
        <v>314</v>
      </c>
      <c r="AV1" s="9" t="s">
        <v>549</v>
      </c>
      <c r="AW1" s="7" t="s">
        <v>550</v>
      </c>
      <c r="AX1" s="7" t="s">
        <v>551</v>
      </c>
      <c r="AY1" s="7" t="s">
        <v>552</v>
      </c>
      <c r="AZ1" s="7" t="s">
        <v>553</v>
      </c>
      <c r="BA1" s="7" t="s">
        <v>554</v>
      </c>
      <c r="BB1" s="7" t="s">
        <v>315</v>
      </c>
      <c r="BC1" s="7" t="s">
        <v>316</v>
      </c>
      <c r="BD1" s="7" t="s">
        <v>317</v>
      </c>
      <c r="BE1" s="7" t="s">
        <v>318</v>
      </c>
      <c r="BF1" s="7" t="s">
        <v>319</v>
      </c>
      <c r="BG1" s="9" t="s">
        <v>555</v>
      </c>
      <c r="BH1" s="7" t="s">
        <v>556</v>
      </c>
      <c r="BI1" s="7" t="s">
        <v>557</v>
      </c>
      <c r="BJ1" s="7" t="s">
        <v>558</v>
      </c>
      <c r="BK1" s="7" t="s">
        <v>559</v>
      </c>
      <c r="BL1" s="7" t="s">
        <v>560</v>
      </c>
      <c r="BM1" s="7" t="s">
        <v>320</v>
      </c>
      <c r="BN1" s="7" t="s">
        <v>321</v>
      </c>
      <c r="BO1" s="7" t="s">
        <v>322</v>
      </c>
      <c r="BP1" s="7" t="s">
        <v>323</v>
      </c>
      <c r="BQ1" s="7" t="s">
        <v>324</v>
      </c>
      <c r="BR1" s="9" t="s">
        <v>561</v>
      </c>
      <c r="BS1" s="8" t="s">
        <v>562</v>
      </c>
      <c r="BT1" s="7" t="s">
        <v>563</v>
      </c>
      <c r="BU1" s="7" t="s">
        <v>564</v>
      </c>
      <c r="BV1" s="7" t="s">
        <v>565</v>
      </c>
      <c r="BW1" s="7" t="s">
        <v>566</v>
      </c>
      <c r="BX1" s="7" t="s">
        <v>567</v>
      </c>
      <c r="BY1" s="7" t="s">
        <v>645</v>
      </c>
      <c r="BZ1" s="7" t="s">
        <v>646</v>
      </c>
      <c r="CA1" s="7" t="s">
        <v>647</v>
      </c>
      <c r="CB1" s="7" t="s">
        <v>648</v>
      </c>
      <c r="CC1" s="7" t="s">
        <v>649</v>
      </c>
      <c r="CD1" s="9" t="s">
        <v>568</v>
      </c>
      <c r="CE1" s="7" t="s">
        <v>569</v>
      </c>
      <c r="CF1" s="7" t="s">
        <v>570</v>
      </c>
      <c r="CG1" s="7" t="s">
        <v>571</v>
      </c>
      <c r="CH1" s="7" t="s">
        <v>572</v>
      </c>
      <c r="CI1" s="7" t="s">
        <v>573</v>
      </c>
      <c r="CJ1" s="7" t="s">
        <v>650</v>
      </c>
      <c r="CK1" s="7" t="s">
        <v>651</v>
      </c>
      <c r="CL1" s="7" t="s">
        <v>652</v>
      </c>
      <c r="CM1" s="7" t="s">
        <v>653</v>
      </c>
      <c r="CN1" s="7" t="s">
        <v>654</v>
      </c>
      <c r="CO1" s="9" t="s">
        <v>574</v>
      </c>
      <c r="CP1" s="8" t="s">
        <v>575</v>
      </c>
      <c r="CQ1" s="7" t="s">
        <v>576</v>
      </c>
      <c r="CR1" s="7" t="s">
        <v>577</v>
      </c>
      <c r="CS1" s="7" t="s">
        <v>578</v>
      </c>
      <c r="CT1" s="7" t="s">
        <v>579</v>
      </c>
      <c r="CU1" s="7" t="s">
        <v>580</v>
      </c>
      <c r="CV1" s="7" t="s">
        <v>655</v>
      </c>
      <c r="CW1" s="7" t="s">
        <v>656</v>
      </c>
      <c r="CX1" s="7" t="s">
        <v>657</v>
      </c>
      <c r="CY1" s="7" t="s">
        <v>658</v>
      </c>
      <c r="CZ1" s="7" t="s">
        <v>659</v>
      </c>
      <c r="DA1" s="9" t="s">
        <v>581</v>
      </c>
      <c r="DB1" s="7" t="s">
        <v>582</v>
      </c>
      <c r="DC1" s="7" t="s">
        <v>583</v>
      </c>
      <c r="DD1" s="7" t="s">
        <v>584</v>
      </c>
      <c r="DE1" s="7" t="s">
        <v>585</v>
      </c>
      <c r="DF1" s="7" t="s">
        <v>586</v>
      </c>
      <c r="DG1" s="7" t="s">
        <v>660</v>
      </c>
      <c r="DH1" s="7" t="s">
        <v>661</v>
      </c>
      <c r="DI1" s="7" t="s">
        <v>662</v>
      </c>
      <c r="DJ1" s="7" t="s">
        <v>663</v>
      </c>
      <c r="DK1" s="7" t="s">
        <v>664</v>
      </c>
      <c r="DL1" s="9" t="s">
        <v>587</v>
      </c>
      <c r="DM1" s="7" t="s">
        <v>588</v>
      </c>
      <c r="DN1" s="7" t="s">
        <v>589</v>
      </c>
      <c r="DO1" s="7" t="s">
        <v>590</v>
      </c>
      <c r="DP1" s="7" t="s">
        <v>591</v>
      </c>
      <c r="DQ1" s="7" t="s">
        <v>592</v>
      </c>
      <c r="DR1" s="7" t="s">
        <v>665</v>
      </c>
      <c r="DS1" s="7" t="s">
        <v>666</v>
      </c>
      <c r="DT1" s="7" t="s">
        <v>667</v>
      </c>
      <c r="DU1" s="7" t="s">
        <v>668</v>
      </c>
      <c r="DV1" s="7" t="s">
        <v>669</v>
      </c>
      <c r="DW1" s="9" t="s">
        <v>593</v>
      </c>
      <c r="DX1" s="8" t="s">
        <v>594</v>
      </c>
      <c r="DY1" s="7" t="s">
        <v>595</v>
      </c>
      <c r="DZ1" s="7" t="s">
        <v>596</v>
      </c>
      <c r="EA1" s="7" t="s">
        <v>597</v>
      </c>
      <c r="EB1" s="7" t="s">
        <v>598</v>
      </c>
      <c r="EC1" s="7" t="s">
        <v>599</v>
      </c>
      <c r="ED1" s="7" t="s">
        <v>670</v>
      </c>
      <c r="EE1" s="7" t="s">
        <v>671</v>
      </c>
      <c r="EF1" s="7" t="s">
        <v>672</v>
      </c>
      <c r="EG1" s="7" t="s">
        <v>673</v>
      </c>
      <c r="EH1" s="7" t="s">
        <v>674</v>
      </c>
      <c r="EI1" s="9" t="s">
        <v>600</v>
      </c>
      <c r="EJ1" s="7" t="s">
        <v>601</v>
      </c>
      <c r="EK1" s="7" t="s">
        <v>602</v>
      </c>
      <c r="EL1" s="7" t="s">
        <v>603</v>
      </c>
      <c r="EM1" s="7" t="s">
        <v>604</v>
      </c>
      <c r="EN1" s="7" t="s">
        <v>605</v>
      </c>
      <c r="EO1" s="7" t="s">
        <v>675</v>
      </c>
      <c r="EP1" s="7" t="s">
        <v>676</v>
      </c>
      <c r="EQ1" s="7" t="s">
        <v>677</v>
      </c>
      <c r="ER1" s="7" t="s">
        <v>678</v>
      </c>
      <c r="ES1" s="7" t="s">
        <v>679</v>
      </c>
      <c r="ET1" s="9" t="s">
        <v>606</v>
      </c>
      <c r="EU1" s="7" t="s">
        <v>607</v>
      </c>
      <c r="EV1" s="7" t="s">
        <v>608</v>
      </c>
      <c r="EW1" s="7" t="s">
        <v>609</v>
      </c>
      <c r="EX1" s="7" t="s">
        <v>610</v>
      </c>
      <c r="EY1" s="7" t="s">
        <v>611</v>
      </c>
      <c r="EZ1" s="7" t="s">
        <v>680</v>
      </c>
      <c r="FA1" s="7" t="s">
        <v>681</v>
      </c>
      <c r="FB1" s="7" t="s">
        <v>682</v>
      </c>
      <c r="FC1" s="7" t="s">
        <v>683</v>
      </c>
      <c r="FD1" s="7" t="s">
        <v>684</v>
      </c>
      <c r="FE1" s="9" t="s">
        <v>612</v>
      </c>
      <c r="FF1" s="7" t="s">
        <v>613</v>
      </c>
      <c r="FG1" s="7" t="s">
        <v>614</v>
      </c>
      <c r="FH1" s="7" t="s">
        <v>615</v>
      </c>
      <c r="FI1" s="7" t="s">
        <v>616</v>
      </c>
      <c r="FJ1" s="7" t="s">
        <v>617</v>
      </c>
      <c r="FK1" s="7" t="s">
        <v>685</v>
      </c>
      <c r="FL1" s="7" t="s">
        <v>686</v>
      </c>
      <c r="FM1" s="7" t="s">
        <v>687</v>
      </c>
      <c r="FN1" s="7" t="s">
        <v>688</v>
      </c>
      <c r="FO1" s="7" t="s">
        <v>689</v>
      </c>
      <c r="FP1" s="9" t="s">
        <v>618</v>
      </c>
      <c r="FQ1" s="8" t="s">
        <v>619</v>
      </c>
      <c r="FR1" s="7" t="s">
        <v>620</v>
      </c>
      <c r="FS1" s="7" t="s">
        <v>621</v>
      </c>
      <c r="FT1" s="7" t="s">
        <v>622</v>
      </c>
      <c r="FU1" s="7" t="s">
        <v>623</v>
      </c>
      <c r="FV1" s="7" t="s">
        <v>624</v>
      </c>
      <c r="FW1" s="7" t="s">
        <v>690</v>
      </c>
      <c r="FX1" s="7" t="s">
        <v>691</v>
      </c>
      <c r="FY1" s="7" t="s">
        <v>692</v>
      </c>
      <c r="FZ1" s="7" t="s">
        <v>693</v>
      </c>
      <c r="GA1" s="7" t="s">
        <v>694</v>
      </c>
      <c r="GB1" s="9" t="s">
        <v>625</v>
      </c>
      <c r="GC1" s="7" t="s">
        <v>626</v>
      </c>
      <c r="GD1" s="7" t="s">
        <v>627</v>
      </c>
      <c r="GE1" s="7" t="s">
        <v>628</v>
      </c>
      <c r="GF1" s="7" t="s">
        <v>629</v>
      </c>
      <c r="GG1" s="7" t="s">
        <v>630</v>
      </c>
      <c r="GH1" s="7" t="s">
        <v>695</v>
      </c>
      <c r="GI1" s="7" t="s">
        <v>696</v>
      </c>
      <c r="GJ1" s="7" t="s">
        <v>697</v>
      </c>
      <c r="GK1" s="7" t="s">
        <v>698</v>
      </c>
      <c r="GL1" s="7" t="s">
        <v>699</v>
      </c>
      <c r="GM1" s="9" t="s">
        <v>631</v>
      </c>
      <c r="GN1" s="7" t="s">
        <v>632</v>
      </c>
      <c r="GO1" s="7" t="s">
        <v>633</v>
      </c>
      <c r="GP1" s="7" t="s">
        <v>634</v>
      </c>
      <c r="GQ1" s="7" t="s">
        <v>635</v>
      </c>
      <c r="GR1" s="7" t="s">
        <v>636</v>
      </c>
      <c r="GS1" s="7" t="s">
        <v>700</v>
      </c>
      <c r="GT1" s="7" t="s">
        <v>701</v>
      </c>
      <c r="GU1" s="7" t="s">
        <v>702</v>
      </c>
      <c r="GV1" s="7" t="s">
        <v>703</v>
      </c>
      <c r="GW1" s="7" t="s">
        <v>704</v>
      </c>
      <c r="GX1" s="9" t="s">
        <v>637</v>
      </c>
      <c r="GY1" s="7" t="s">
        <v>638</v>
      </c>
      <c r="GZ1" s="7" t="s">
        <v>639</v>
      </c>
      <c r="HA1" s="7" t="s">
        <v>640</v>
      </c>
      <c r="HB1" s="7" t="s">
        <v>641</v>
      </c>
      <c r="HC1" s="7" t="s">
        <v>642</v>
      </c>
      <c r="HD1" s="7" t="s">
        <v>705</v>
      </c>
      <c r="HE1" s="7" t="s">
        <v>706</v>
      </c>
      <c r="HF1" s="7" t="s">
        <v>707</v>
      </c>
      <c r="HG1" s="7" t="s">
        <v>708</v>
      </c>
      <c r="HH1" s="7" t="s">
        <v>709</v>
      </c>
      <c r="HI1" s="9" t="s">
        <v>643</v>
      </c>
      <c r="HJ1" s="8" t="s">
        <v>644</v>
      </c>
      <c r="HK1" s="7" t="s">
        <v>17</v>
      </c>
    </row>
    <row r="2" spans="1:219" x14ac:dyDescent="0.25">
      <c r="A2" s="34">
        <v>2</v>
      </c>
      <c r="B2" t="s">
        <v>421</v>
      </c>
      <c r="C2" t="s">
        <v>20</v>
      </c>
      <c r="D2" t="s">
        <v>22</v>
      </c>
      <c r="E2" t="s">
        <v>21</v>
      </c>
      <c r="F2" t="s">
        <v>22</v>
      </c>
      <c r="G2" t="s">
        <v>22</v>
      </c>
      <c r="H2" t="s">
        <v>23</v>
      </c>
      <c r="J2" t="s">
        <v>25</v>
      </c>
      <c r="O2" t="s">
        <v>22</v>
      </c>
      <c r="P2" t="s">
        <v>21</v>
      </c>
      <c r="Q2" t="s">
        <v>22</v>
      </c>
      <c r="R2" t="s">
        <v>22</v>
      </c>
      <c r="S2" t="s">
        <v>23</v>
      </c>
      <c r="U2" t="s">
        <v>25</v>
      </c>
      <c r="AA2" t="s">
        <v>22</v>
      </c>
      <c r="AB2" t="s">
        <v>21</v>
      </c>
      <c r="AC2" t="s">
        <v>22</v>
      </c>
      <c r="AD2" t="s">
        <v>22</v>
      </c>
      <c r="AE2" t="s">
        <v>23</v>
      </c>
      <c r="AG2" t="s">
        <v>25</v>
      </c>
      <c r="AL2" t="s">
        <v>22</v>
      </c>
      <c r="AM2" t="s">
        <v>21</v>
      </c>
      <c r="AN2" t="s">
        <v>21</v>
      </c>
      <c r="AO2" t="s">
        <v>21</v>
      </c>
      <c r="AP2" t="s">
        <v>23</v>
      </c>
      <c r="AR2" t="s">
        <v>25</v>
      </c>
      <c r="AS2" t="s">
        <v>25</v>
      </c>
      <c r="AT2" t="s">
        <v>24</v>
      </c>
      <c r="AW2" t="s">
        <v>22</v>
      </c>
      <c r="AX2" t="s">
        <v>21</v>
      </c>
      <c r="AY2" t="s">
        <v>21</v>
      </c>
      <c r="AZ2" t="s">
        <v>21</v>
      </c>
      <c r="BA2" t="s">
        <v>23</v>
      </c>
      <c r="BC2" t="s">
        <v>25</v>
      </c>
      <c r="BD2" t="s">
        <v>25</v>
      </c>
      <c r="BE2" t="s">
        <v>24</v>
      </c>
      <c r="BH2" t="s">
        <v>22</v>
      </c>
      <c r="BI2" t="s">
        <v>21</v>
      </c>
      <c r="BJ2" t="s">
        <v>21</v>
      </c>
      <c r="BK2" t="s">
        <v>22</v>
      </c>
      <c r="BL2" t="s">
        <v>23</v>
      </c>
      <c r="BN2" t="s">
        <v>25</v>
      </c>
      <c r="BO2" t="s">
        <v>25</v>
      </c>
      <c r="BT2" t="s">
        <v>22</v>
      </c>
      <c r="BU2" t="s">
        <v>21</v>
      </c>
      <c r="BV2" t="s">
        <v>22</v>
      </c>
      <c r="BW2" t="s">
        <v>21</v>
      </c>
      <c r="BX2" t="s">
        <v>23</v>
      </c>
      <c r="BZ2" t="s">
        <v>25</v>
      </c>
      <c r="CB2" t="s">
        <v>24</v>
      </c>
      <c r="CE2" t="s">
        <v>21</v>
      </c>
      <c r="CF2" t="s">
        <v>21</v>
      </c>
      <c r="CG2" t="s">
        <v>23</v>
      </c>
      <c r="CH2" t="s">
        <v>21</v>
      </c>
      <c r="CI2" t="s">
        <v>21</v>
      </c>
      <c r="CJ2" t="s">
        <v>27</v>
      </c>
      <c r="CK2" t="s">
        <v>27</v>
      </c>
      <c r="CM2" t="s">
        <v>24</v>
      </c>
      <c r="CN2" t="s">
        <v>25</v>
      </c>
      <c r="CQ2" t="s">
        <v>21</v>
      </c>
      <c r="CR2" t="s">
        <v>21</v>
      </c>
      <c r="CS2" t="s">
        <v>21</v>
      </c>
      <c r="CT2" t="s">
        <v>21</v>
      </c>
      <c r="CU2" t="s">
        <v>23</v>
      </c>
      <c r="CV2" t="s">
        <v>25</v>
      </c>
      <c r="CW2" t="s">
        <v>25</v>
      </c>
      <c r="CX2" t="s">
        <v>24</v>
      </c>
      <c r="CY2" t="s">
        <v>24</v>
      </c>
      <c r="DB2" t="s">
        <v>21</v>
      </c>
      <c r="DC2" t="s">
        <v>21</v>
      </c>
      <c r="DD2" t="s">
        <v>21</v>
      </c>
      <c r="DE2" t="s">
        <v>21</v>
      </c>
      <c r="DF2" t="s">
        <v>23</v>
      </c>
      <c r="DG2" t="s">
        <v>24</v>
      </c>
      <c r="DH2" t="s">
        <v>24</v>
      </c>
      <c r="DI2" t="s">
        <v>25</v>
      </c>
      <c r="DJ2" t="s">
        <v>24</v>
      </c>
      <c r="DM2" t="s">
        <v>22</v>
      </c>
      <c r="DN2" t="s">
        <v>21</v>
      </c>
      <c r="DO2" t="s">
        <v>21</v>
      </c>
      <c r="DP2" t="s">
        <v>21</v>
      </c>
      <c r="DQ2" t="s">
        <v>23</v>
      </c>
      <c r="DS2" t="s">
        <v>25</v>
      </c>
      <c r="DT2" t="s">
        <v>25</v>
      </c>
      <c r="DU2" t="s">
        <v>24</v>
      </c>
      <c r="DY2" t="s">
        <v>21</v>
      </c>
      <c r="DZ2" t="s">
        <v>21</v>
      </c>
      <c r="EA2" t="s">
        <v>23</v>
      </c>
      <c r="EB2" t="s">
        <v>21</v>
      </c>
      <c r="EC2" t="s">
        <v>23</v>
      </c>
      <c r="ED2" t="s">
        <v>25</v>
      </c>
      <c r="EE2" t="s">
        <v>25</v>
      </c>
      <c r="EG2" t="s">
        <v>24</v>
      </c>
      <c r="EJ2" t="s">
        <v>21</v>
      </c>
      <c r="EK2" t="s">
        <v>21</v>
      </c>
      <c r="EL2" t="s">
        <v>21</v>
      </c>
      <c r="EM2" t="s">
        <v>21</v>
      </c>
      <c r="EN2" t="s">
        <v>23</v>
      </c>
      <c r="EO2" t="s">
        <v>24</v>
      </c>
      <c r="EP2" t="s">
        <v>24</v>
      </c>
      <c r="EQ2" t="s">
        <v>24</v>
      </c>
      <c r="ER2" t="s">
        <v>24</v>
      </c>
      <c r="EU2" t="s">
        <v>21</v>
      </c>
      <c r="EV2" t="s">
        <v>21</v>
      </c>
      <c r="EW2" t="s">
        <v>21</v>
      </c>
      <c r="EX2" t="s">
        <v>21</v>
      </c>
      <c r="EY2" t="s">
        <v>23</v>
      </c>
      <c r="EZ2" t="s">
        <v>24</v>
      </c>
      <c r="FA2" t="s">
        <v>24</v>
      </c>
      <c r="FB2" t="s">
        <v>24</v>
      </c>
      <c r="FC2" t="s">
        <v>24</v>
      </c>
      <c r="FF2" t="s">
        <v>22</v>
      </c>
      <c r="FG2" t="s">
        <v>22</v>
      </c>
      <c r="FH2" t="s">
        <v>21</v>
      </c>
      <c r="FI2" t="s">
        <v>21</v>
      </c>
      <c r="FJ2" t="s">
        <v>22</v>
      </c>
      <c r="FM2" t="s">
        <v>24</v>
      </c>
      <c r="FN2" t="s">
        <v>24</v>
      </c>
      <c r="FR2" t="s">
        <v>21</v>
      </c>
      <c r="FS2" t="s">
        <v>21</v>
      </c>
      <c r="FT2" t="s">
        <v>21</v>
      </c>
      <c r="FU2" t="s">
        <v>26</v>
      </c>
      <c r="FV2" t="s">
        <v>23</v>
      </c>
      <c r="FW2" t="s">
        <v>24</v>
      </c>
      <c r="FX2" t="s">
        <v>27</v>
      </c>
      <c r="FY2" t="s">
        <v>27</v>
      </c>
      <c r="GC2" t="s">
        <v>21</v>
      </c>
      <c r="GD2" t="s">
        <v>21</v>
      </c>
      <c r="GE2" t="s">
        <v>21</v>
      </c>
      <c r="GF2" t="s">
        <v>21</v>
      </c>
      <c r="GG2" t="s">
        <v>22</v>
      </c>
      <c r="GH2" t="s">
        <v>27</v>
      </c>
      <c r="GI2" t="s">
        <v>27</v>
      </c>
      <c r="GJ2" t="s">
        <v>27</v>
      </c>
      <c r="GK2" t="s">
        <v>25</v>
      </c>
      <c r="GN2" t="s">
        <v>21</v>
      </c>
      <c r="GO2" t="s">
        <v>21</v>
      </c>
      <c r="GP2" t="s">
        <v>21</v>
      </c>
      <c r="GQ2" t="s">
        <v>21</v>
      </c>
      <c r="GR2" t="s">
        <v>21</v>
      </c>
      <c r="GS2" t="s">
        <v>24</v>
      </c>
      <c r="GT2" t="s">
        <v>25</v>
      </c>
      <c r="GU2" t="s">
        <v>25</v>
      </c>
      <c r="GV2" t="s">
        <v>25</v>
      </c>
      <c r="GW2" t="s">
        <v>24</v>
      </c>
      <c r="GY2" t="s">
        <v>21</v>
      </c>
      <c r="GZ2" t="s">
        <v>22</v>
      </c>
      <c r="HA2" t="s">
        <v>22</v>
      </c>
      <c r="HB2" t="s">
        <v>21</v>
      </c>
      <c r="HC2" t="s">
        <v>23</v>
      </c>
      <c r="HD2" t="s">
        <v>24</v>
      </c>
      <c r="HG2" t="s">
        <v>25</v>
      </c>
    </row>
    <row r="3" spans="1:219" ht="26.4" x14ac:dyDescent="0.25">
      <c r="A3" s="34">
        <v>3</v>
      </c>
      <c r="B3" t="s">
        <v>422</v>
      </c>
      <c r="C3" t="s">
        <v>423</v>
      </c>
      <c r="D3" t="s">
        <v>23</v>
      </c>
      <c r="E3" t="s">
        <v>21</v>
      </c>
      <c r="F3" t="s">
        <v>21</v>
      </c>
      <c r="G3" t="s">
        <v>21</v>
      </c>
      <c r="H3" t="s">
        <v>22</v>
      </c>
      <c r="J3" t="s">
        <v>25</v>
      </c>
      <c r="K3" t="s">
        <v>24</v>
      </c>
      <c r="L3" t="s">
        <v>25</v>
      </c>
      <c r="N3" s="6" t="s">
        <v>424</v>
      </c>
      <c r="O3" t="s">
        <v>23</v>
      </c>
      <c r="P3" t="s">
        <v>21</v>
      </c>
      <c r="Q3" t="s">
        <v>21</v>
      </c>
      <c r="R3" t="s">
        <v>21</v>
      </c>
      <c r="S3" t="s">
        <v>22</v>
      </c>
      <c r="U3" t="s">
        <v>25</v>
      </c>
      <c r="V3" t="s">
        <v>24</v>
      </c>
      <c r="W3" t="s">
        <v>25</v>
      </c>
      <c r="Y3" s="6" t="s">
        <v>424</v>
      </c>
      <c r="Z3" s="1" t="s">
        <v>425</v>
      </c>
      <c r="AA3" t="s">
        <v>23</v>
      </c>
      <c r="AB3" t="s">
        <v>21</v>
      </c>
      <c r="AC3" t="s">
        <v>23</v>
      </c>
      <c r="AD3" t="s">
        <v>26</v>
      </c>
      <c r="AE3" t="s">
        <v>22</v>
      </c>
      <c r="AG3" t="s">
        <v>24</v>
      </c>
      <c r="AK3" s="1" t="s">
        <v>426</v>
      </c>
      <c r="AL3" t="s">
        <v>23</v>
      </c>
      <c r="AM3" t="s">
        <v>21</v>
      </c>
      <c r="AN3" t="s">
        <v>21</v>
      </c>
      <c r="AO3" t="s">
        <v>21</v>
      </c>
      <c r="AP3" t="s">
        <v>22</v>
      </c>
      <c r="AR3" t="s">
        <v>25</v>
      </c>
      <c r="AS3" t="s">
        <v>25</v>
      </c>
      <c r="AT3" t="s">
        <v>25</v>
      </c>
      <c r="AV3" s="1" t="s">
        <v>427</v>
      </c>
      <c r="AW3" t="s">
        <v>23</v>
      </c>
      <c r="AX3" t="s">
        <v>21</v>
      </c>
      <c r="AY3" t="s">
        <v>21</v>
      </c>
      <c r="AZ3" t="s">
        <v>21</v>
      </c>
      <c r="BA3" t="s">
        <v>22</v>
      </c>
      <c r="BC3" t="s">
        <v>25</v>
      </c>
      <c r="BD3" t="s">
        <v>25</v>
      </c>
      <c r="BE3" t="s">
        <v>25</v>
      </c>
      <c r="BH3" t="s">
        <v>23</v>
      </c>
      <c r="BI3" t="s">
        <v>21</v>
      </c>
      <c r="BJ3" t="s">
        <v>21</v>
      </c>
      <c r="BK3" t="s">
        <v>21</v>
      </c>
      <c r="BL3" t="s">
        <v>22</v>
      </c>
      <c r="BN3" t="s">
        <v>25</v>
      </c>
      <c r="BO3" t="s">
        <v>25</v>
      </c>
      <c r="BP3" t="s">
        <v>25</v>
      </c>
      <c r="BR3" t="s">
        <v>428</v>
      </c>
      <c r="BS3" t="s">
        <v>429</v>
      </c>
      <c r="BT3" t="s">
        <v>23</v>
      </c>
      <c r="BU3" t="s">
        <v>21</v>
      </c>
      <c r="BV3" t="s">
        <v>23</v>
      </c>
      <c r="BW3" t="s">
        <v>21</v>
      </c>
      <c r="BX3" t="s">
        <v>21</v>
      </c>
      <c r="BZ3" t="s">
        <v>27</v>
      </c>
      <c r="CB3" t="s">
        <v>27</v>
      </c>
      <c r="CC3" t="s">
        <v>24</v>
      </c>
      <c r="CE3" t="s">
        <v>21</v>
      </c>
      <c r="CF3" t="s">
        <v>21</v>
      </c>
      <c r="CG3" t="s">
        <v>23</v>
      </c>
      <c r="CH3" t="s">
        <v>21</v>
      </c>
      <c r="CI3" t="s">
        <v>21</v>
      </c>
      <c r="CJ3" t="s">
        <v>27</v>
      </c>
      <c r="CK3" t="s">
        <v>27</v>
      </c>
      <c r="CM3" t="s">
        <v>27</v>
      </c>
      <c r="CN3" t="s">
        <v>25</v>
      </c>
      <c r="CQ3" t="s">
        <v>21</v>
      </c>
      <c r="CR3" t="s">
        <v>21</v>
      </c>
      <c r="CS3" t="s">
        <v>21</v>
      </c>
      <c r="CT3" t="s">
        <v>21</v>
      </c>
      <c r="CU3" t="s">
        <v>21</v>
      </c>
      <c r="CV3" t="s">
        <v>24</v>
      </c>
      <c r="CW3" t="s">
        <v>27</v>
      </c>
      <c r="CX3" t="s">
        <v>27</v>
      </c>
      <c r="CY3" t="s">
        <v>27</v>
      </c>
      <c r="CZ3" t="s">
        <v>24</v>
      </c>
      <c r="DA3" s="1" t="s">
        <v>430</v>
      </c>
      <c r="DB3" t="s">
        <v>21</v>
      </c>
      <c r="DC3" t="s">
        <v>21</v>
      </c>
      <c r="DD3" t="s">
        <v>21</v>
      </c>
      <c r="DE3" t="s">
        <v>21</v>
      </c>
      <c r="DF3" t="s">
        <v>21</v>
      </c>
      <c r="DG3" t="s">
        <v>24</v>
      </c>
      <c r="DH3" t="s">
        <v>27</v>
      </c>
      <c r="DI3" t="s">
        <v>27</v>
      </c>
      <c r="DJ3" t="s">
        <v>27</v>
      </c>
      <c r="DK3" t="s">
        <v>24</v>
      </c>
      <c r="DL3" t="s">
        <v>431</v>
      </c>
      <c r="DM3" t="s">
        <v>22</v>
      </c>
      <c r="DN3" t="s">
        <v>21</v>
      </c>
      <c r="DO3" t="s">
        <v>21</v>
      </c>
      <c r="DP3" t="s">
        <v>21</v>
      </c>
      <c r="DQ3" t="s">
        <v>22</v>
      </c>
      <c r="DS3" t="s">
        <v>24</v>
      </c>
      <c r="DT3" t="s">
        <v>24</v>
      </c>
      <c r="DU3" t="s">
        <v>24</v>
      </c>
      <c r="DW3" t="s">
        <v>432</v>
      </c>
      <c r="DX3" s="1" t="s">
        <v>433</v>
      </c>
      <c r="DY3" t="s">
        <v>21</v>
      </c>
      <c r="DZ3" t="s">
        <v>21</v>
      </c>
      <c r="EA3" t="s">
        <v>21</v>
      </c>
      <c r="EB3" t="s">
        <v>21</v>
      </c>
      <c r="EC3" t="s">
        <v>21</v>
      </c>
      <c r="ED3" t="s">
        <v>24</v>
      </c>
      <c r="EE3" t="s">
        <v>27</v>
      </c>
      <c r="EF3" t="s">
        <v>25</v>
      </c>
      <c r="EG3" t="s">
        <v>27</v>
      </c>
      <c r="EH3" t="s">
        <v>24</v>
      </c>
      <c r="EI3" t="s">
        <v>434</v>
      </c>
      <c r="EJ3" t="s">
        <v>23</v>
      </c>
      <c r="EK3" t="s">
        <v>21</v>
      </c>
      <c r="EL3" t="s">
        <v>21</v>
      </c>
      <c r="EM3" t="s">
        <v>21</v>
      </c>
      <c r="EN3" t="s">
        <v>23</v>
      </c>
      <c r="EP3" t="s">
        <v>24</v>
      </c>
      <c r="EQ3" t="s">
        <v>24</v>
      </c>
      <c r="ER3" t="s">
        <v>24</v>
      </c>
      <c r="ET3" t="s">
        <v>435</v>
      </c>
      <c r="EU3" t="s">
        <v>23</v>
      </c>
      <c r="EV3" t="s">
        <v>21</v>
      </c>
      <c r="EW3" t="s">
        <v>21</v>
      </c>
      <c r="EX3" t="s">
        <v>21</v>
      </c>
      <c r="EY3" t="s">
        <v>23</v>
      </c>
      <c r="FA3" t="s">
        <v>24</v>
      </c>
      <c r="FB3" t="s">
        <v>24</v>
      </c>
      <c r="FC3" t="s">
        <v>24</v>
      </c>
      <c r="FE3" t="s">
        <v>436</v>
      </c>
      <c r="FF3" t="s">
        <v>31</v>
      </c>
      <c r="FG3" t="s">
        <v>31</v>
      </c>
      <c r="FH3" t="s">
        <v>31</v>
      </c>
      <c r="FI3" t="s">
        <v>31</v>
      </c>
      <c r="FJ3" t="s">
        <v>31</v>
      </c>
      <c r="FP3" t="s">
        <v>437</v>
      </c>
      <c r="FR3" t="s">
        <v>23</v>
      </c>
      <c r="FS3" t="s">
        <v>21</v>
      </c>
      <c r="FT3" t="s">
        <v>21</v>
      </c>
      <c r="FU3" t="s">
        <v>21</v>
      </c>
      <c r="FV3" t="s">
        <v>22</v>
      </c>
      <c r="FX3" t="s">
        <v>27</v>
      </c>
      <c r="FY3" t="s">
        <v>27</v>
      </c>
      <c r="FZ3" t="s">
        <v>27</v>
      </c>
      <c r="GB3" t="s">
        <v>438</v>
      </c>
      <c r="GC3" t="s">
        <v>21</v>
      </c>
      <c r="GD3" t="s">
        <v>21</v>
      </c>
      <c r="GE3" t="s">
        <v>21</v>
      </c>
      <c r="GF3" t="s">
        <v>21</v>
      </c>
      <c r="GG3" t="s">
        <v>22</v>
      </c>
      <c r="GH3" t="s">
        <v>25</v>
      </c>
      <c r="GI3" t="s">
        <v>25</v>
      </c>
      <c r="GJ3" t="s">
        <v>25</v>
      </c>
      <c r="GK3" t="s">
        <v>27</v>
      </c>
      <c r="GN3" t="s">
        <v>21</v>
      </c>
      <c r="GO3" t="s">
        <v>21</v>
      </c>
      <c r="GP3" t="s">
        <v>21</v>
      </c>
      <c r="GQ3" t="s">
        <v>21</v>
      </c>
      <c r="GR3" t="s">
        <v>22</v>
      </c>
      <c r="GS3" t="s">
        <v>27</v>
      </c>
      <c r="GT3" t="s">
        <v>25</v>
      </c>
      <c r="GU3" t="s">
        <v>25</v>
      </c>
      <c r="GV3" t="s">
        <v>27</v>
      </c>
      <c r="GY3" t="s">
        <v>21</v>
      </c>
      <c r="GZ3" t="s">
        <v>22</v>
      </c>
      <c r="HA3" t="s">
        <v>22</v>
      </c>
      <c r="HB3" t="s">
        <v>21</v>
      </c>
      <c r="HC3" t="s">
        <v>22</v>
      </c>
      <c r="HD3" t="s">
        <v>25</v>
      </c>
      <c r="HG3" t="s">
        <v>25</v>
      </c>
      <c r="HK3" t="s">
        <v>439</v>
      </c>
    </row>
    <row r="4" spans="1:219" x14ac:dyDescent="0.25">
      <c r="A4" s="34">
        <v>6</v>
      </c>
      <c r="B4" t="s">
        <v>440</v>
      </c>
      <c r="C4" t="s">
        <v>441</v>
      </c>
      <c r="D4" t="s">
        <v>21</v>
      </c>
      <c r="E4" t="s">
        <v>21</v>
      </c>
      <c r="F4" t="s">
        <v>23</v>
      </c>
      <c r="G4" t="s">
        <v>26</v>
      </c>
      <c r="H4" t="s">
        <v>21</v>
      </c>
      <c r="I4" t="s">
        <v>25</v>
      </c>
      <c r="J4" t="s">
        <v>27</v>
      </c>
      <c r="M4" t="s">
        <v>24</v>
      </c>
      <c r="N4" s="1" t="s">
        <v>442</v>
      </c>
      <c r="O4" t="s">
        <v>23</v>
      </c>
      <c r="P4" t="s">
        <v>21</v>
      </c>
      <c r="Q4" t="s">
        <v>21</v>
      </c>
      <c r="R4" t="s">
        <v>21</v>
      </c>
      <c r="S4" t="s">
        <v>23</v>
      </c>
      <c r="U4" t="s">
        <v>27</v>
      </c>
      <c r="V4" t="s">
        <v>24</v>
      </c>
      <c r="W4" t="s">
        <v>25</v>
      </c>
      <c r="Y4" s="1" t="s">
        <v>443</v>
      </c>
      <c r="AA4" t="s">
        <v>21</v>
      </c>
      <c r="AB4" t="s">
        <v>21</v>
      </c>
      <c r="AC4" t="s">
        <v>22</v>
      </c>
      <c r="AD4" t="s">
        <v>21</v>
      </c>
      <c r="AE4" t="s">
        <v>23</v>
      </c>
      <c r="AF4" t="s">
        <v>25</v>
      </c>
      <c r="AG4" t="s">
        <v>27</v>
      </c>
      <c r="AI4" t="s">
        <v>24</v>
      </c>
      <c r="AK4" s="6"/>
      <c r="AL4" t="s">
        <v>21</v>
      </c>
      <c r="AM4" t="s">
        <v>21</v>
      </c>
      <c r="AN4" t="s">
        <v>21</v>
      </c>
      <c r="AO4" t="s">
        <v>22</v>
      </c>
      <c r="AP4" t="s">
        <v>23</v>
      </c>
      <c r="AQ4" t="s">
        <v>27</v>
      </c>
      <c r="AR4" t="s">
        <v>27</v>
      </c>
      <c r="AS4" t="s">
        <v>27</v>
      </c>
      <c r="AV4" s="6"/>
      <c r="AW4" t="s">
        <v>21</v>
      </c>
      <c r="AX4" t="s">
        <v>21</v>
      </c>
      <c r="AY4" t="s">
        <v>21</v>
      </c>
      <c r="AZ4" t="s">
        <v>21</v>
      </c>
      <c r="BA4" t="s">
        <v>23</v>
      </c>
      <c r="BB4" t="s">
        <v>27</v>
      </c>
      <c r="BC4" t="s">
        <v>27</v>
      </c>
      <c r="BD4" t="s">
        <v>27</v>
      </c>
      <c r="BE4" t="s">
        <v>25</v>
      </c>
      <c r="BH4" t="s">
        <v>21</v>
      </c>
      <c r="BI4" t="s">
        <v>21</v>
      </c>
      <c r="BJ4" t="s">
        <v>21</v>
      </c>
      <c r="BK4" t="s">
        <v>21</v>
      </c>
      <c r="BL4" t="s">
        <v>23</v>
      </c>
      <c r="BM4" t="s">
        <v>27</v>
      </c>
      <c r="BN4" t="s">
        <v>27</v>
      </c>
      <c r="BO4" t="s">
        <v>27</v>
      </c>
      <c r="BP4" t="s">
        <v>25</v>
      </c>
      <c r="BT4" t="s">
        <v>21</v>
      </c>
      <c r="BU4" t="s">
        <v>21</v>
      </c>
      <c r="BV4" t="s">
        <v>21</v>
      </c>
      <c r="BW4" t="s">
        <v>21</v>
      </c>
      <c r="BX4" t="s">
        <v>23</v>
      </c>
      <c r="BY4" t="s">
        <v>25</v>
      </c>
      <c r="BZ4" t="s">
        <v>27</v>
      </c>
      <c r="CA4" t="s">
        <v>24</v>
      </c>
      <c r="CB4" t="s">
        <v>24</v>
      </c>
      <c r="CE4" t="s">
        <v>21</v>
      </c>
      <c r="CF4" t="s">
        <v>21</v>
      </c>
      <c r="CG4" t="s">
        <v>21</v>
      </c>
      <c r="CH4" t="s">
        <v>21</v>
      </c>
      <c r="CI4" t="s">
        <v>21</v>
      </c>
      <c r="CJ4" t="s">
        <v>27</v>
      </c>
      <c r="CK4" t="s">
        <v>25</v>
      </c>
      <c r="CL4" t="s">
        <v>24</v>
      </c>
      <c r="CM4" t="s">
        <v>25</v>
      </c>
      <c r="CN4" t="s">
        <v>27</v>
      </c>
      <c r="CQ4" t="s">
        <v>21</v>
      </c>
      <c r="CR4" t="s">
        <v>21</v>
      </c>
      <c r="CS4" t="s">
        <v>26</v>
      </c>
      <c r="CT4" t="s">
        <v>21</v>
      </c>
      <c r="CU4" t="s">
        <v>21</v>
      </c>
      <c r="CV4" t="s">
        <v>27</v>
      </c>
      <c r="CW4" t="s">
        <v>27</v>
      </c>
      <c r="CY4" t="s">
        <v>27</v>
      </c>
      <c r="CZ4" t="s">
        <v>27</v>
      </c>
      <c r="DB4" t="s">
        <v>21</v>
      </c>
      <c r="DC4" t="s">
        <v>21</v>
      </c>
      <c r="DD4" t="s">
        <v>26</v>
      </c>
      <c r="DE4" t="s">
        <v>21</v>
      </c>
      <c r="DF4" t="s">
        <v>21</v>
      </c>
      <c r="DG4" t="s">
        <v>27</v>
      </c>
      <c r="DH4" t="s">
        <v>27</v>
      </c>
      <c r="DJ4" t="s">
        <v>27</v>
      </c>
      <c r="DK4" t="s">
        <v>27</v>
      </c>
      <c r="DM4" t="s">
        <v>21</v>
      </c>
      <c r="DN4" t="s">
        <v>21</v>
      </c>
      <c r="DO4" t="s">
        <v>26</v>
      </c>
      <c r="DP4" t="s">
        <v>21</v>
      </c>
      <c r="DQ4" t="s">
        <v>21</v>
      </c>
      <c r="DR4" t="s">
        <v>27</v>
      </c>
      <c r="DS4" t="s">
        <v>27</v>
      </c>
      <c r="DU4" t="s">
        <v>27</v>
      </c>
      <c r="DV4" t="s">
        <v>27</v>
      </c>
      <c r="DY4" t="s">
        <v>21</v>
      </c>
      <c r="DZ4" t="s">
        <v>21</v>
      </c>
      <c r="EA4" t="s">
        <v>22</v>
      </c>
      <c r="EB4" t="s">
        <v>21</v>
      </c>
      <c r="EC4" t="s">
        <v>21</v>
      </c>
      <c r="ED4" t="s">
        <v>27</v>
      </c>
      <c r="EE4" t="s">
        <v>27</v>
      </c>
      <c r="EG4" t="s">
        <v>27</v>
      </c>
      <c r="EH4" t="s">
        <v>27</v>
      </c>
      <c r="EJ4" t="s">
        <v>21</v>
      </c>
      <c r="EK4" t="s">
        <v>21</v>
      </c>
      <c r="EL4" t="s">
        <v>21</v>
      </c>
      <c r="EM4" t="s">
        <v>21</v>
      </c>
      <c r="EN4" t="s">
        <v>21</v>
      </c>
      <c r="EO4" t="s">
        <v>27</v>
      </c>
      <c r="EP4" t="s">
        <v>27</v>
      </c>
      <c r="EQ4" t="s">
        <v>24</v>
      </c>
      <c r="ER4" t="s">
        <v>27</v>
      </c>
      <c r="ES4" t="s">
        <v>27</v>
      </c>
      <c r="EU4" t="s">
        <v>21</v>
      </c>
      <c r="EV4" t="s">
        <v>21</v>
      </c>
      <c r="EW4" t="s">
        <v>21</v>
      </c>
      <c r="EX4" t="s">
        <v>21</v>
      </c>
      <c r="EY4" t="s">
        <v>23</v>
      </c>
      <c r="EZ4" t="s">
        <v>27</v>
      </c>
      <c r="FA4" t="s">
        <v>27</v>
      </c>
      <c r="FB4" t="s">
        <v>25</v>
      </c>
      <c r="FC4" t="s">
        <v>25</v>
      </c>
      <c r="FF4" t="s">
        <v>21</v>
      </c>
      <c r="FG4" t="s">
        <v>21</v>
      </c>
      <c r="FH4" t="s">
        <v>21</v>
      </c>
      <c r="FI4" t="s">
        <v>21</v>
      </c>
      <c r="FJ4" t="s">
        <v>21</v>
      </c>
      <c r="FK4" t="s">
        <v>25</v>
      </c>
      <c r="FL4" t="s">
        <v>25</v>
      </c>
      <c r="FM4" t="s">
        <v>27</v>
      </c>
      <c r="FN4" t="s">
        <v>27</v>
      </c>
      <c r="FO4" t="s">
        <v>25</v>
      </c>
      <c r="FR4" t="s">
        <v>21</v>
      </c>
      <c r="FS4" t="s">
        <v>21</v>
      </c>
      <c r="FT4" t="s">
        <v>21</v>
      </c>
      <c r="FU4" t="s">
        <v>21</v>
      </c>
      <c r="FV4" t="s">
        <v>23</v>
      </c>
      <c r="FW4" t="s">
        <v>27</v>
      </c>
      <c r="FX4" t="s">
        <v>27</v>
      </c>
      <c r="FY4" t="s">
        <v>25</v>
      </c>
      <c r="FZ4" t="s">
        <v>27</v>
      </c>
      <c r="GC4" t="s">
        <v>21</v>
      </c>
      <c r="GD4" t="s">
        <v>21</v>
      </c>
      <c r="GE4" t="s">
        <v>21</v>
      </c>
      <c r="GF4" t="s">
        <v>21</v>
      </c>
      <c r="GG4" t="s">
        <v>21</v>
      </c>
      <c r="GH4" t="s">
        <v>27</v>
      </c>
      <c r="GI4" t="s">
        <v>27</v>
      </c>
      <c r="GJ4" t="s">
        <v>25</v>
      </c>
      <c r="GK4" t="s">
        <v>27</v>
      </c>
      <c r="GL4" t="s">
        <v>24</v>
      </c>
      <c r="GN4" t="s">
        <v>21</v>
      </c>
      <c r="GO4" t="s">
        <v>21</v>
      </c>
      <c r="GP4" t="s">
        <v>22</v>
      </c>
      <c r="GQ4" t="s">
        <v>21</v>
      </c>
      <c r="GR4" t="s">
        <v>21</v>
      </c>
      <c r="GS4" t="s">
        <v>27</v>
      </c>
      <c r="GT4" t="s">
        <v>27</v>
      </c>
      <c r="GV4" t="s">
        <v>27</v>
      </c>
      <c r="GW4" t="s">
        <v>25</v>
      </c>
      <c r="GY4" t="s">
        <v>21</v>
      </c>
      <c r="GZ4" t="s">
        <v>21</v>
      </c>
      <c r="HA4" t="s">
        <v>23</v>
      </c>
      <c r="HB4" t="s">
        <v>21</v>
      </c>
      <c r="HC4" t="s">
        <v>22</v>
      </c>
      <c r="HD4" t="s">
        <v>27</v>
      </c>
      <c r="HE4" t="s">
        <v>27</v>
      </c>
      <c r="HG4" t="s">
        <v>27</v>
      </c>
      <c r="HK4" t="s">
        <v>444</v>
      </c>
    </row>
    <row r="5" spans="1:219" x14ac:dyDescent="0.25">
      <c r="A5" s="34">
        <v>7</v>
      </c>
      <c r="B5" t="s">
        <v>445</v>
      </c>
      <c r="C5" t="s">
        <v>446</v>
      </c>
      <c r="D5" t="s">
        <v>22</v>
      </c>
      <c r="E5" t="s">
        <v>21</v>
      </c>
      <c r="F5" t="s">
        <v>23</v>
      </c>
      <c r="G5" t="s">
        <v>22</v>
      </c>
      <c r="H5" t="s">
        <v>21</v>
      </c>
      <c r="J5" t="s">
        <v>27</v>
      </c>
      <c r="M5" t="s">
        <v>24</v>
      </c>
      <c r="N5" s="1" t="s">
        <v>447</v>
      </c>
      <c r="O5" t="s">
        <v>23</v>
      </c>
      <c r="P5" t="s">
        <v>21</v>
      </c>
      <c r="Q5" t="s">
        <v>21</v>
      </c>
      <c r="R5" t="s">
        <v>21</v>
      </c>
      <c r="S5" t="s">
        <v>23</v>
      </c>
      <c r="U5" t="s">
        <v>27</v>
      </c>
      <c r="V5" t="s">
        <v>24</v>
      </c>
      <c r="W5" t="s">
        <v>25</v>
      </c>
      <c r="Y5" s="6"/>
      <c r="Z5" t="s">
        <v>448</v>
      </c>
      <c r="AA5" t="s">
        <v>21</v>
      </c>
      <c r="AB5" t="s">
        <v>21</v>
      </c>
      <c r="AC5" t="s">
        <v>22</v>
      </c>
      <c r="AD5" t="s">
        <v>21</v>
      </c>
      <c r="AE5" t="s">
        <v>23</v>
      </c>
      <c r="AF5" t="s">
        <v>27</v>
      </c>
      <c r="AG5" t="s">
        <v>27</v>
      </c>
      <c r="AI5" t="s">
        <v>24</v>
      </c>
      <c r="AK5" s="6"/>
      <c r="AL5" t="s">
        <v>21</v>
      </c>
      <c r="AM5" t="s">
        <v>21</v>
      </c>
      <c r="AN5" t="s">
        <v>21</v>
      </c>
      <c r="AO5" t="s">
        <v>22</v>
      </c>
      <c r="AP5" t="s">
        <v>23</v>
      </c>
      <c r="AQ5" t="s">
        <v>27</v>
      </c>
      <c r="AR5" t="s">
        <v>27</v>
      </c>
      <c r="AS5" t="s">
        <v>27</v>
      </c>
      <c r="AV5" s="6"/>
      <c r="AW5" t="s">
        <v>21</v>
      </c>
      <c r="AX5" t="s">
        <v>21</v>
      </c>
      <c r="AY5" t="s">
        <v>21</v>
      </c>
      <c r="AZ5" t="s">
        <v>21</v>
      </c>
      <c r="BA5" t="s">
        <v>23</v>
      </c>
      <c r="BB5" t="s">
        <v>27</v>
      </c>
      <c r="BC5" t="s">
        <v>27</v>
      </c>
      <c r="BD5" t="s">
        <v>27</v>
      </c>
      <c r="BE5" t="s">
        <v>25</v>
      </c>
      <c r="BH5" t="s">
        <v>21</v>
      </c>
      <c r="BI5" t="s">
        <v>21</v>
      </c>
      <c r="BJ5" t="s">
        <v>21</v>
      </c>
      <c r="BK5" t="s">
        <v>21</v>
      </c>
      <c r="BL5" t="s">
        <v>23</v>
      </c>
      <c r="BM5" t="s">
        <v>27</v>
      </c>
      <c r="BN5" t="s">
        <v>27</v>
      </c>
      <c r="BO5" t="s">
        <v>27</v>
      </c>
      <c r="BP5" t="s">
        <v>25</v>
      </c>
      <c r="BT5" t="s">
        <v>21</v>
      </c>
      <c r="BU5" t="s">
        <v>21</v>
      </c>
      <c r="BV5" t="s">
        <v>21</v>
      </c>
      <c r="BW5" t="s">
        <v>21</v>
      </c>
      <c r="BX5" t="s">
        <v>23</v>
      </c>
      <c r="BY5" t="s">
        <v>25</v>
      </c>
      <c r="BZ5" t="s">
        <v>27</v>
      </c>
      <c r="CA5" t="s">
        <v>24</v>
      </c>
      <c r="CB5" t="s">
        <v>24</v>
      </c>
      <c r="CE5" t="s">
        <v>21</v>
      </c>
      <c r="CF5" t="s">
        <v>21</v>
      </c>
      <c r="CG5" t="s">
        <v>21</v>
      </c>
      <c r="CH5" t="s">
        <v>21</v>
      </c>
      <c r="CI5" t="s">
        <v>21</v>
      </c>
      <c r="CJ5" t="s">
        <v>27</v>
      </c>
      <c r="CK5" t="s">
        <v>25</v>
      </c>
      <c r="CL5" t="s">
        <v>24</v>
      </c>
      <c r="CM5" t="s">
        <v>25</v>
      </c>
      <c r="CN5" t="s">
        <v>27</v>
      </c>
      <c r="CQ5" t="s">
        <v>21</v>
      </c>
      <c r="CR5" t="s">
        <v>21</v>
      </c>
      <c r="CS5" t="s">
        <v>26</v>
      </c>
      <c r="CT5" t="s">
        <v>21</v>
      </c>
      <c r="CU5" t="s">
        <v>21</v>
      </c>
      <c r="CV5" t="s">
        <v>27</v>
      </c>
      <c r="CW5" t="s">
        <v>27</v>
      </c>
      <c r="CY5" t="s">
        <v>27</v>
      </c>
      <c r="CZ5" t="s">
        <v>27</v>
      </c>
      <c r="DB5" t="s">
        <v>21</v>
      </c>
      <c r="DC5" t="s">
        <v>21</v>
      </c>
      <c r="DD5" t="s">
        <v>26</v>
      </c>
      <c r="DE5" t="s">
        <v>21</v>
      </c>
      <c r="DF5" t="s">
        <v>21</v>
      </c>
      <c r="DG5" t="s">
        <v>27</v>
      </c>
      <c r="DH5" t="s">
        <v>27</v>
      </c>
      <c r="DJ5" t="s">
        <v>27</v>
      </c>
      <c r="DK5" t="s">
        <v>27</v>
      </c>
      <c r="DM5" t="s">
        <v>21</v>
      </c>
      <c r="DN5" t="s">
        <v>21</v>
      </c>
      <c r="DO5" t="s">
        <v>26</v>
      </c>
      <c r="DP5" t="s">
        <v>21</v>
      </c>
      <c r="DQ5" t="s">
        <v>21</v>
      </c>
      <c r="DR5" t="s">
        <v>27</v>
      </c>
      <c r="DS5" t="s">
        <v>27</v>
      </c>
      <c r="DU5" t="s">
        <v>27</v>
      </c>
      <c r="DV5" t="s">
        <v>27</v>
      </c>
      <c r="DY5" t="s">
        <v>21</v>
      </c>
      <c r="DZ5" t="s">
        <v>21</v>
      </c>
      <c r="EA5" t="s">
        <v>22</v>
      </c>
      <c r="EB5" t="s">
        <v>21</v>
      </c>
      <c r="EC5" t="s">
        <v>21</v>
      </c>
      <c r="ED5" t="s">
        <v>27</v>
      </c>
      <c r="EE5" t="s">
        <v>27</v>
      </c>
      <c r="EG5" t="s">
        <v>27</v>
      </c>
      <c r="EH5" t="s">
        <v>27</v>
      </c>
      <c r="EJ5" t="s">
        <v>21</v>
      </c>
      <c r="EK5" t="s">
        <v>21</v>
      </c>
      <c r="EL5" t="s">
        <v>21</v>
      </c>
      <c r="EM5" t="s">
        <v>21</v>
      </c>
      <c r="EN5" t="s">
        <v>21</v>
      </c>
      <c r="EO5" t="s">
        <v>27</v>
      </c>
      <c r="EP5" t="s">
        <v>27</v>
      </c>
      <c r="EQ5" t="s">
        <v>24</v>
      </c>
      <c r="ER5" t="s">
        <v>27</v>
      </c>
      <c r="ES5" t="s">
        <v>27</v>
      </c>
      <c r="EU5" t="s">
        <v>21</v>
      </c>
      <c r="EV5" t="s">
        <v>21</v>
      </c>
      <c r="EW5" t="s">
        <v>21</v>
      </c>
      <c r="EX5" t="s">
        <v>21</v>
      </c>
      <c r="EY5" t="s">
        <v>23</v>
      </c>
      <c r="EZ5" t="s">
        <v>27</v>
      </c>
      <c r="FA5" t="s">
        <v>27</v>
      </c>
      <c r="FB5" t="s">
        <v>25</v>
      </c>
      <c r="FC5" t="s">
        <v>25</v>
      </c>
      <c r="FF5" t="s">
        <v>21</v>
      </c>
      <c r="FG5" t="s">
        <v>21</v>
      </c>
      <c r="FH5" t="s">
        <v>21</v>
      </c>
      <c r="FI5" t="s">
        <v>21</v>
      </c>
      <c r="FJ5" t="s">
        <v>21</v>
      </c>
      <c r="FK5" t="s">
        <v>25</v>
      </c>
      <c r="FL5" t="s">
        <v>25</v>
      </c>
      <c r="FM5" t="s">
        <v>27</v>
      </c>
      <c r="FN5" t="s">
        <v>27</v>
      </c>
      <c r="FO5" t="s">
        <v>25</v>
      </c>
      <c r="FR5" t="s">
        <v>21</v>
      </c>
      <c r="FS5" t="s">
        <v>21</v>
      </c>
      <c r="FT5" t="s">
        <v>21</v>
      </c>
      <c r="FU5" t="s">
        <v>21</v>
      </c>
      <c r="FV5" t="s">
        <v>23</v>
      </c>
      <c r="FW5" t="s">
        <v>27</v>
      </c>
      <c r="FX5" t="s">
        <v>27</v>
      </c>
      <c r="FY5" t="s">
        <v>25</v>
      </c>
      <c r="FZ5" t="s">
        <v>27</v>
      </c>
      <c r="GC5" t="s">
        <v>21</v>
      </c>
      <c r="GD5" t="s">
        <v>21</v>
      </c>
      <c r="GE5" t="s">
        <v>21</v>
      </c>
      <c r="GF5" t="s">
        <v>21</v>
      </c>
      <c r="GG5" t="s">
        <v>21</v>
      </c>
      <c r="GH5" t="s">
        <v>27</v>
      </c>
      <c r="GI5" t="s">
        <v>27</v>
      </c>
      <c r="GJ5" t="s">
        <v>25</v>
      </c>
      <c r="GK5" t="s">
        <v>27</v>
      </c>
      <c r="GL5" t="s">
        <v>24</v>
      </c>
      <c r="GN5" t="s">
        <v>21</v>
      </c>
      <c r="GO5" t="s">
        <v>21</v>
      </c>
      <c r="GP5" t="s">
        <v>22</v>
      </c>
      <c r="GQ5" t="s">
        <v>21</v>
      </c>
      <c r="GR5" t="s">
        <v>21</v>
      </c>
      <c r="GS5" t="s">
        <v>27</v>
      </c>
      <c r="GT5" t="s">
        <v>27</v>
      </c>
      <c r="GV5" t="s">
        <v>27</v>
      </c>
      <c r="GW5" t="s">
        <v>25</v>
      </c>
      <c r="GY5" t="s">
        <v>21</v>
      </c>
      <c r="GZ5" t="s">
        <v>21</v>
      </c>
      <c r="HA5" t="s">
        <v>23</v>
      </c>
      <c r="HB5" t="s">
        <v>21</v>
      </c>
      <c r="HC5" t="s">
        <v>22</v>
      </c>
      <c r="HD5" t="s">
        <v>27</v>
      </c>
      <c r="HE5" t="s">
        <v>27</v>
      </c>
      <c r="HG5" t="s">
        <v>27</v>
      </c>
    </row>
    <row r="6" spans="1:219" ht="16.95" customHeight="1" x14ac:dyDescent="0.25">
      <c r="A6" s="34">
        <v>9</v>
      </c>
      <c r="B6" t="s">
        <v>449</v>
      </c>
      <c r="C6" t="s">
        <v>450</v>
      </c>
      <c r="D6" t="s">
        <v>21</v>
      </c>
      <c r="E6" t="s">
        <v>21</v>
      </c>
      <c r="F6" t="s">
        <v>31</v>
      </c>
      <c r="G6" t="s">
        <v>31</v>
      </c>
      <c r="H6" t="s">
        <v>31</v>
      </c>
      <c r="I6" t="s">
        <v>24</v>
      </c>
      <c r="J6" t="s">
        <v>25</v>
      </c>
      <c r="N6" s="6" t="s">
        <v>451</v>
      </c>
      <c r="O6" t="s">
        <v>21</v>
      </c>
      <c r="P6" t="s">
        <v>21</v>
      </c>
      <c r="Q6" t="s">
        <v>31</v>
      </c>
      <c r="R6" t="s">
        <v>21</v>
      </c>
      <c r="S6" t="s">
        <v>31</v>
      </c>
      <c r="T6" t="s">
        <v>24</v>
      </c>
      <c r="U6" t="s">
        <v>25</v>
      </c>
      <c r="W6" t="s">
        <v>24</v>
      </c>
      <c r="Y6" s="6"/>
      <c r="AA6" t="s">
        <v>21</v>
      </c>
      <c r="AB6" t="s">
        <v>21</v>
      </c>
      <c r="AC6" t="s">
        <v>31</v>
      </c>
      <c r="AD6" t="s">
        <v>31</v>
      </c>
      <c r="AE6" t="s">
        <v>31</v>
      </c>
      <c r="AF6" t="s">
        <v>24</v>
      </c>
      <c r="AG6" t="s">
        <v>24</v>
      </c>
      <c r="AK6" s="1" t="s">
        <v>452</v>
      </c>
      <c r="AL6" t="s">
        <v>21</v>
      </c>
      <c r="AM6" t="s">
        <v>21</v>
      </c>
      <c r="AN6" t="s">
        <v>21</v>
      </c>
      <c r="AO6" t="s">
        <v>31</v>
      </c>
      <c r="AP6" t="s">
        <v>31</v>
      </c>
      <c r="AQ6" t="s">
        <v>24</v>
      </c>
      <c r="AR6" t="s">
        <v>24</v>
      </c>
      <c r="AS6" t="s">
        <v>24</v>
      </c>
      <c r="AV6" s="6"/>
      <c r="AW6" t="s">
        <v>21</v>
      </c>
      <c r="AX6" t="s">
        <v>21</v>
      </c>
      <c r="AY6" t="s">
        <v>21</v>
      </c>
      <c r="AZ6" t="s">
        <v>21</v>
      </c>
      <c r="BA6" t="s">
        <v>31</v>
      </c>
      <c r="BB6" t="s">
        <v>24</v>
      </c>
      <c r="BC6" t="s">
        <v>25</v>
      </c>
      <c r="BD6" t="s">
        <v>25</v>
      </c>
      <c r="BE6" t="s">
        <v>24</v>
      </c>
      <c r="BH6" t="s">
        <v>21</v>
      </c>
      <c r="BI6" t="s">
        <v>21</v>
      </c>
      <c r="BJ6" t="s">
        <v>21</v>
      </c>
      <c r="BK6" t="s">
        <v>21</v>
      </c>
      <c r="BL6" t="s">
        <v>31</v>
      </c>
      <c r="BM6" t="s">
        <v>24</v>
      </c>
      <c r="BN6" t="s">
        <v>25</v>
      </c>
      <c r="BO6" t="s">
        <v>25</v>
      </c>
      <c r="BP6" t="s">
        <v>24</v>
      </c>
      <c r="BT6" t="s">
        <v>21</v>
      </c>
      <c r="BU6" t="s">
        <v>21</v>
      </c>
      <c r="BV6" t="s">
        <v>21</v>
      </c>
      <c r="BW6" t="s">
        <v>21</v>
      </c>
      <c r="BX6" t="s">
        <v>31</v>
      </c>
      <c r="BY6" t="s">
        <v>24</v>
      </c>
      <c r="BZ6" t="s">
        <v>27</v>
      </c>
      <c r="CA6" t="s">
        <v>25</v>
      </c>
      <c r="CB6" t="s">
        <v>24</v>
      </c>
      <c r="CD6" s="1" t="s">
        <v>453</v>
      </c>
      <c r="CE6" t="s">
        <v>21</v>
      </c>
      <c r="CF6" t="s">
        <v>21</v>
      </c>
      <c r="CG6" t="s">
        <v>31</v>
      </c>
      <c r="CH6" t="s">
        <v>31</v>
      </c>
      <c r="CI6" t="s">
        <v>22</v>
      </c>
      <c r="CJ6" t="s">
        <v>25</v>
      </c>
      <c r="CK6" t="s">
        <v>24</v>
      </c>
      <c r="CO6" s="6" t="s">
        <v>454</v>
      </c>
      <c r="CQ6" t="s">
        <v>21</v>
      </c>
      <c r="CR6" t="s">
        <v>21</v>
      </c>
      <c r="CS6" t="s">
        <v>21</v>
      </c>
      <c r="CT6" t="s">
        <v>21</v>
      </c>
      <c r="CU6" t="s">
        <v>31</v>
      </c>
      <c r="CV6" t="s">
        <v>27</v>
      </c>
      <c r="CW6" t="s">
        <v>25</v>
      </c>
      <c r="CX6" t="s">
        <v>25</v>
      </c>
      <c r="CY6" t="s">
        <v>25</v>
      </c>
      <c r="DB6" t="s">
        <v>21</v>
      </c>
      <c r="DC6" t="s">
        <v>21</v>
      </c>
      <c r="DD6" t="s">
        <v>21</v>
      </c>
      <c r="DE6" t="s">
        <v>21</v>
      </c>
      <c r="DF6" t="s">
        <v>21</v>
      </c>
      <c r="DG6" t="s">
        <v>24</v>
      </c>
      <c r="DH6" t="s">
        <v>24</v>
      </c>
      <c r="DI6" t="s">
        <v>25</v>
      </c>
      <c r="DJ6" t="s">
        <v>24</v>
      </c>
      <c r="DK6" t="s">
        <v>24</v>
      </c>
      <c r="DM6" t="s">
        <v>21</v>
      </c>
      <c r="DN6" t="s">
        <v>21</v>
      </c>
      <c r="DO6" t="s">
        <v>21</v>
      </c>
      <c r="DP6" t="s">
        <v>21</v>
      </c>
      <c r="DQ6" t="s">
        <v>31</v>
      </c>
      <c r="DR6" t="s">
        <v>24</v>
      </c>
      <c r="DS6" t="s">
        <v>24</v>
      </c>
      <c r="DT6" t="s">
        <v>24</v>
      </c>
      <c r="DU6" t="s">
        <v>24</v>
      </c>
      <c r="DW6" t="s">
        <v>455</v>
      </c>
      <c r="DY6" t="s">
        <v>21</v>
      </c>
      <c r="DZ6" t="s">
        <v>21</v>
      </c>
      <c r="EA6" t="s">
        <v>21</v>
      </c>
      <c r="EB6" t="s">
        <v>21</v>
      </c>
      <c r="EC6" t="s">
        <v>31</v>
      </c>
      <c r="ED6" t="s">
        <v>24</v>
      </c>
      <c r="EE6" t="s">
        <v>25</v>
      </c>
      <c r="EF6" t="s">
        <v>25</v>
      </c>
      <c r="EG6" t="s">
        <v>25</v>
      </c>
      <c r="EJ6" t="s">
        <v>21</v>
      </c>
      <c r="EK6" t="s">
        <v>21</v>
      </c>
      <c r="EL6" t="s">
        <v>21</v>
      </c>
      <c r="EM6" t="s">
        <v>21</v>
      </c>
      <c r="EN6" t="s">
        <v>31</v>
      </c>
      <c r="EO6" t="s">
        <v>24</v>
      </c>
      <c r="EP6" t="s">
        <v>24</v>
      </c>
      <c r="EQ6" t="s">
        <v>24</v>
      </c>
      <c r="ER6" t="s">
        <v>24</v>
      </c>
      <c r="EU6" t="s">
        <v>21</v>
      </c>
      <c r="EV6" t="s">
        <v>21</v>
      </c>
      <c r="EW6" t="s">
        <v>21</v>
      </c>
      <c r="EX6" t="s">
        <v>21</v>
      </c>
      <c r="EY6" t="s">
        <v>31</v>
      </c>
      <c r="EZ6" t="s">
        <v>24</v>
      </c>
      <c r="FA6" t="s">
        <v>25</v>
      </c>
      <c r="FB6" t="s">
        <v>25</v>
      </c>
      <c r="FC6" t="s">
        <v>24</v>
      </c>
      <c r="FF6" t="s">
        <v>31</v>
      </c>
      <c r="FG6" t="s">
        <v>21</v>
      </c>
      <c r="FH6" t="s">
        <v>21</v>
      </c>
      <c r="FI6" t="s">
        <v>31</v>
      </c>
      <c r="FJ6" t="s">
        <v>31</v>
      </c>
      <c r="FL6" t="s">
        <v>24</v>
      </c>
      <c r="FM6" t="s">
        <v>25</v>
      </c>
      <c r="FR6" t="s">
        <v>21</v>
      </c>
      <c r="FS6" t="s">
        <v>21</v>
      </c>
      <c r="FT6" t="s">
        <v>21</v>
      </c>
      <c r="FU6" t="s">
        <v>21</v>
      </c>
      <c r="FV6" t="s">
        <v>31</v>
      </c>
      <c r="FW6" t="s">
        <v>24</v>
      </c>
      <c r="FX6" t="s">
        <v>25</v>
      </c>
      <c r="FY6" t="s">
        <v>25</v>
      </c>
      <c r="FZ6" t="s">
        <v>24</v>
      </c>
      <c r="GC6" t="s">
        <v>21</v>
      </c>
      <c r="GD6" t="s">
        <v>21</v>
      </c>
      <c r="GE6" t="s">
        <v>21</v>
      </c>
      <c r="GF6" t="s">
        <v>21</v>
      </c>
      <c r="GG6" t="s">
        <v>31</v>
      </c>
      <c r="GH6" t="s">
        <v>25</v>
      </c>
      <c r="GI6" t="s">
        <v>24</v>
      </c>
      <c r="GJ6" t="s">
        <v>25</v>
      </c>
      <c r="GK6" t="s">
        <v>25</v>
      </c>
      <c r="GN6" t="s">
        <v>21</v>
      </c>
      <c r="GO6" t="s">
        <v>21</v>
      </c>
      <c r="GP6" t="s">
        <v>21</v>
      </c>
      <c r="GQ6" t="s">
        <v>21</v>
      </c>
      <c r="GR6" t="s">
        <v>21</v>
      </c>
      <c r="GS6" t="s">
        <v>25</v>
      </c>
      <c r="GT6" t="s">
        <v>25</v>
      </c>
      <c r="GU6" t="s">
        <v>24</v>
      </c>
      <c r="GV6" t="s">
        <v>25</v>
      </c>
      <c r="GW6" t="s">
        <v>24</v>
      </c>
      <c r="GY6" t="s">
        <v>21</v>
      </c>
      <c r="GZ6" t="s">
        <v>31</v>
      </c>
      <c r="HA6" t="s">
        <v>31</v>
      </c>
      <c r="HB6" t="s">
        <v>21</v>
      </c>
      <c r="HC6" t="s">
        <v>31</v>
      </c>
      <c r="HD6" t="s">
        <v>24</v>
      </c>
      <c r="HG6" t="s">
        <v>24</v>
      </c>
      <c r="HK6" t="s">
        <v>456</v>
      </c>
    </row>
    <row r="7" spans="1:219" x14ac:dyDescent="0.25">
      <c r="A7" s="34">
        <v>11</v>
      </c>
      <c r="B7" t="s">
        <v>457</v>
      </c>
      <c r="C7" t="s">
        <v>458</v>
      </c>
      <c r="D7" t="s">
        <v>22</v>
      </c>
      <c r="E7" t="s">
        <v>21</v>
      </c>
      <c r="F7" t="s">
        <v>22</v>
      </c>
      <c r="G7" t="s">
        <v>21</v>
      </c>
      <c r="H7" t="s">
        <v>31</v>
      </c>
      <c r="J7" t="s">
        <v>25</v>
      </c>
      <c r="L7" t="s">
        <v>27</v>
      </c>
      <c r="N7" s="6"/>
      <c r="O7" t="s">
        <v>22</v>
      </c>
      <c r="P7" t="s">
        <v>21</v>
      </c>
      <c r="Q7" t="s">
        <v>22</v>
      </c>
      <c r="R7" t="s">
        <v>21</v>
      </c>
      <c r="S7" t="s">
        <v>31</v>
      </c>
      <c r="U7" t="s">
        <v>25</v>
      </c>
      <c r="W7" t="s">
        <v>27</v>
      </c>
      <c r="Y7" s="6"/>
      <c r="AA7" t="s">
        <v>21</v>
      </c>
      <c r="AB7" t="s">
        <v>21</v>
      </c>
      <c r="AC7" t="s">
        <v>22</v>
      </c>
      <c r="AD7" t="s">
        <v>26</v>
      </c>
      <c r="AE7" t="s">
        <v>21</v>
      </c>
      <c r="AF7" t="s">
        <v>24</v>
      </c>
      <c r="AG7" t="s">
        <v>24</v>
      </c>
      <c r="AJ7" t="s">
        <v>24</v>
      </c>
      <c r="AK7" s="6"/>
      <c r="AL7" t="s">
        <v>21</v>
      </c>
      <c r="AM7" t="s">
        <v>21</v>
      </c>
      <c r="AN7" t="s">
        <v>21</v>
      </c>
      <c r="AO7" t="s">
        <v>22</v>
      </c>
      <c r="AP7" t="s">
        <v>31</v>
      </c>
      <c r="AQ7" t="s">
        <v>24</v>
      </c>
      <c r="AR7" t="s">
        <v>24</v>
      </c>
      <c r="AS7" t="s">
        <v>24</v>
      </c>
      <c r="AV7" s="6"/>
      <c r="AW7" t="s">
        <v>22</v>
      </c>
      <c r="AX7" t="s">
        <v>21</v>
      </c>
      <c r="AY7" t="s">
        <v>21</v>
      </c>
      <c r="AZ7" t="s">
        <v>22</v>
      </c>
      <c r="BA7" t="s">
        <v>31</v>
      </c>
      <c r="BC7" t="s">
        <v>25</v>
      </c>
      <c r="BD7" t="s">
        <v>27</v>
      </c>
      <c r="BH7" t="s">
        <v>22</v>
      </c>
      <c r="BI7" t="s">
        <v>21</v>
      </c>
      <c r="BJ7" t="s">
        <v>21</v>
      </c>
      <c r="BK7" t="s">
        <v>22</v>
      </c>
      <c r="BL7" t="s">
        <v>31</v>
      </c>
      <c r="BN7" t="s">
        <v>24</v>
      </c>
      <c r="BO7" t="s">
        <v>25</v>
      </c>
      <c r="BT7" t="s">
        <v>22</v>
      </c>
      <c r="BU7" t="s">
        <v>21</v>
      </c>
      <c r="BV7" t="s">
        <v>22</v>
      </c>
      <c r="BW7" t="s">
        <v>21</v>
      </c>
      <c r="BX7" t="s">
        <v>21</v>
      </c>
      <c r="BZ7" t="s">
        <v>27</v>
      </c>
      <c r="CB7" t="s">
        <v>27</v>
      </c>
      <c r="CC7" t="s">
        <v>24</v>
      </c>
      <c r="CE7" t="s">
        <v>21</v>
      </c>
      <c r="CF7" t="s">
        <v>21</v>
      </c>
      <c r="CG7" t="s">
        <v>21</v>
      </c>
      <c r="CH7" t="s">
        <v>21</v>
      </c>
      <c r="CI7" t="s">
        <v>21</v>
      </c>
      <c r="CJ7" t="s">
        <v>27</v>
      </c>
      <c r="CK7" t="s">
        <v>27</v>
      </c>
      <c r="CL7" t="s">
        <v>27</v>
      </c>
      <c r="CM7" t="s">
        <v>27</v>
      </c>
      <c r="CN7" t="s">
        <v>27</v>
      </c>
      <c r="CQ7" t="s">
        <v>21</v>
      </c>
      <c r="CR7" t="s">
        <v>21</v>
      </c>
      <c r="CS7" t="s">
        <v>21</v>
      </c>
      <c r="CT7" t="s">
        <v>21</v>
      </c>
      <c r="CU7" t="s">
        <v>21</v>
      </c>
      <c r="CV7" t="s">
        <v>27</v>
      </c>
      <c r="CW7" t="s">
        <v>25</v>
      </c>
      <c r="CX7" t="s">
        <v>27</v>
      </c>
      <c r="CY7" t="s">
        <v>27</v>
      </c>
      <c r="CZ7" t="s">
        <v>25</v>
      </c>
      <c r="DB7" t="s">
        <v>21</v>
      </c>
      <c r="DC7" t="s">
        <v>21</v>
      </c>
      <c r="DD7" t="s">
        <v>21</v>
      </c>
      <c r="DE7" t="s">
        <v>21</v>
      </c>
      <c r="DF7" t="s">
        <v>21</v>
      </c>
      <c r="DG7" t="s">
        <v>27</v>
      </c>
      <c r="DH7" t="s">
        <v>27</v>
      </c>
      <c r="DI7" t="s">
        <v>27</v>
      </c>
      <c r="DJ7" t="s">
        <v>27</v>
      </c>
      <c r="DK7" t="s">
        <v>25</v>
      </c>
      <c r="DM7" t="s">
        <v>21</v>
      </c>
      <c r="DN7" t="s">
        <v>21</v>
      </c>
      <c r="DO7" t="s">
        <v>21</v>
      </c>
      <c r="DP7" t="s">
        <v>21</v>
      </c>
      <c r="DQ7" t="s">
        <v>31</v>
      </c>
      <c r="DR7" t="s">
        <v>25</v>
      </c>
      <c r="DS7" t="s">
        <v>25</v>
      </c>
      <c r="DT7" t="s">
        <v>25</v>
      </c>
      <c r="DU7" t="s">
        <v>25</v>
      </c>
      <c r="DY7" t="s">
        <v>31</v>
      </c>
      <c r="DZ7" t="s">
        <v>21</v>
      </c>
      <c r="EA7" t="s">
        <v>22</v>
      </c>
      <c r="EB7" t="s">
        <v>22</v>
      </c>
      <c r="EC7" t="s">
        <v>31</v>
      </c>
      <c r="EE7" t="s">
        <v>25</v>
      </c>
      <c r="EJ7" t="s">
        <v>22</v>
      </c>
      <c r="EK7" t="s">
        <v>21</v>
      </c>
      <c r="EL7" t="s">
        <v>21</v>
      </c>
      <c r="EM7" t="s">
        <v>22</v>
      </c>
      <c r="EN7" t="s">
        <v>31</v>
      </c>
      <c r="EP7" t="s">
        <v>25</v>
      </c>
      <c r="EQ7" t="s">
        <v>25</v>
      </c>
      <c r="EU7" t="s">
        <v>21</v>
      </c>
      <c r="EV7" t="s">
        <v>21</v>
      </c>
      <c r="EW7" t="s">
        <v>21</v>
      </c>
      <c r="EX7" t="s">
        <v>22</v>
      </c>
      <c r="EY7" t="s">
        <v>31</v>
      </c>
      <c r="EZ7" t="s">
        <v>24</v>
      </c>
      <c r="FA7" t="s">
        <v>25</v>
      </c>
      <c r="FB7" t="s">
        <v>25</v>
      </c>
      <c r="FF7" t="s">
        <v>21</v>
      </c>
      <c r="FG7" t="s">
        <v>21</v>
      </c>
      <c r="FH7" t="s">
        <v>21</v>
      </c>
      <c r="FI7" t="s">
        <v>21</v>
      </c>
      <c r="FJ7" t="s">
        <v>21</v>
      </c>
      <c r="FK7" t="s">
        <v>24</v>
      </c>
      <c r="FL7" t="s">
        <v>24</v>
      </c>
      <c r="FM7" t="s">
        <v>25</v>
      </c>
      <c r="FN7" t="s">
        <v>27</v>
      </c>
      <c r="FO7" t="s">
        <v>25</v>
      </c>
      <c r="FR7" t="s">
        <v>26</v>
      </c>
      <c r="FS7" t="s">
        <v>21</v>
      </c>
      <c r="FT7" t="s">
        <v>21</v>
      </c>
      <c r="FU7" t="s">
        <v>31</v>
      </c>
      <c r="FV7" t="s">
        <v>31</v>
      </c>
      <c r="FX7" t="s">
        <v>27</v>
      </c>
      <c r="FY7" t="s">
        <v>27</v>
      </c>
      <c r="GC7" t="s">
        <v>21</v>
      </c>
      <c r="GD7" t="s">
        <v>21</v>
      </c>
      <c r="GE7" t="s">
        <v>21</v>
      </c>
      <c r="GF7" t="s">
        <v>21</v>
      </c>
      <c r="GG7" t="s">
        <v>21</v>
      </c>
      <c r="GH7" t="s">
        <v>27</v>
      </c>
      <c r="GI7" t="s">
        <v>25</v>
      </c>
      <c r="GJ7" t="s">
        <v>27</v>
      </c>
      <c r="GK7" t="s">
        <v>27</v>
      </c>
      <c r="GL7" t="s">
        <v>25</v>
      </c>
      <c r="GN7" t="s">
        <v>21</v>
      </c>
      <c r="GO7" t="s">
        <v>21</v>
      </c>
      <c r="GP7" t="s">
        <v>21</v>
      </c>
      <c r="GQ7" t="s">
        <v>21</v>
      </c>
      <c r="GR7" t="s">
        <v>21</v>
      </c>
      <c r="GS7" t="s">
        <v>27</v>
      </c>
      <c r="GT7" t="s">
        <v>27</v>
      </c>
      <c r="GU7" t="s">
        <v>27</v>
      </c>
      <c r="GV7" t="s">
        <v>27</v>
      </c>
      <c r="GW7" t="s">
        <v>27</v>
      </c>
      <c r="GY7" t="s">
        <v>21</v>
      </c>
      <c r="GZ7" t="s">
        <v>31</v>
      </c>
      <c r="HA7" t="s">
        <v>31</v>
      </c>
      <c r="HB7" t="s">
        <v>21</v>
      </c>
      <c r="HC7" t="s">
        <v>31</v>
      </c>
      <c r="HD7" t="s">
        <v>25</v>
      </c>
      <c r="HG7" t="s">
        <v>25</v>
      </c>
    </row>
    <row r="8" spans="1:219" x14ac:dyDescent="0.25">
      <c r="A8" s="34">
        <v>12</v>
      </c>
      <c r="B8" t="s">
        <v>459</v>
      </c>
      <c r="C8" t="s">
        <v>460</v>
      </c>
      <c r="D8" t="s">
        <v>21</v>
      </c>
      <c r="E8" t="s">
        <v>21</v>
      </c>
      <c r="F8" t="s">
        <v>22</v>
      </c>
      <c r="G8" t="s">
        <v>21</v>
      </c>
      <c r="H8" t="s">
        <v>22</v>
      </c>
      <c r="I8" t="s">
        <v>25</v>
      </c>
      <c r="J8" t="s">
        <v>25</v>
      </c>
      <c r="L8" t="s">
        <v>25</v>
      </c>
      <c r="N8" s="6"/>
      <c r="O8" t="s">
        <v>21</v>
      </c>
      <c r="P8" t="s">
        <v>21</v>
      </c>
      <c r="Q8" t="s">
        <v>21</v>
      </c>
      <c r="R8" t="s">
        <v>21</v>
      </c>
      <c r="S8" t="s">
        <v>22</v>
      </c>
      <c r="T8" t="s">
        <v>25</v>
      </c>
      <c r="U8" t="s">
        <v>25</v>
      </c>
      <c r="V8" t="s">
        <v>25</v>
      </c>
      <c r="W8" t="s">
        <v>25</v>
      </c>
      <c r="Y8" s="6"/>
      <c r="AA8" t="s">
        <v>21</v>
      </c>
      <c r="AB8" t="s">
        <v>21</v>
      </c>
      <c r="AC8" t="s">
        <v>21</v>
      </c>
      <c r="AD8" t="s">
        <v>21</v>
      </c>
      <c r="AE8" t="s">
        <v>21</v>
      </c>
      <c r="AF8" t="s">
        <v>25</v>
      </c>
      <c r="AG8" t="s">
        <v>25</v>
      </c>
      <c r="AH8" t="s">
        <v>25</v>
      </c>
      <c r="AI8" t="s">
        <v>25</v>
      </c>
      <c r="AJ8" t="s">
        <v>25</v>
      </c>
      <c r="AK8" s="6"/>
      <c r="AL8" t="s">
        <v>21</v>
      </c>
      <c r="AM8" t="s">
        <v>21</v>
      </c>
      <c r="AN8" t="s">
        <v>21</v>
      </c>
      <c r="AO8" t="s">
        <v>21</v>
      </c>
      <c r="AP8" t="s">
        <v>22</v>
      </c>
      <c r="AQ8" t="s">
        <v>24</v>
      </c>
      <c r="AR8" t="s">
        <v>24</v>
      </c>
      <c r="AS8" t="s">
        <v>24</v>
      </c>
      <c r="AT8" t="s">
        <v>24</v>
      </c>
      <c r="AV8" s="6"/>
      <c r="AW8" t="s">
        <v>21</v>
      </c>
      <c r="AX8" t="s">
        <v>21</v>
      </c>
      <c r="AY8" t="s">
        <v>21</v>
      </c>
      <c r="AZ8" t="s">
        <v>21</v>
      </c>
      <c r="BA8" t="s">
        <v>21</v>
      </c>
      <c r="BB8" t="s">
        <v>25</v>
      </c>
      <c r="BC8" t="s">
        <v>25</v>
      </c>
      <c r="BD8" t="s">
        <v>25</v>
      </c>
      <c r="BE8" t="s">
        <v>25</v>
      </c>
      <c r="BF8" t="s">
        <v>25</v>
      </c>
      <c r="BH8" t="s">
        <v>21</v>
      </c>
      <c r="BI8" t="s">
        <v>21</v>
      </c>
      <c r="BJ8" t="s">
        <v>21</v>
      </c>
      <c r="BK8" t="s">
        <v>21</v>
      </c>
      <c r="BL8" t="s">
        <v>21</v>
      </c>
      <c r="BM8" t="s">
        <v>25</v>
      </c>
      <c r="BN8" t="s">
        <v>25</v>
      </c>
      <c r="BO8" t="s">
        <v>25</v>
      </c>
      <c r="BP8" t="s">
        <v>25</v>
      </c>
      <c r="BQ8" t="s">
        <v>25</v>
      </c>
      <c r="BT8" t="s">
        <v>21</v>
      </c>
      <c r="BU8" t="s">
        <v>21</v>
      </c>
      <c r="BV8" t="s">
        <v>22</v>
      </c>
      <c r="BW8" t="s">
        <v>21</v>
      </c>
      <c r="BX8" t="s">
        <v>21</v>
      </c>
      <c r="BY8" t="s">
        <v>27</v>
      </c>
      <c r="BZ8" t="s">
        <v>27</v>
      </c>
      <c r="CB8" t="s">
        <v>27</v>
      </c>
      <c r="CC8" t="s">
        <v>27</v>
      </c>
      <c r="CE8" t="s">
        <v>21</v>
      </c>
      <c r="CF8" t="s">
        <v>21</v>
      </c>
      <c r="CG8" t="s">
        <v>21</v>
      </c>
      <c r="CH8" t="s">
        <v>21</v>
      </c>
      <c r="CI8" t="s">
        <v>21</v>
      </c>
      <c r="CJ8" t="s">
        <v>27</v>
      </c>
      <c r="CK8" t="s">
        <v>27</v>
      </c>
      <c r="CL8" t="s">
        <v>25</v>
      </c>
      <c r="CM8" t="s">
        <v>27</v>
      </c>
      <c r="CN8" t="s">
        <v>27</v>
      </c>
      <c r="CQ8" t="s">
        <v>21</v>
      </c>
      <c r="CR8" t="s">
        <v>21</v>
      </c>
      <c r="CS8" t="s">
        <v>21</v>
      </c>
      <c r="CT8" t="s">
        <v>21</v>
      </c>
      <c r="CU8" t="s">
        <v>21</v>
      </c>
      <c r="CV8" t="s">
        <v>25</v>
      </c>
      <c r="CW8" t="s">
        <v>25</v>
      </c>
      <c r="CX8" t="s">
        <v>25</v>
      </c>
      <c r="CY8" t="s">
        <v>25</v>
      </c>
      <c r="CZ8" t="s">
        <v>25</v>
      </c>
      <c r="DB8" t="s">
        <v>21</v>
      </c>
      <c r="DC8" t="s">
        <v>21</v>
      </c>
      <c r="DD8" t="s">
        <v>21</v>
      </c>
      <c r="DE8" t="s">
        <v>21</v>
      </c>
      <c r="DF8" t="s">
        <v>21</v>
      </c>
      <c r="DG8" t="s">
        <v>25</v>
      </c>
      <c r="DH8" t="s">
        <v>25</v>
      </c>
      <c r="DI8" t="s">
        <v>25</v>
      </c>
      <c r="DJ8" t="s">
        <v>25</v>
      </c>
      <c r="DK8" t="s">
        <v>25</v>
      </c>
      <c r="DM8" t="s">
        <v>21</v>
      </c>
      <c r="DN8" t="s">
        <v>21</v>
      </c>
      <c r="DO8" t="s">
        <v>21</v>
      </c>
      <c r="DP8" t="s">
        <v>21</v>
      </c>
      <c r="DQ8" t="s">
        <v>21</v>
      </c>
      <c r="DR8" t="s">
        <v>24</v>
      </c>
      <c r="DS8" t="s">
        <v>24</v>
      </c>
      <c r="DT8" t="s">
        <v>24</v>
      </c>
      <c r="DU8" t="s">
        <v>24</v>
      </c>
      <c r="DV8" t="s">
        <v>24</v>
      </c>
      <c r="DY8" t="s">
        <v>21</v>
      </c>
      <c r="DZ8" t="s">
        <v>21</v>
      </c>
      <c r="EA8" t="s">
        <v>21</v>
      </c>
      <c r="EB8" t="s">
        <v>21</v>
      </c>
      <c r="EC8" t="s">
        <v>21</v>
      </c>
      <c r="ED8" t="s">
        <v>25</v>
      </c>
      <c r="EE8" t="s">
        <v>25</v>
      </c>
      <c r="EF8" t="s">
        <v>25</v>
      </c>
      <c r="EG8" t="s">
        <v>25</v>
      </c>
      <c r="EH8" t="s">
        <v>25</v>
      </c>
      <c r="EJ8" t="s">
        <v>21</v>
      </c>
      <c r="EK8" t="s">
        <v>21</v>
      </c>
      <c r="EL8" t="s">
        <v>21</v>
      </c>
      <c r="EM8" t="s">
        <v>21</v>
      </c>
      <c r="EN8" t="s">
        <v>21</v>
      </c>
      <c r="EO8" t="s">
        <v>25</v>
      </c>
      <c r="EP8" t="s">
        <v>25</v>
      </c>
      <c r="EQ8" t="s">
        <v>25</v>
      </c>
      <c r="ER8" t="s">
        <v>25</v>
      </c>
      <c r="ES8" t="s">
        <v>25</v>
      </c>
      <c r="EU8" t="s">
        <v>21</v>
      </c>
      <c r="EV8" t="s">
        <v>21</v>
      </c>
      <c r="EW8" t="s">
        <v>21</v>
      </c>
      <c r="EX8" t="s">
        <v>21</v>
      </c>
      <c r="EY8" t="s">
        <v>21</v>
      </c>
      <c r="EZ8" t="s">
        <v>24</v>
      </c>
      <c r="FA8" t="s">
        <v>24</v>
      </c>
      <c r="FB8" t="s">
        <v>24</v>
      </c>
      <c r="FC8" t="s">
        <v>24</v>
      </c>
      <c r="FD8" t="s">
        <v>24</v>
      </c>
      <c r="FF8" t="s">
        <v>21</v>
      </c>
      <c r="FG8" t="s">
        <v>21</v>
      </c>
      <c r="FH8" t="s">
        <v>21</v>
      </c>
      <c r="FI8" t="s">
        <v>21</v>
      </c>
      <c r="FJ8" t="s">
        <v>21</v>
      </c>
      <c r="FK8" t="s">
        <v>24</v>
      </c>
      <c r="FL8" t="s">
        <v>24</v>
      </c>
      <c r="FM8" t="s">
        <v>24</v>
      </c>
      <c r="FN8" t="s">
        <v>24</v>
      </c>
      <c r="FO8" t="s">
        <v>24</v>
      </c>
      <c r="FR8" t="s">
        <v>21</v>
      </c>
      <c r="FS8" t="s">
        <v>21</v>
      </c>
      <c r="FT8" t="s">
        <v>21</v>
      </c>
      <c r="FU8" t="s">
        <v>21</v>
      </c>
      <c r="FV8" t="s">
        <v>21</v>
      </c>
      <c r="FW8" t="s">
        <v>27</v>
      </c>
      <c r="FX8" t="s">
        <v>27</v>
      </c>
      <c r="FY8" t="s">
        <v>27</v>
      </c>
      <c r="FZ8" t="s">
        <v>27</v>
      </c>
      <c r="GA8" t="s">
        <v>27</v>
      </c>
      <c r="GC8" t="s">
        <v>21</v>
      </c>
      <c r="GD8" t="s">
        <v>21</v>
      </c>
      <c r="GE8" t="s">
        <v>21</v>
      </c>
      <c r="GF8" t="s">
        <v>21</v>
      </c>
      <c r="GG8" t="s">
        <v>21</v>
      </c>
      <c r="GH8" t="s">
        <v>27</v>
      </c>
      <c r="GI8" t="s">
        <v>27</v>
      </c>
      <c r="GJ8" t="s">
        <v>27</v>
      </c>
      <c r="GK8" t="s">
        <v>27</v>
      </c>
      <c r="GL8" t="s">
        <v>27</v>
      </c>
      <c r="GN8" t="s">
        <v>21</v>
      </c>
      <c r="GO8" t="s">
        <v>21</v>
      </c>
      <c r="GP8" t="s">
        <v>21</v>
      </c>
      <c r="GQ8" t="s">
        <v>21</v>
      </c>
      <c r="GR8" t="s">
        <v>21</v>
      </c>
      <c r="GS8" t="s">
        <v>25</v>
      </c>
      <c r="GT8" t="s">
        <v>25</v>
      </c>
      <c r="GU8" t="s">
        <v>25</v>
      </c>
      <c r="GV8" t="s">
        <v>25</v>
      </c>
      <c r="GW8" t="s">
        <v>25</v>
      </c>
      <c r="GY8" t="s">
        <v>21</v>
      </c>
      <c r="GZ8" t="s">
        <v>21</v>
      </c>
      <c r="HA8" t="s">
        <v>21</v>
      </c>
      <c r="HB8" t="s">
        <v>21</v>
      </c>
      <c r="HC8" t="s">
        <v>21</v>
      </c>
      <c r="HD8" t="s">
        <v>25</v>
      </c>
      <c r="HE8" t="s">
        <v>24</v>
      </c>
      <c r="HF8" t="s">
        <v>24</v>
      </c>
      <c r="HG8" t="s">
        <v>25</v>
      </c>
      <c r="HH8" t="s">
        <v>25</v>
      </c>
    </row>
    <row r="9" spans="1:219" x14ac:dyDescent="0.25">
      <c r="A9" s="34">
        <v>14</v>
      </c>
      <c r="B9" t="s">
        <v>461</v>
      </c>
      <c r="C9" t="s">
        <v>458</v>
      </c>
      <c r="D9" t="s">
        <v>31</v>
      </c>
      <c r="E9" t="s">
        <v>22</v>
      </c>
      <c r="F9" t="s">
        <v>21</v>
      </c>
      <c r="G9" t="s">
        <v>22</v>
      </c>
      <c r="H9" t="s">
        <v>23</v>
      </c>
      <c r="K9" t="s">
        <v>24</v>
      </c>
      <c r="N9" s="1" t="s">
        <v>462</v>
      </c>
      <c r="O9" t="s">
        <v>22</v>
      </c>
      <c r="P9" t="s">
        <v>22</v>
      </c>
      <c r="Q9" t="s">
        <v>21</v>
      </c>
      <c r="R9" t="s">
        <v>21</v>
      </c>
      <c r="S9" t="s">
        <v>23</v>
      </c>
      <c r="V9" t="s">
        <v>25</v>
      </c>
      <c r="W9" t="s">
        <v>24</v>
      </c>
      <c r="Y9" s="1" t="s">
        <v>463</v>
      </c>
      <c r="AA9" t="s">
        <v>21</v>
      </c>
      <c r="AB9" t="s">
        <v>21</v>
      </c>
      <c r="AC9" t="s">
        <v>21</v>
      </c>
      <c r="AD9" t="s">
        <v>22</v>
      </c>
      <c r="AE9" t="s">
        <v>22</v>
      </c>
      <c r="AF9" t="s">
        <v>25</v>
      </c>
      <c r="AG9" t="s">
        <v>25</v>
      </c>
      <c r="AH9" t="s">
        <v>25</v>
      </c>
      <c r="AK9" s="6"/>
      <c r="AL9" t="s">
        <v>31</v>
      </c>
      <c r="AM9" t="s">
        <v>31</v>
      </c>
      <c r="AN9" t="s">
        <v>31</v>
      </c>
      <c r="AO9" t="s">
        <v>31</v>
      </c>
      <c r="AP9" t="s">
        <v>31</v>
      </c>
      <c r="AV9" s="1" t="s">
        <v>464</v>
      </c>
      <c r="AW9" t="s">
        <v>22</v>
      </c>
      <c r="AX9" t="s">
        <v>22</v>
      </c>
      <c r="AY9" t="s">
        <v>21</v>
      </c>
      <c r="AZ9" t="s">
        <v>22</v>
      </c>
      <c r="BA9" t="s">
        <v>22</v>
      </c>
      <c r="BD9" t="s">
        <v>25</v>
      </c>
      <c r="BH9" t="s">
        <v>21</v>
      </c>
      <c r="BI9" t="s">
        <v>21</v>
      </c>
      <c r="BJ9" t="s">
        <v>21</v>
      </c>
      <c r="BK9" t="s">
        <v>21</v>
      </c>
      <c r="BL9" t="s">
        <v>21</v>
      </c>
      <c r="BM9" t="s">
        <v>25</v>
      </c>
      <c r="BN9" t="s">
        <v>25</v>
      </c>
      <c r="BO9" t="s">
        <v>27</v>
      </c>
      <c r="BP9" t="s">
        <v>25</v>
      </c>
      <c r="BQ9" t="s">
        <v>25</v>
      </c>
      <c r="BR9" t="s">
        <v>465</v>
      </c>
      <c r="BT9" t="s">
        <v>22</v>
      </c>
      <c r="BU9" t="s">
        <v>21</v>
      </c>
      <c r="BV9" t="s">
        <v>22</v>
      </c>
      <c r="BW9" t="s">
        <v>21</v>
      </c>
      <c r="BX9" t="s">
        <v>21</v>
      </c>
      <c r="BZ9" t="s">
        <v>27</v>
      </c>
      <c r="CB9" t="s">
        <v>25</v>
      </c>
      <c r="CC9" t="s">
        <v>25</v>
      </c>
      <c r="CE9" t="s">
        <v>21</v>
      </c>
      <c r="CF9" t="s">
        <v>21</v>
      </c>
      <c r="CG9" t="s">
        <v>21</v>
      </c>
      <c r="CH9" t="s">
        <v>21</v>
      </c>
      <c r="CI9" t="s">
        <v>21</v>
      </c>
      <c r="CJ9" t="s">
        <v>25</v>
      </c>
      <c r="CK9" t="s">
        <v>25</v>
      </c>
      <c r="CL9" t="s">
        <v>25</v>
      </c>
      <c r="CM9" t="s">
        <v>25</v>
      </c>
      <c r="CN9" t="s">
        <v>25</v>
      </c>
      <c r="CO9" t="s">
        <v>466</v>
      </c>
      <c r="CQ9" t="s">
        <v>21</v>
      </c>
      <c r="CR9" t="s">
        <v>21</v>
      </c>
      <c r="CS9" t="s">
        <v>21</v>
      </c>
      <c r="CT9" t="s">
        <v>21</v>
      </c>
      <c r="CU9" t="s">
        <v>21</v>
      </c>
      <c r="CV9" t="s">
        <v>27</v>
      </c>
      <c r="CW9" t="s">
        <v>27</v>
      </c>
      <c r="CX9" t="s">
        <v>27</v>
      </c>
      <c r="CY9" t="s">
        <v>27</v>
      </c>
      <c r="CZ9" t="s">
        <v>27</v>
      </c>
      <c r="DB9" t="s">
        <v>21</v>
      </c>
      <c r="DC9" t="s">
        <v>21</v>
      </c>
      <c r="DD9" t="s">
        <v>21</v>
      </c>
      <c r="DE9" t="s">
        <v>21</v>
      </c>
      <c r="DF9" t="s">
        <v>21</v>
      </c>
      <c r="DG9" t="s">
        <v>27</v>
      </c>
      <c r="DH9" t="s">
        <v>27</v>
      </c>
      <c r="DI9" t="s">
        <v>27</v>
      </c>
      <c r="DJ9" t="s">
        <v>27</v>
      </c>
      <c r="DK9" t="s">
        <v>27</v>
      </c>
      <c r="DM9" t="s">
        <v>22</v>
      </c>
      <c r="DN9" t="s">
        <v>21</v>
      </c>
      <c r="DO9" t="s">
        <v>21</v>
      </c>
      <c r="DP9" t="s">
        <v>21</v>
      </c>
      <c r="DQ9" t="s">
        <v>22</v>
      </c>
      <c r="DS9" t="s">
        <v>25</v>
      </c>
      <c r="DT9" t="s">
        <v>25</v>
      </c>
      <c r="DU9" t="s">
        <v>25</v>
      </c>
      <c r="DY9" t="s">
        <v>22</v>
      </c>
      <c r="DZ9" t="s">
        <v>21</v>
      </c>
      <c r="EA9" t="s">
        <v>22</v>
      </c>
      <c r="EB9" t="s">
        <v>21</v>
      </c>
      <c r="EC9" t="s">
        <v>21</v>
      </c>
      <c r="EE9" t="s">
        <v>25</v>
      </c>
      <c r="EG9" t="s">
        <v>25</v>
      </c>
      <c r="EH9" t="s">
        <v>25</v>
      </c>
      <c r="EI9" t="s">
        <v>467</v>
      </c>
      <c r="EJ9" t="s">
        <v>22</v>
      </c>
      <c r="EK9" t="s">
        <v>21</v>
      </c>
      <c r="EL9" t="s">
        <v>21</v>
      </c>
      <c r="EM9" t="s">
        <v>22</v>
      </c>
      <c r="EN9" t="s">
        <v>22</v>
      </c>
      <c r="EP9" t="s">
        <v>25</v>
      </c>
      <c r="EQ9" t="s">
        <v>25</v>
      </c>
      <c r="EU9" t="s">
        <v>21</v>
      </c>
      <c r="EV9" t="s">
        <v>21</v>
      </c>
      <c r="EW9" t="s">
        <v>21</v>
      </c>
      <c r="EX9" t="s">
        <v>21</v>
      </c>
      <c r="EY9" t="s">
        <v>21</v>
      </c>
      <c r="EZ9" t="s">
        <v>25</v>
      </c>
      <c r="FA9" t="s">
        <v>25</v>
      </c>
      <c r="FB9" t="s">
        <v>25</v>
      </c>
      <c r="FC9" t="s">
        <v>25</v>
      </c>
      <c r="FD9" t="s">
        <v>25</v>
      </c>
      <c r="FF9" t="s">
        <v>22</v>
      </c>
      <c r="FG9" t="s">
        <v>22</v>
      </c>
      <c r="FH9" t="s">
        <v>21</v>
      </c>
      <c r="FI9" t="s">
        <v>21</v>
      </c>
      <c r="FJ9" t="s">
        <v>21</v>
      </c>
      <c r="FM9" t="s">
        <v>25</v>
      </c>
      <c r="FN9" t="s">
        <v>25</v>
      </c>
      <c r="FO9" t="s">
        <v>25</v>
      </c>
      <c r="FR9" t="s">
        <v>21</v>
      </c>
      <c r="FS9" t="s">
        <v>21</v>
      </c>
      <c r="FT9" t="s">
        <v>21</v>
      </c>
      <c r="FU9" t="s">
        <v>21</v>
      </c>
      <c r="FV9" t="s">
        <v>21</v>
      </c>
      <c r="FW9" t="s">
        <v>25</v>
      </c>
      <c r="FX9" t="s">
        <v>25</v>
      </c>
      <c r="FY9" t="s">
        <v>25</v>
      </c>
      <c r="FZ9" t="s">
        <v>25</v>
      </c>
      <c r="GA9" t="s">
        <v>25</v>
      </c>
      <c r="GC9" t="s">
        <v>21</v>
      </c>
      <c r="GD9" t="s">
        <v>21</v>
      </c>
      <c r="GE9" t="s">
        <v>21</v>
      </c>
      <c r="GF9" t="s">
        <v>21</v>
      </c>
      <c r="GG9" t="s">
        <v>21</v>
      </c>
      <c r="GH9" t="s">
        <v>25</v>
      </c>
      <c r="GI9" t="s">
        <v>25</v>
      </c>
      <c r="GJ9" t="s">
        <v>25</v>
      </c>
      <c r="GK9" t="s">
        <v>25</v>
      </c>
      <c r="GL9" t="s">
        <v>25</v>
      </c>
      <c r="GN9" t="s">
        <v>21</v>
      </c>
      <c r="GO9" t="s">
        <v>21</v>
      </c>
      <c r="GP9" t="s">
        <v>21</v>
      </c>
      <c r="GQ9" t="s">
        <v>21</v>
      </c>
      <c r="GR9" t="s">
        <v>21</v>
      </c>
      <c r="GS9" t="s">
        <v>25</v>
      </c>
      <c r="GT9" t="s">
        <v>25</v>
      </c>
      <c r="GU9" t="s">
        <v>25</v>
      </c>
      <c r="GV9" t="s">
        <v>25</v>
      </c>
      <c r="GW9" t="s">
        <v>25</v>
      </c>
      <c r="GY9" t="s">
        <v>22</v>
      </c>
      <c r="GZ9" t="s">
        <v>22</v>
      </c>
      <c r="HA9" t="s">
        <v>22</v>
      </c>
      <c r="HB9" t="s">
        <v>21</v>
      </c>
      <c r="HC9" t="s">
        <v>21</v>
      </c>
      <c r="HG9" t="s">
        <v>25</v>
      </c>
      <c r="HH9" t="s">
        <v>25</v>
      </c>
      <c r="HK9" t="s">
        <v>468</v>
      </c>
    </row>
    <row r="10" spans="1:219" x14ac:dyDescent="0.25">
      <c r="A10" s="34">
        <v>15</v>
      </c>
      <c r="B10" t="s">
        <v>469</v>
      </c>
      <c r="C10" t="s">
        <v>470</v>
      </c>
      <c r="D10" t="s">
        <v>21</v>
      </c>
      <c r="E10" t="s">
        <v>21</v>
      </c>
      <c r="F10" t="s">
        <v>22</v>
      </c>
      <c r="G10" t="s">
        <v>21</v>
      </c>
      <c r="H10" t="s">
        <v>22</v>
      </c>
      <c r="I10" t="s">
        <v>25</v>
      </c>
      <c r="J10" t="s">
        <v>25</v>
      </c>
      <c r="L10" t="s">
        <v>24</v>
      </c>
      <c r="N10" s="6"/>
      <c r="O10" t="s">
        <v>21</v>
      </c>
      <c r="P10" t="s">
        <v>21</v>
      </c>
      <c r="Q10" t="s">
        <v>22</v>
      </c>
      <c r="R10" t="s">
        <v>22</v>
      </c>
      <c r="S10" t="s">
        <v>22</v>
      </c>
      <c r="T10" t="s">
        <v>25</v>
      </c>
      <c r="U10" t="s">
        <v>25</v>
      </c>
      <c r="Y10" s="6"/>
      <c r="AA10" t="s">
        <v>21</v>
      </c>
      <c r="AB10" t="s">
        <v>21</v>
      </c>
      <c r="AC10" t="s">
        <v>22</v>
      </c>
      <c r="AD10" t="s">
        <v>22</v>
      </c>
      <c r="AE10" t="s">
        <v>22</v>
      </c>
      <c r="AF10" t="s">
        <v>25</v>
      </c>
      <c r="AG10" t="s">
        <v>25</v>
      </c>
      <c r="AK10" s="6"/>
      <c r="AL10" t="s">
        <v>21</v>
      </c>
      <c r="AM10" t="s">
        <v>21</v>
      </c>
      <c r="AN10" t="s">
        <v>21</v>
      </c>
      <c r="AO10" t="s">
        <v>22</v>
      </c>
      <c r="AP10" t="s">
        <v>22</v>
      </c>
      <c r="AQ10" t="s">
        <v>25</v>
      </c>
      <c r="AR10" t="s">
        <v>25</v>
      </c>
      <c r="AS10" t="s">
        <v>24</v>
      </c>
      <c r="AV10" s="6"/>
      <c r="AW10" t="s">
        <v>21</v>
      </c>
      <c r="AX10" t="s">
        <v>21</v>
      </c>
      <c r="AY10" t="s">
        <v>21</v>
      </c>
      <c r="AZ10" t="s">
        <v>22</v>
      </c>
      <c r="BA10" t="s">
        <v>22</v>
      </c>
      <c r="BB10" t="s">
        <v>25</v>
      </c>
      <c r="BC10" t="s">
        <v>25</v>
      </c>
      <c r="BD10" t="s">
        <v>24</v>
      </c>
      <c r="BH10" t="s">
        <v>21</v>
      </c>
      <c r="BI10" t="s">
        <v>21</v>
      </c>
      <c r="BJ10" t="s">
        <v>22</v>
      </c>
      <c r="BK10" t="s">
        <v>22</v>
      </c>
      <c r="BL10" t="s">
        <v>22</v>
      </c>
      <c r="BM10" t="s">
        <v>24</v>
      </c>
      <c r="BN10" t="s">
        <v>24</v>
      </c>
      <c r="BT10" t="s">
        <v>21</v>
      </c>
      <c r="BU10" t="s">
        <v>21</v>
      </c>
      <c r="BV10" t="s">
        <v>22</v>
      </c>
      <c r="BW10" t="s">
        <v>21</v>
      </c>
      <c r="BX10" t="s">
        <v>21</v>
      </c>
      <c r="BY10" t="s">
        <v>25</v>
      </c>
      <c r="BZ10" t="s">
        <v>25</v>
      </c>
      <c r="CB10" t="s">
        <v>24</v>
      </c>
      <c r="CC10" t="s">
        <v>24</v>
      </c>
      <c r="CE10" t="s">
        <v>21</v>
      </c>
      <c r="CF10" t="s">
        <v>21</v>
      </c>
      <c r="CG10" t="s">
        <v>22</v>
      </c>
      <c r="CH10" t="s">
        <v>21</v>
      </c>
      <c r="CI10" t="s">
        <v>21</v>
      </c>
      <c r="CJ10" t="s">
        <v>25</v>
      </c>
      <c r="CK10" t="s">
        <v>25</v>
      </c>
      <c r="CM10" t="s">
        <v>24</v>
      </c>
      <c r="CN10" t="s">
        <v>24</v>
      </c>
      <c r="CQ10" t="s">
        <v>21</v>
      </c>
      <c r="CR10" t="s">
        <v>21</v>
      </c>
      <c r="CS10" t="s">
        <v>22</v>
      </c>
      <c r="CT10" t="s">
        <v>21</v>
      </c>
      <c r="CU10" t="s">
        <v>21</v>
      </c>
      <c r="CV10" t="s">
        <v>25</v>
      </c>
      <c r="CW10" t="s">
        <v>25</v>
      </c>
      <c r="CY10" t="s">
        <v>24</v>
      </c>
      <c r="CZ10" t="s">
        <v>24</v>
      </c>
      <c r="DB10" t="s">
        <v>21</v>
      </c>
      <c r="DC10" t="s">
        <v>21</v>
      </c>
      <c r="DD10" t="s">
        <v>22</v>
      </c>
      <c r="DE10" t="s">
        <v>21</v>
      </c>
      <c r="DF10" t="s">
        <v>22</v>
      </c>
      <c r="DG10" t="s">
        <v>25</v>
      </c>
      <c r="DH10" t="s">
        <v>25</v>
      </c>
      <c r="DJ10" t="s">
        <v>24</v>
      </c>
      <c r="DM10" t="s">
        <v>21</v>
      </c>
      <c r="DN10" t="s">
        <v>21</v>
      </c>
      <c r="DO10" t="s">
        <v>21</v>
      </c>
      <c r="DP10" t="s">
        <v>22</v>
      </c>
      <c r="DQ10" t="s">
        <v>22</v>
      </c>
      <c r="DR10" t="s">
        <v>25</v>
      </c>
      <c r="DS10" t="s">
        <v>25</v>
      </c>
      <c r="DT10" t="s">
        <v>24</v>
      </c>
      <c r="DY10" t="s">
        <v>21</v>
      </c>
      <c r="DZ10" t="s">
        <v>21</v>
      </c>
      <c r="EA10" t="s">
        <v>22</v>
      </c>
      <c r="EB10" t="s">
        <v>21</v>
      </c>
      <c r="EC10" t="s">
        <v>21</v>
      </c>
      <c r="ED10" t="s">
        <v>24</v>
      </c>
      <c r="EE10" t="s">
        <v>24</v>
      </c>
      <c r="EG10" t="s">
        <v>24</v>
      </c>
      <c r="EH10" t="s">
        <v>24</v>
      </c>
      <c r="EJ10" t="s">
        <v>21</v>
      </c>
      <c r="EK10" t="s">
        <v>21</v>
      </c>
      <c r="EL10" t="s">
        <v>21</v>
      </c>
      <c r="EM10" t="s">
        <v>22</v>
      </c>
      <c r="EN10" t="s">
        <v>22</v>
      </c>
      <c r="EO10" t="s">
        <v>24</v>
      </c>
      <c r="EP10" t="s">
        <v>24</v>
      </c>
      <c r="EQ10" t="s">
        <v>24</v>
      </c>
      <c r="EU10" t="s">
        <v>21</v>
      </c>
      <c r="EV10" t="s">
        <v>21</v>
      </c>
      <c r="EW10" t="s">
        <v>21</v>
      </c>
      <c r="EX10" t="s">
        <v>21</v>
      </c>
      <c r="EY10" t="s">
        <v>22</v>
      </c>
      <c r="EZ10" t="s">
        <v>25</v>
      </c>
      <c r="FA10" t="s">
        <v>25</v>
      </c>
      <c r="FB10" t="s">
        <v>24</v>
      </c>
      <c r="FC10" t="s">
        <v>24</v>
      </c>
      <c r="FF10" t="s">
        <v>21</v>
      </c>
      <c r="FG10" t="s">
        <v>21</v>
      </c>
      <c r="FH10" t="s">
        <v>22</v>
      </c>
      <c r="FI10" t="s">
        <v>21</v>
      </c>
      <c r="FJ10" t="s">
        <v>21</v>
      </c>
      <c r="FK10" t="s">
        <v>24</v>
      </c>
      <c r="FL10" t="s">
        <v>24</v>
      </c>
      <c r="FN10" t="s">
        <v>24</v>
      </c>
      <c r="FO10" t="s">
        <v>25</v>
      </c>
      <c r="FR10" t="s">
        <v>21</v>
      </c>
      <c r="FS10" t="s">
        <v>21</v>
      </c>
      <c r="FT10" t="s">
        <v>22</v>
      </c>
      <c r="FU10" t="s">
        <v>21</v>
      </c>
      <c r="FV10" t="s">
        <v>22</v>
      </c>
      <c r="FW10" t="s">
        <v>24</v>
      </c>
      <c r="FX10" t="s">
        <v>24</v>
      </c>
      <c r="FZ10" t="s">
        <v>24</v>
      </c>
      <c r="GC10" t="s">
        <v>21</v>
      </c>
      <c r="GD10" t="s">
        <v>21</v>
      </c>
      <c r="GE10" t="s">
        <v>22</v>
      </c>
      <c r="GF10" t="s">
        <v>21</v>
      </c>
      <c r="GG10" t="s">
        <v>22</v>
      </c>
      <c r="GH10" t="s">
        <v>25</v>
      </c>
      <c r="GI10" t="s">
        <v>25</v>
      </c>
      <c r="GK10" t="s">
        <v>25</v>
      </c>
      <c r="GN10" t="s">
        <v>21</v>
      </c>
      <c r="GO10" t="s">
        <v>21</v>
      </c>
      <c r="GP10" t="s">
        <v>31</v>
      </c>
      <c r="GQ10" t="s">
        <v>21</v>
      </c>
      <c r="GR10" t="s">
        <v>21</v>
      </c>
      <c r="GS10" t="s">
        <v>25</v>
      </c>
      <c r="GT10" t="s">
        <v>24</v>
      </c>
      <c r="GV10" t="s">
        <v>24</v>
      </c>
      <c r="GW10" t="s">
        <v>24</v>
      </c>
      <c r="GY10" t="s">
        <v>22</v>
      </c>
      <c r="GZ10" t="s">
        <v>22</v>
      </c>
      <c r="HA10" t="s">
        <v>31</v>
      </c>
      <c r="HB10" t="s">
        <v>21</v>
      </c>
      <c r="HC10" t="s">
        <v>21</v>
      </c>
      <c r="HG10" t="s">
        <v>25</v>
      </c>
      <c r="HH10" t="s">
        <v>24</v>
      </c>
    </row>
    <row r="11" spans="1:219" x14ac:dyDescent="0.25">
      <c r="A11" s="34">
        <v>16</v>
      </c>
      <c r="B11" t="s">
        <v>471</v>
      </c>
      <c r="C11" t="s">
        <v>472</v>
      </c>
      <c r="D11" t="s">
        <v>22</v>
      </c>
      <c r="E11" t="s">
        <v>21</v>
      </c>
      <c r="F11" t="s">
        <v>22</v>
      </c>
      <c r="G11" t="s">
        <v>21</v>
      </c>
      <c r="H11" t="s">
        <v>22</v>
      </c>
      <c r="J11" t="s">
        <v>24</v>
      </c>
      <c r="L11" t="s">
        <v>24</v>
      </c>
      <c r="N11" s="1" t="s">
        <v>473</v>
      </c>
      <c r="O11" t="s">
        <v>22</v>
      </c>
      <c r="P11" t="s">
        <v>21</v>
      </c>
      <c r="Q11" t="s">
        <v>22</v>
      </c>
      <c r="R11" t="s">
        <v>21</v>
      </c>
      <c r="S11" t="s">
        <v>22</v>
      </c>
      <c r="U11" t="s">
        <v>24</v>
      </c>
      <c r="W11" t="s">
        <v>24</v>
      </c>
      <c r="Y11" s="1" t="s">
        <v>474</v>
      </c>
      <c r="Z11" t="s">
        <v>475</v>
      </c>
      <c r="AA11" t="s">
        <v>22</v>
      </c>
      <c r="AB11" t="s">
        <v>21</v>
      </c>
      <c r="AC11" t="s">
        <v>22</v>
      </c>
      <c r="AD11" t="s">
        <v>22</v>
      </c>
      <c r="AE11" t="s">
        <v>22</v>
      </c>
      <c r="AG11" t="s">
        <v>24</v>
      </c>
      <c r="AK11" s="1" t="s">
        <v>476</v>
      </c>
      <c r="AL11" t="s">
        <v>21</v>
      </c>
      <c r="AM11" t="s">
        <v>21</v>
      </c>
      <c r="AN11" t="s">
        <v>22</v>
      </c>
      <c r="AO11" t="s">
        <v>21</v>
      </c>
      <c r="AP11" t="s">
        <v>21</v>
      </c>
      <c r="AQ11" t="s">
        <v>24</v>
      </c>
      <c r="AR11" t="s">
        <v>24</v>
      </c>
      <c r="AT11" t="s">
        <v>24</v>
      </c>
      <c r="AU11" t="s">
        <v>24</v>
      </c>
      <c r="AV11" s="1" t="s">
        <v>477</v>
      </c>
      <c r="AW11" t="s">
        <v>21</v>
      </c>
      <c r="AX11" t="s">
        <v>21</v>
      </c>
      <c r="AY11" t="s">
        <v>21</v>
      </c>
      <c r="AZ11" t="s">
        <v>21</v>
      </c>
      <c r="BA11" t="s">
        <v>21</v>
      </c>
      <c r="BB11" t="s">
        <v>24</v>
      </c>
      <c r="BC11" t="s">
        <v>25</v>
      </c>
      <c r="BD11" t="s">
        <v>25</v>
      </c>
      <c r="BE11" t="s">
        <v>24</v>
      </c>
      <c r="BF11" t="s">
        <v>24</v>
      </c>
      <c r="BG11" t="s">
        <v>478</v>
      </c>
      <c r="BH11" t="s">
        <v>22</v>
      </c>
      <c r="BI11" t="s">
        <v>21</v>
      </c>
      <c r="BJ11" t="s">
        <v>21</v>
      </c>
      <c r="BK11" t="s">
        <v>22</v>
      </c>
      <c r="BL11" t="s">
        <v>22</v>
      </c>
      <c r="BN11" t="s">
        <v>24</v>
      </c>
      <c r="BO11" t="s">
        <v>24</v>
      </c>
      <c r="BT11" t="s">
        <v>21</v>
      </c>
      <c r="BU11" t="s">
        <v>21</v>
      </c>
      <c r="BV11" t="s">
        <v>22</v>
      </c>
      <c r="BW11" t="s">
        <v>21</v>
      </c>
      <c r="BX11" t="s">
        <v>21</v>
      </c>
      <c r="BY11" t="s">
        <v>24</v>
      </c>
      <c r="BZ11" t="s">
        <v>27</v>
      </c>
      <c r="CB11" t="s">
        <v>25</v>
      </c>
      <c r="CC11" t="s">
        <v>25</v>
      </c>
      <c r="CE11" t="s">
        <v>21</v>
      </c>
      <c r="CF11" t="s">
        <v>21</v>
      </c>
      <c r="CG11" t="s">
        <v>21</v>
      </c>
      <c r="CH11" t="s">
        <v>21</v>
      </c>
      <c r="CI11" t="s">
        <v>21</v>
      </c>
      <c r="CJ11" t="s">
        <v>25</v>
      </c>
      <c r="CK11" t="s">
        <v>24</v>
      </c>
      <c r="CL11" t="s">
        <v>25</v>
      </c>
      <c r="CM11" t="s">
        <v>25</v>
      </c>
      <c r="CN11" t="s">
        <v>25</v>
      </c>
      <c r="CQ11" t="s">
        <v>21</v>
      </c>
      <c r="CR11" t="s">
        <v>21</v>
      </c>
      <c r="CS11" t="s">
        <v>21</v>
      </c>
      <c r="CT11" t="s">
        <v>21</v>
      </c>
      <c r="CU11" t="s">
        <v>21</v>
      </c>
      <c r="CV11" t="s">
        <v>27</v>
      </c>
      <c r="CW11" t="s">
        <v>25</v>
      </c>
      <c r="CX11" t="s">
        <v>27</v>
      </c>
      <c r="CY11" t="s">
        <v>27</v>
      </c>
      <c r="CZ11" t="s">
        <v>27</v>
      </c>
      <c r="DA11" t="s">
        <v>479</v>
      </c>
      <c r="DB11" t="s">
        <v>21</v>
      </c>
      <c r="DC11" t="s">
        <v>21</v>
      </c>
      <c r="DD11" t="s">
        <v>21</v>
      </c>
      <c r="DE11" t="s">
        <v>21</v>
      </c>
      <c r="DF11" t="s">
        <v>21</v>
      </c>
      <c r="DG11" t="s">
        <v>24</v>
      </c>
      <c r="DH11" t="s">
        <v>25</v>
      </c>
      <c r="DI11" t="s">
        <v>27</v>
      </c>
      <c r="DJ11" t="s">
        <v>24</v>
      </c>
      <c r="DK11" t="s">
        <v>24</v>
      </c>
      <c r="DL11" t="s">
        <v>480</v>
      </c>
      <c r="DM11" t="s">
        <v>22</v>
      </c>
      <c r="DN11" t="s">
        <v>21</v>
      </c>
      <c r="DO11" t="s">
        <v>21</v>
      </c>
      <c r="DP11" t="s">
        <v>21</v>
      </c>
      <c r="DQ11" t="s">
        <v>21</v>
      </c>
      <c r="DS11" t="s">
        <v>24</v>
      </c>
      <c r="DT11" t="s">
        <v>24</v>
      </c>
      <c r="DU11" t="s">
        <v>24</v>
      </c>
      <c r="DV11" t="s">
        <v>24</v>
      </c>
      <c r="DW11" s="10" t="s">
        <v>710</v>
      </c>
      <c r="DY11" t="s">
        <v>21</v>
      </c>
      <c r="DZ11" t="s">
        <v>21</v>
      </c>
      <c r="EA11" t="s">
        <v>21</v>
      </c>
      <c r="EB11" t="s">
        <v>21</v>
      </c>
      <c r="EC11" t="s">
        <v>21</v>
      </c>
      <c r="ED11" t="s">
        <v>24</v>
      </c>
      <c r="EE11" t="s">
        <v>24</v>
      </c>
      <c r="EF11" t="s">
        <v>24</v>
      </c>
      <c r="EG11" t="s">
        <v>24</v>
      </c>
      <c r="EH11" t="s">
        <v>24</v>
      </c>
      <c r="EI11" s="1" t="s">
        <v>481</v>
      </c>
      <c r="EJ11" t="s">
        <v>21</v>
      </c>
      <c r="EK11" t="s">
        <v>21</v>
      </c>
      <c r="EL11" t="s">
        <v>21</v>
      </c>
      <c r="EM11" t="s">
        <v>21</v>
      </c>
      <c r="EN11" t="s">
        <v>21</v>
      </c>
      <c r="EO11" t="s">
        <v>24</v>
      </c>
      <c r="EP11" t="s">
        <v>24</v>
      </c>
      <c r="EQ11" t="s">
        <v>24</v>
      </c>
      <c r="ER11" t="s">
        <v>24</v>
      </c>
      <c r="ES11" t="s">
        <v>24</v>
      </c>
      <c r="EU11" t="s">
        <v>22</v>
      </c>
      <c r="EV11" t="s">
        <v>21</v>
      </c>
      <c r="EW11" t="s">
        <v>21</v>
      </c>
      <c r="EX11" t="s">
        <v>21</v>
      </c>
      <c r="EY11" t="s">
        <v>21</v>
      </c>
      <c r="FA11" t="s">
        <v>24</v>
      </c>
      <c r="FB11" t="s">
        <v>24</v>
      </c>
      <c r="FC11" t="s">
        <v>24</v>
      </c>
      <c r="FD11" t="s">
        <v>24</v>
      </c>
      <c r="FE11" s="1" t="s">
        <v>482</v>
      </c>
      <c r="FF11" t="s">
        <v>21</v>
      </c>
      <c r="FG11" t="s">
        <v>21</v>
      </c>
      <c r="FH11" t="s">
        <v>21</v>
      </c>
      <c r="FI11" t="s">
        <v>21</v>
      </c>
      <c r="FJ11" t="s">
        <v>21</v>
      </c>
      <c r="FK11" t="s">
        <v>24</v>
      </c>
      <c r="FL11" t="s">
        <v>24</v>
      </c>
      <c r="FM11" t="s">
        <v>24</v>
      </c>
      <c r="FN11" t="s">
        <v>24</v>
      </c>
      <c r="FO11" t="s">
        <v>24</v>
      </c>
      <c r="FP11" t="s">
        <v>483</v>
      </c>
      <c r="FR11" t="s">
        <v>21</v>
      </c>
      <c r="FS11" t="s">
        <v>21</v>
      </c>
      <c r="FT11" t="s">
        <v>21</v>
      </c>
      <c r="FU11" t="s">
        <v>21</v>
      </c>
      <c r="FV11" t="s">
        <v>21</v>
      </c>
      <c r="FW11" t="s">
        <v>25</v>
      </c>
      <c r="FX11" t="s">
        <v>27</v>
      </c>
      <c r="FY11" t="s">
        <v>27</v>
      </c>
      <c r="FZ11" t="s">
        <v>27</v>
      </c>
      <c r="GA11" t="s">
        <v>24</v>
      </c>
      <c r="GC11" t="s">
        <v>21</v>
      </c>
      <c r="GD11" t="s">
        <v>21</v>
      </c>
      <c r="GE11" t="s">
        <v>21</v>
      </c>
      <c r="GF11" t="s">
        <v>21</v>
      </c>
      <c r="GG11" t="s">
        <v>21</v>
      </c>
      <c r="GH11" t="s">
        <v>27</v>
      </c>
      <c r="GI11" t="s">
        <v>27</v>
      </c>
      <c r="GJ11" t="s">
        <v>24</v>
      </c>
      <c r="GK11" t="s">
        <v>27</v>
      </c>
      <c r="GL11" t="s">
        <v>25</v>
      </c>
      <c r="GM11" t="s">
        <v>484</v>
      </c>
      <c r="GN11" t="s">
        <v>21</v>
      </c>
      <c r="GO11" t="s">
        <v>21</v>
      </c>
      <c r="GP11" t="s">
        <v>21</v>
      </c>
      <c r="GQ11" t="s">
        <v>21</v>
      </c>
      <c r="GR11" t="s">
        <v>21</v>
      </c>
      <c r="GS11" t="s">
        <v>27</v>
      </c>
      <c r="GT11" t="s">
        <v>25</v>
      </c>
      <c r="GU11" t="s">
        <v>25</v>
      </c>
      <c r="GV11" t="s">
        <v>27</v>
      </c>
      <c r="GW11" t="s">
        <v>25</v>
      </c>
      <c r="GY11" t="s">
        <v>31</v>
      </c>
      <c r="GZ11" t="s">
        <v>31</v>
      </c>
      <c r="HA11" t="s">
        <v>31</v>
      </c>
      <c r="HB11" t="s">
        <v>31</v>
      </c>
      <c r="HC11" t="s">
        <v>31</v>
      </c>
      <c r="HI11" t="s">
        <v>485</v>
      </c>
      <c r="HK11" t="s">
        <v>486</v>
      </c>
    </row>
    <row r="12" spans="1:219" x14ac:dyDescent="0.25">
      <c r="A12" s="34">
        <v>17</v>
      </c>
      <c r="B12" t="s">
        <v>487</v>
      </c>
      <c r="C12" t="s">
        <v>488</v>
      </c>
      <c r="D12" t="s">
        <v>22</v>
      </c>
      <c r="E12" t="s">
        <v>21</v>
      </c>
      <c r="F12" t="s">
        <v>22</v>
      </c>
      <c r="G12" t="s">
        <v>21</v>
      </c>
      <c r="H12" t="s">
        <v>22</v>
      </c>
      <c r="J12" t="s">
        <v>25</v>
      </c>
      <c r="L12" t="s">
        <v>24</v>
      </c>
      <c r="N12" s="6"/>
      <c r="O12" t="s">
        <v>22</v>
      </c>
      <c r="P12" t="s">
        <v>21</v>
      </c>
      <c r="Q12" t="s">
        <v>22</v>
      </c>
      <c r="R12" t="s">
        <v>22</v>
      </c>
      <c r="S12" t="s">
        <v>22</v>
      </c>
      <c r="U12" t="s">
        <v>24</v>
      </c>
      <c r="Y12" s="6"/>
      <c r="AA12" t="s">
        <v>22</v>
      </c>
      <c r="AB12" t="s">
        <v>21</v>
      </c>
      <c r="AC12" t="s">
        <v>22</v>
      </c>
      <c r="AD12" t="s">
        <v>22</v>
      </c>
      <c r="AE12" t="s">
        <v>22</v>
      </c>
      <c r="AG12" t="s">
        <v>24</v>
      </c>
      <c r="AK12" s="6"/>
      <c r="AL12" t="s">
        <v>21</v>
      </c>
      <c r="AM12" t="s">
        <v>21</v>
      </c>
      <c r="AN12" t="s">
        <v>22</v>
      </c>
      <c r="AO12" t="s">
        <v>21</v>
      </c>
      <c r="AP12" t="s">
        <v>21</v>
      </c>
      <c r="AQ12" t="s">
        <v>24</v>
      </c>
      <c r="AR12" t="s">
        <v>24</v>
      </c>
      <c r="AT12" t="s">
        <v>24</v>
      </c>
      <c r="AU12" t="s">
        <v>24</v>
      </c>
      <c r="AV12" s="6"/>
      <c r="AW12" t="s">
        <v>22</v>
      </c>
      <c r="AX12" t="s">
        <v>21</v>
      </c>
      <c r="AY12" t="s">
        <v>21</v>
      </c>
      <c r="AZ12" t="s">
        <v>22</v>
      </c>
      <c r="BA12" t="s">
        <v>22</v>
      </c>
      <c r="BC12" t="s">
        <v>24</v>
      </c>
      <c r="BD12" t="s">
        <v>24</v>
      </c>
      <c r="BH12" t="s">
        <v>22</v>
      </c>
      <c r="BI12" t="s">
        <v>21</v>
      </c>
      <c r="BJ12" t="s">
        <v>22</v>
      </c>
      <c r="BK12" t="s">
        <v>22</v>
      </c>
      <c r="BL12" t="s">
        <v>22</v>
      </c>
      <c r="BN12" t="s">
        <v>24</v>
      </c>
      <c r="BT12" t="s">
        <v>22</v>
      </c>
      <c r="BU12" t="s">
        <v>21</v>
      </c>
      <c r="BV12" t="s">
        <v>22</v>
      </c>
      <c r="BW12" t="s">
        <v>21</v>
      </c>
      <c r="BX12" t="s">
        <v>22</v>
      </c>
      <c r="BZ12" t="s">
        <v>24</v>
      </c>
      <c r="CB12" t="s">
        <v>24</v>
      </c>
      <c r="CE12" t="s">
        <v>21</v>
      </c>
      <c r="CF12" t="s">
        <v>21</v>
      </c>
      <c r="CG12" t="s">
        <v>22</v>
      </c>
      <c r="CH12" t="s">
        <v>21</v>
      </c>
      <c r="CI12" t="s">
        <v>21</v>
      </c>
      <c r="CJ12" t="s">
        <v>24</v>
      </c>
      <c r="CK12" t="s">
        <v>25</v>
      </c>
      <c r="CM12" t="s">
        <v>24</v>
      </c>
      <c r="CN12" t="s">
        <v>24</v>
      </c>
      <c r="CQ12" t="s">
        <v>21</v>
      </c>
      <c r="CR12" t="s">
        <v>21</v>
      </c>
      <c r="CS12" t="s">
        <v>21</v>
      </c>
      <c r="CT12" t="s">
        <v>21</v>
      </c>
      <c r="CU12" t="s">
        <v>23</v>
      </c>
      <c r="CV12" t="s">
        <v>27</v>
      </c>
      <c r="CW12" t="s">
        <v>24</v>
      </c>
      <c r="CX12" t="s">
        <v>24</v>
      </c>
      <c r="CY12" t="s">
        <v>27</v>
      </c>
      <c r="DB12" t="s">
        <v>21</v>
      </c>
      <c r="DC12" t="s">
        <v>21</v>
      </c>
      <c r="DD12" t="s">
        <v>21</v>
      </c>
      <c r="DE12" t="s">
        <v>21</v>
      </c>
      <c r="DF12" t="s">
        <v>22</v>
      </c>
      <c r="DG12" t="s">
        <v>25</v>
      </c>
      <c r="DH12" t="s">
        <v>25</v>
      </c>
      <c r="DI12" t="s">
        <v>24</v>
      </c>
      <c r="DJ12" t="s">
        <v>27</v>
      </c>
      <c r="DM12" t="s">
        <v>22</v>
      </c>
      <c r="DN12" t="s">
        <v>21</v>
      </c>
      <c r="DO12" t="s">
        <v>21</v>
      </c>
      <c r="DP12" t="s">
        <v>22</v>
      </c>
      <c r="DQ12" t="s">
        <v>22</v>
      </c>
      <c r="DS12" t="s">
        <v>24</v>
      </c>
      <c r="DT12" t="s">
        <v>24</v>
      </c>
      <c r="DY12" t="s">
        <v>22</v>
      </c>
      <c r="DZ12" t="s">
        <v>21</v>
      </c>
      <c r="EA12" t="s">
        <v>22</v>
      </c>
      <c r="EB12" t="s">
        <v>21</v>
      </c>
      <c r="EC12" t="s">
        <v>26</v>
      </c>
      <c r="EE12" t="s">
        <v>24</v>
      </c>
      <c r="EG12" t="s">
        <v>24</v>
      </c>
      <c r="EJ12" t="s">
        <v>22</v>
      </c>
      <c r="EK12" t="s">
        <v>21</v>
      </c>
      <c r="EL12" t="s">
        <v>22</v>
      </c>
      <c r="EM12" t="s">
        <v>22</v>
      </c>
      <c r="EN12" t="s">
        <v>22</v>
      </c>
      <c r="EP12" t="s">
        <v>24</v>
      </c>
      <c r="EU12" t="s">
        <v>22</v>
      </c>
      <c r="EV12" t="s">
        <v>22</v>
      </c>
      <c r="EW12" t="s">
        <v>21</v>
      </c>
      <c r="EX12" t="s">
        <v>22</v>
      </c>
      <c r="EY12" t="s">
        <v>22</v>
      </c>
      <c r="FB12" t="s">
        <v>24</v>
      </c>
      <c r="FF12" t="s">
        <v>22</v>
      </c>
      <c r="FG12" t="s">
        <v>22</v>
      </c>
      <c r="FH12" t="s">
        <v>21</v>
      </c>
      <c r="FI12" t="s">
        <v>22</v>
      </c>
      <c r="FJ12" t="s">
        <v>22</v>
      </c>
      <c r="FM12" t="s">
        <v>24</v>
      </c>
      <c r="FR12" t="s">
        <v>26</v>
      </c>
      <c r="FS12" t="s">
        <v>21</v>
      </c>
      <c r="FT12" t="s">
        <v>21</v>
      </c>
      <c r="FU12" t="s">
        <v>26</v>
      </c>
      <c r="FV12" t="s">
        <v>22</v>
      </c>
      <c r="FX12" t="s">
        <v>24</v>
      </c>
      <c r="FY12" t="s">
        <v>24</v>
      </c>
      <c r="GC12" t="s">
        <v>21</v>
      </c>
      <c r="GD12" t="s">
        <v>21</v>
      </c>
      <c r="GE12" t="s">
        <v>21</v>
      </c>
      <c r="GF12" t="s">
        <v>21</v>
      </c>
      <c r="GG12" t="s">
        <v>22</v>
      </c>
      <c r="GH12" t="s">
        <v>25</v>
      </c>
      <c r="GI12" t="s">
        <v>24</v>
      </c>
      <c r="GJ12" t="s">
        <v>24</v>
      </c>
      <c r="GK12" t="s">
        <v>25</v>
      </c>
      <c r="GN12" t="s">
        <v>21</v>
      </c>
      <c r="GO12" t="s">
        <v>22</v>
      </c>
      <c r="GP12" t="s">
        <v>22</v>
      </c>
      <c r="GQ12" t="s">
        <v>21</v>
      </c>
      <c r="GR12" t="s">
        <v>21</v>
      </c>
      <c r="GS12" t="s">
        <v>27</v>
      </c>
      <c r="GV12" t="s">
        <v>27</v>
      </c>
      <c r="GW12" t="s">
        <v>27</v>
      </c>
      <c r="GY12" t="s">
        <v>21</v>
      </c>
      <c r="GZ12" t="s">
        <v>21</v>
      </c>
      <c r="HA12" t="s">
        <v>22</v>
      </c>
      <c r="HB12" t="s">
        <v>21</v>
      </c>
      <c r="HC12" t="s">
        <v>21</v>
      </c>
      <c r="HD12" t="s">
        <v>24</v>
      </c>
      <c r="HE12" t="s">
        <v>24</v>
      </c>
      <c r="HG12" t="s">
        <v>24</v>
      </c>
      <c r="HH12" t="s">
        <v>24</v>
      </c>
    </row>
    <row r="13" spans="1:219" x14ac:dyDescent="0.25">
      <c r="A13" s="34">
        <v>18</v>
      </c>
      <c r="B13" t="s">
        <v>489</v>
      </c>
      <c r="C13" t="s">
        <v>490</v>
      </c>
      <c r="D13" t="s">
        <v>22</v>
      </c>
      <c r="E13" t="s">
        <v>21</v>
      </c>
      <c r="F13" t="s">
        <v>22</v>
      </c>
      <c r="G13" t="s">
        <v>21</v>
      </c>
      <c r="H13" t="s">
        <v>21</v>
      </c>
      <c r="J13" t="s">
        <v>27</v>
      </c>
      <c r="L13" t="s">
        <v>27</v>
      </c>
      <c r="M13" t="s">
        <v>24</v>
      </c>
      <c r="N13" s="6"/>
      <c r="O13" t="s">
        <v>22</v>
      </c>
      <c r="P13" t="s">
        <v>21</v>
      </c>
      <c r="Q13" t="s">
        <v>22</v>
      </c>
      <c r="R13" t="s">
        <v>21</v>
      </c>
      <c r="S13" t="s">
        <v>22</v>
      </c>
      <c r="U13" t="s">
        <v>27</v>
      </c>
      <c r="W13" t="s">
        <v>25</v>
      </c>
      <c r="Y13" s="6"/>
      <c r="AA13" t="s">
        <v>22</v>
      </c>
      <c r="AB13" t="s">
        <v>21</v>
      </c>
      <c r="AC13" t="s">
        <v>22</v>
      </c>
      <c r="AD13" t="s">
        <v>21</v>
      </c>
      <c r="AE13" t="s">
        <v>22</v>
      </c>
      <c r="AG13" t="s">
        <v>27</v>
      </c>
      <c r="AI13" t="s">
        <v>25</v>
      </c>
      <c r="AK13" s="6"/>
      <c r="AL13" t="s">
        <v>21</v>
      </c>
      <c r="AM13" t="s">
        <v>21</v>
      </c>
      <c r="AN13" t="s">
        <v>21</v>
      </c>
      <c r="AO13" t="s">
        <v>21</v>
      </c>
      <c r="AP13" t="s">
        <v>22</v>
      </c>
      <c r="AQ13" t="s">
        <v>25</v>
      </c>
      <c r="AR13" t="s">
        <v>27</v>
      </c>
      <c r="AS13" t="s">
        <v>25</v>
      </c>
      <c r="AT13" t="s">
        <v>27</v>
      </c>
      <c r="AV13" s="6"/>
      <c r="AW13" t="s">
        <v>22</v>
      </c>
      <c r="AX13" t="s">
        <v>21</v>
      </c>
      <c r="AY13" t="s">
        <v>21</v>
      </c>
      <c r="AZ13" t="s">
        <v>21</v>
      </c>
      <c r="BA13" t="s">
        <v>22</v>
      </c>
      <c r="BC13" t="s">
        <v>27</v>
      </c>
      <c r="BD13" t="s">
        <v>27</v>
      </c>
      <c r="BE13" t="s">
        <v>25</v>
      </c>
      <c r="BH13" t="s">
        <v>22</v>
      </c>
      <c r="BI13" t="s">
        <v>21</v>
      </c>
      <c r="BJ13" t="s">
        <v>21</v>
      </c>
      <c r="BK13" t="s">
        <v>21</v>
      </c>
      <c r="BL13" t="s">
        <v>22</v>
      </c>
      <c r="BN13" t="s">
        <v>27</v>
      </c>
      <c r="BO13" t="s">
        <v>25</v>
      </c>
      <c r="BP13" t="s">
        <v>27</v>
      </c>
      <c r="BT13" t="s">
        <v>22</v>
      </c>
      <c r="BU13" t="s">
        <v>21</v>
      </c>
      <c r="BV13" t="s">
        <v>22</v>
      </c>
      <c r="BW13" t="s">
        <v>21</v>
      </c>
      <c r="BX13" t="s">
        <v>22</v>
      </c>
      <c r="BZ13" t="s">
        <v>27</v>
      </c>
      <c r="CB13" t="s">
        <v>25</v>
      </c>
      <c r="CE13" t="s">
        <v>21</v>
      </c>
      <c r="CF13" t="s">
        <v>21</v>
      </c>
      <c r="CG13" t="s">
        <v>22</v>
      </c>
      <c r="CH13" t="s">
        <v>21</v>
      </c>
      <c r="CI13" t="s">
        <v>21</v>
      </c>
      <c r="CJ13" t="s">
        <v>27</v>
      </c>
      <c r="CK13" t="s">
        <v>25</v>
      </c>
      <c r="CM13" t="s">
        <v>27</v>
      </c>
      <c r="CN13" t="s">
        <v>25</v>
      </c>
      <c r="CQ13" t="s">
        <v>21</v>
      </c>
      <c r="CR13" t="s">
        <v>21</v>
      </c>
      <c r="CS13" t="s">
        <v>21</v>
      </c>
      <c r="CT13" t="s">
        <v>21</v>
      </c>
      <c r="CU13" t="s">
        <v>21</v>
      </c>
      <c r="CV13" t="s">
        <v>27</v>
      </c>
      <c r="CW13" t="s">
        <v>25</v>
      </c>
      <c r="CX13" t="s">
        <v>25</v>
      </c>
      <c r="CY13" t="s">
        <v>27</v>
      </c>
      <c r="CZ13" t="s">
        <v>27</v>
      </c>
      <c r="DB13" t="s">
        <v>21</v>
      </c>
      <c r="DC13" t="s">
        <v>21</v>
      </c>
      <c r="DD13" t="s">
        <v>21</v>
      </c>
      <c r="DE13" t="s">
        <v>21</v>
      </c>
      <c r="DF13" t="s">
        <v>21</v>
      </c>
      <c r="DG13" t="s">
        <v>27</v>
      </c>
      <c r="DH13" t="s">
        <v>25</v>
      </c>
      <c r="DI13" t="s">
        <v>25</v>
      </c>
      <c r="DJ13" t="s">
        <v>27</v>
      </c>
      <c r="DK13" t="s">
        <v>27</v>
      </c>
      <c r="DM13" t="s">
        <v>21</v>
      </c>
      <c r="DN13" t="s">
        <v>21</v>
      </c>
      <c r="DO13" t="s">
        <v>26</v>
      </c>
      <c r="DP13" t="s">
        <v>21</v>
      </c>
      <c r="DQ13" t="s">
        <v>22</v>
      </c>
      <c r="DR13" t="s">
        <v>27</v>
      </c>
      <c r="DS13" t="s">
        <v>25</v>
      </c>
      <c r="DU13" t="s">
        <v>25</v>
      </c>
      <c r="DY13" t="s">
        <v>21</v>
      </c>
      <c r="DZ13" t="s">
        <v>21</v>
      </c>
      <c r="EA13" t="s">
        <v>26</v>
      </c>
      <c r="EB13" t="s">
        <v>21</v>
      </c>
      <c r="EC13" t="s">
        <v>21</v>
      </c>
      <c r="ED13" t="s">
        <v>27</v>
      </c>
      <c r="EE13" t="s">
        <v>27</v>
      </c>
      <c r="EG13" t="s">
        <v>25</v>
      </c>
      <c r="EH13" t="s">
        <v>25</v>
      </c>
      <c r="EJ13" t="s">
        <v>22</v>
      </c>
      <c r="EK13" t="s">
        <v>21</v>
      </c>
      <c r="EL13" t="s">
        <v>21</v>
      </c>
      <c r="EM13" t="s">
        <v>21</v>
      </c>
      <c r="EN13" t="s">
        <v>21</v>
      </c>
      <c r="EP13" t="s">
        <v>27</v>
      </c>
      <c r="EQ13" t="s">
        <v>25</v>
      </c>
      <c r="ER13" t="s">
        <v>25</v>
      </c>
      <c r="ES13" t="s">
        <v>25</v>
      </c>
      <c r="EU13" t="s">
        <v>21</v>
      </c>
      <c r="EV13" t="s">
        <v>21</v>
      </c>
      <c r="EW13" t="s">
        <v>21</v>
      </c>
      <c r="EX13" t="s">
        <v>21</v>
      </c>
      <c r="EY13" t="s">
        <v>22</v>
      </c>
      <c r="EZ13" t="s">
        <v>27</v>
      </c>
      <c r="FA13" t="s">
        <v>25</v>
      </c>
      <c r="FB13" t="s">
        <v>25</v>
      </c>
      <c r="FC13" t="s">
        <v>25</v>
      </c>
      <c r="FF13" t="s">
        <v>21</v>
      </c>
      <c r="FG13" t="s">
        <v>22</v>
      </c>
      <c r="FH13" t="s">
        <v>21</v>
      </c>
      <c r="FI13" t="s">
        <v>21</v>
      </c>
      <c r="FJ13" t="s">
        <v>21</v>
      </c>
      <c r="FK13" t="s">
        <v>27</v>
      </c>
      <c r="FM13" t="s">
        <v>25</v>
      </c>
      <c r="FN13" t="s">
        <v>27</v>
      </c>
      <c r="FO13" t="s">
        <v>27</v>
      </c>
      <c r="FR13" t="s">
        <v>21</v>
      </c>
      <c r="FS13" t="s">
        <v>21</v>
      </c>
      <c r="FT13" t="s">
        <v>22</v>
      </c>
      <c r="FU13" t="s">
        <v>21</v>
      </c>
      <c r="FV13" t="s">
        <v>22</v>
      </c>
      <c r="FW13" t="s">
        <v>25</v>
      </c>
      <c r="FX13" t="s">
        <v>27</v>
      </c>
      <c r="FZ13" t="s">
        <v>27</v>
      </c>
      <c r="GC13" t="s">
        <v>21</v>
      </c>
      <c r="GD13" t="s">
        <v>21</v>
      </c>
      <c r="GE13" t="s">
        <v>22</v>
      </c>
      <c r="GF13" t="s">
        <v>21</v>
      </c>
      <c r="GG13" t="s">
        <v>22</v>
      </c>
      <c r="GH13" t="s">
        <v>27</v>
      </c>
      <c r="GI13" t="s">
        <v>25</v>
      </c>
      <c r="GK13" t="s">
        <v>27</v>
      </c>
      <c r="GN13" t="s">
        <v>21</v>
      </c>
      <c r="GO13" t="s">
        <v>21</v>
      </c>
      <c r="GP13" t="s">
        <v>22</v>
      </c>
      <c r="GQ13" t="s">
        <v>21</v>
      </c>
      <c r="GR13" t="s">
        <v>22</v>
      </c>
      <c r="GS13" t="s">
        <v>27</v>
      </c>
      <c r="GT13" t="s">
        <v>25</v>
      </c>
      <c r="GV13" t="s">
        <v>27</v>
      </c>
      <c r="GY13" t="s">
        <v>21</v>
      </c>
      <c r="GZ13" t="s">
        <v>21</v>
      </c>
      <c r="HA13" t="s">
        <v>22</v>
      </c>
      <c r="HB13" t="s">
        <v>21</v>
      </c>
      <c r="HC13" t="s">
        <v>22</v>
      </c>
      <c r="HD13" t="s">
        <v>25</v>
      </c>
      <c r="HE13" t="s">
        <v>25</v>
      </c>
      <c r="HG13" t="s">
        <v>27</v>
      </c>
    </row>
    <row r="14" spans="1:219" x14ac:dyDescent="0.25">
      <c r="A14" s="34">
        <v>19</v>
      </c>
      <c r="B14" t="s">
        <v>492</v>
      </c>
      <c r="C14" t="s">
        <v>493</v>
      </c>
      <c r="D14" t="s">
        <v>22</v>
      </c>
      <c r="E14" t="s">
        <v>21</v>
      </c>
      <c r="F14" t="s">
        <v>22</v>
      </c>
      <c r="G14" t="s">
        <v>21</v>
      </c>
      <c r="H14" t="s">
        <v>22</v>
      </c>
      <c r="J14" t="s">
        <v>27</v>
      </c>
      <c r="L14" t="s">
        <v>25</v>
      </c>
      <c r="N14" s="6"/>
      <c r="O14" t="s">
        <v>22</v>
      </c>
      <c r="P14" t="s">
        <v>21</v>
      </c>
      <c r="Q14" t="s">
        <v>22</v>
      </c>
      <c r="R14" t="s">
        <v>21</v>
      </c>
      <c r="S14" t="s">
        <v>22</v>
      </c>
      <c r="U14" t="s">
        <v>27</v>
      </c>
      <c r="W14" t="s">
        <v>25</v>
      </c>
      <c r="Y14" s="6"/>
      <c r="AA14" t="s">
        <v>21</v>
      </c>
      <c r="AB14" t="s">
        <v>21</v>
      </c>
      <c r="AC14" t="s">
        <v>22</v>
      </c>
      <c r="AD14" t="s">
        <v>21</v>
      </c>
      <c r="AE14" t="s">
        <v>22</v>
      </c>
      <c r="AF14" t="s">
        <v>24</v>
      </c>
      <c r="AG14" t="s">
        <v>27</v>
      </c>
      <c r="AI14" t="s">
        <v>25</v>
      </c>
      <c r="AK14" s="6"/>
      <c r="AL14" t="s">
        <v>22</v>
      </c>
      <c r="AM14" t="s">
        <v>21</v>
      </c>
      <c r="AN14" t="s">
        <v>21</v>
      </c>
      <c r="AO14" t="s">
        <v>21</v>
      </c>
      <c r="AP14" t="s">
        <v>22</v>
      </c>
      <c r="AR14" t="s">
        <v>27</v>
      </c>
      <c r="AS14" t="s">
        <v>27</v>
      </c>
      <c r="AT14" t="s">
        <v>25</v>
      </c>
      <c r="AV14" s="6"/>
      <c r="AW14" t="s">
        <v>22</v>
      </c>
      <c r="AX14" t="s">
        <v>21</v>
      </c>
      <c r="AY14" t="s">
        <v>21</v>
      </c>
      <c r="AZ14" t="s">
        <v>21</v>
      </c>
      <c r="BA14" t="s">
        <v>22</v>
      </c>
      <c r="BC14" t="s">
        <v>27</v>
      </c>
      <c r="BD14" t="s">
        <v>27</v>
      </c>
      <c r="BE14" t="s">
        <v>25</v>
      </c>
      <c r="BH14" t="s">
        <v>22</v>
      </c>
      <c r="BI14" t="s">
        <v>21</v>
      </c>
      <c r="BJ14" t="s">
        <v>21</v>
      </c>
      <c r="BK14" t="s">
        <v>21</v>
      </c>
      <c r="BL14" t="s">
        <v>22</v>
      </c>
      <c r="BN14" t="s">
        <v>27</v>
      </c>
      <c r="BO14" t="s">
        <v>27</v>
      </c>
      <c r="BP14" t="s">
        <v>25</v>
      </c>
      <c r="BT14" t="s">
        <v>22</v>
      </c>
      <c r="BU14" t="s">
        <v>21</v>
      </c>
      <c r="BV14" t="s">
        <v>22</v>
      </c>
      <c r="BW14" t="s">
        <v>21</v>
      </c>
      <c r="BX14" t="s">
        <v>22</v>
      </c>
      <c r="BZ14" t="s">
        <v>27</v>
      </c>
      <c r="CB14" t="s">
        <v>27</v>
      </c>
      <c r="CE14" t="s">
        <v>21</v>
      </c>
      <c r="CF14" t="s">
        <v>21</v>
      </c>
      <c r="CG14" t="s">
        <v>22</v>
      </c>
      <c r="CH14" t="s">
        <v>21</v>
      </c>
      <c r="CI14" t="s">
        <v>21</v>
      </c>
      <c r="CJ14" t="s">
        <v>27</v>
      </c>
      <c r="CK14" t="s">
        <v>25</v>
      </c>
      <c r="CM14" t="s">
        <v>27</v>
      </c>
      <c r="CN14" t="s">
        <v>25</v>
      </c>
      <c r="CQ14" t="s">
        <v>21</v>
      </c>
      <c r="CR14" t="s">
        <v>21</v>
      </c>
      <c r="CS14" t="s">
        <v>26</v>
      </c>
      <c r="CT14" t="s">
        <v>21</v>
      </c>
      <c r="CU14" t="s">
        <v>21</v>
      </c>
      <c r="CV14" t="s">
        <v>27</v>
      </c>
      <c r="CW14" t="s">
        <v>27</v>
      </c>
      <c r="CY14" t="s">
        <v>27</v>
      </c>
      <c r="CZ14" t="s">
        <v>25</v>
      </c>
      <c r="DB14" t="s">
        <v>21</v>
      </c>
      <c r="DC14" t="s">
        <v>21</v>
      </c>
      <c r="DD14" t="s">
        <v>21</v>
      </c>
      <c r="DE14" t="s">
        <v>21</v>
      </c>
      <c r="DF14" t="s">
        <v>21</v>
      </c>
      <c r="DG14" t="s">
        <v>25</v>
      </c>
      <c r="DH14" t="s">
        <v>25</v>
      </c>
      <c r="DI14" t="s">
        <v>25</v>
      </c>
      <c r="DJ14" t="s">
        <v>27</v>
      </c>
      <c r="DK14" t="s">
        <v>27</v>
      </c>
      <c r="DM14" t="s">
        <v>21</v>
      </c>
      <c r="DN14" t="s">
        <v>21</v>
      </c>
      <c r="DO14" t="s">
        <v>21</v>
      </c>
      <c r="DP14" t="s">
        <v>21</v>
      </c>
      <c r="DQ14" t="s">
        <v>21</v>
      </c>
      <c r="DR14" t="s">
        <v>25</v>
      </c>
      <c r="DS14" t="s">
        <v>25</v>
      </c>
      <c r="DT14" t="s">
        <v>25</v>
      </c>
      <c r="DU14" t="s">
        <v>27</v>
      </c>
      <c r="DV14" t="s">
        <v>27</v>
      </c>
      <c r="DY14" t="s">
        <v>21</v>
      </c>
      <c r="DZ14" t="s">
        <v>21</v>
      </c>
      <c r="EA14" t="s">
        <v>21</v>
      </c>
      <c r="EB14" t="s">
        <v>21</v>
      </c>
      <c r="EC14" t="s">
        <v>21</v>
      </c>
      <c r="ED14" t="s">
        <v>25</v>
      </c>
      <c r="EE14" t="s">
        <v>27</v>
      </c>
      <c r="EF14" t="s">
        <v>25</v>
      </c>
      <c r="EG14" t="s">
        <v>27</v>
      </c>
      <c r="EH14" t="s">
        <v>25</v>
      </c>
      <c r="EJ14" t="s">
        <v>21</v>
      </c>
      <c r="EK14" t="s">
        <v>21</v>
      </c>
      <c r="EL14" t="s">
        <v>22</v>
      </c>
      <c r="EM14" t="s">
        <v>21</v>
      </c>
      <c r="EN14" t="s">
        <v>21</v>
      </c>
      <c r="EO14" t="s">
        <v>25</v>
      </c>
      <c r="EP14" t="s">
        <v>27</v>
      </c>
      <c r="ER14" t="s">
        <v>27</v>
      </c>
      <c r="ES14" t="s">
        <v>25</v>
      </c>
      <c r="EU14" t="s">
        <v>21</v>
      </c>
      <c r="EV14" t="s">
        <v>21</v>
      </c>
      <c r="EW14" t="s">
        <v>21</v>
      </c>
      <c r="EX14" t="s">
        <v>21</v>
      </c>
      <c r="EY14" t="s">
        <v>22</v>
      </c>
      <c r="EZ14" t="s">
        <v>27</v>
      </c>
      <c r="FA14" t="s">
        <v>27</v>
      </c>
      <c r="FB14" t="s">
        <v>25</v>
      </c>
      <c r="FC14" t="s">
        <v>25</v>
      </c>
      <c r="FF14" t="s">
        <v>21</v>
      </c>
      <c r="FG14" t="s">
        <v>21</v>
      </c>
      <c r="FH14" t="s">
        <v>21</v>
      </c>
      <c r="FI14" t="s">
        <v>21</v>
      </c>
      <c r="FJ14" t="s">
        <v>21</v>
      </c>
      <c r="FK14" t="s">
        <v>25</v>
      </c>
      <c r="FL14" t="s">
        <v>25</v>
      </c>
      <c r="FM14" t="s">
        <v>27</v>
      </c>
      <c r="FN14" t="s">
        <v>27</v>
      </c>
      <c r="FO14" t="s">
        <v>27</v>
      </c>
      <c r="FR14" t="s">
        <v>21</v>
      </c>
      <c r="FS14" t="s">
        <v>21</v>
      </c>
      <c r="FT14" t="s">
        <v>21</v>
      </c>
      <c r="FU14" t="s">
        <v>21</v>
      </c>
      <c r="FV14" t="s">
        <v>22</v>
      </c>
      <c r="FW14" t="s">
        <v>25</v>
      </c>
      <c r="FX14" t="s">
        <v>27</v>
      </c>
      <c r="FY14" t="s">
        <v>25</v>
      </c>
      <c r="FZ14" t="s">
        <v>27</v>
      </c>
      <c r="GC14" t="s">
        <v>21</v>
      </c>
      <c r="GD14" t="s">
        <v>21</v>
      </c>
      <c r="GE14" t="s">
        <v>21</v>
      </c>
      <c r="GF14" t="s">
        <v>21</v>
      </c>
      <c r="GG14" t="s">
        <v>21</v>
      </c>
      <c r="GH14" t="s">
        <v>27</v>
      </c>
      <c r="GI14" t="s">
        <v>25</v>
      </c>
      <c r="GJ14" t="s">
        <v>25</v>
      </c>
      <c r="GK14" t="s">
        <v>27</v>
      </c>
      <c r="GL14" t="s">
        <v>25</v>
      </c>
      <c r="GN14" t="s">
        <v>21</v>
      </c>
      <c r="GO14" t="s">
        <v>21</v>
      </c>
      <c r="GP14" t="s">
        <v>22</v>
      </c>
      <c r="GQ14" t="s">
        <v>21</v>
      </c>
      <c r="GR14" t="s">
        <v>21</v>
      </c>
      <c r="GS14" t="s">
        <v>27</v>
      </c>
      <c r="GT14" t="s">
        <v>25</v>
      </c>
      <c r="GV14" t="s">
        <v>27</v>
      </c>
      <c r="GW14" t="s">
        <v>25</v>
      </c>
      <c r="GY14" t="s">
        <v>21</v>
      </c>
      <c r="GZ14" t="s">
        <v>21</v>
      </c>
      <c r="HA14" t="s">
        <v>22</v>
      </c>
      <c r="HB14" t="s">
        <v>21</v>
      </c>
      <c r="HC14" t="s">
        <v>22</v>
      </c>
      <c r="HD14" t="s">
        <v>25</v>
      </c>
      <c r="HE14" t="s">
        <v>25</v>
      </c>
      <c r="HG14" t="s">
        <v>27</v>
      </c>
      <c r="HK14" t="s">
        <v>491</v>
      </c>
    </row>
    <row r="15" spans="1:219" x14ac:dyDescent="0.25">
      <c r="A15" s="34">
        <v>20</v>
      </c>
      <c r="B15" t="s">
        <v>494</v>
      </c>
      <c r="C15" t="s">
        <v>495</v>
      </c>
      <c r="D15" t="s">
        <v>22</v>
      </c>
      <c r="E15" t="s">
        <v>21</v>
      </c>
      <c r="F15" t="s">
        <v>21</v>
      </c>
      <c r="G15" t="s">
        <v>21</v>
      </c>
      <c r="H15" t="s">
        <v>21</v>
      </c>
      <c r="J15" t="s">
        <v>27</v>
      </c>
      <c r="K15" t="s">
        <v>25</v>
      </c>
      <c r="L15" t="s">
        <v>25</v>
      </c>
      <c r="M15" t="s">
        <v>25</v>
      </c>
      <c r="N15" s="6"/>
      <c r="O15" t="s">
        <v>22</v>
      </c>
      <c r="P15" t="s">
        <v>21</v>
      </c>
      <c r="Q15" t="s">
        <v>22</v>
      </c>
      <c r="R15" t="s">
        <v>22</v>
      </c>
      <c r="S15" t="s">
        <v>21</v>
      </c>
      <c r="U15" t="s">
        <v>25</v>
      </c>
      <c r="X15" t="s">
        <v>24</v>
      </c>
      <c r="Y15" s="6"/>
      <c r="AA15" t="s">
        <v>22</v>
      </c>
      <c r="AB15" t="s">
        <v>22</v>
      </c>
      <c r="AC15" t="s">
        <v>22</v>
      </c>
      <c r="AD15" t="s">
        <v>22</v>
      </c>
      <c r="AE15" t="s">
        <v>22</v>
      </c>
      <c r="AK15" s="6"/>
      <c r="AL15" t="s">
        <v>22</v>
      </c>
      <c r="AM15" t="s">
        <v>21</v>
      </c>
      <c r="AN15" t="s">
        <v>21</v>
      </c>
      <c r="AO15" t="s">
        <v>21</v>
      </c>
      <c r="AP15" t="s">
        <v>22</v>
      </c>
      <c r="AR15" t="s">
        <v>24</v>
      </c>
      <c r="AS15" t="s">
        <v>24</v>
      </c>
      <c r="AT15" t="s">
        <v>24</v>
      </c>
      <c r="AV15" s="6"/>
      <c r="AW15" t="s">
        <v>21</v>
      </c>
      <c r="AX15" t="s">
        <v>21</v>
      </c>
      <c r="AY15" t="s">
        <v>21</v>
      </c>
      <c r="AZ15" t="s">
        <v>22</v>
      </c>
      <c r="BA15" t="s">
        <v>26</v>
      </c>
      <c r="BB15" t="s">
        <v>25</v>
      </c>
      <c r="BC15" t="s">
        <v>27</v>
      </c>
      <c r="BD15" t="s">
        <v>25</v>
      </c>
      <c r="BH15" t="s">
        <v>22</v>
      </c>
      <c r="BI15" t="s">
        <v>21</v>
      </c>
      <c r="BJ15" t="s">
        <v>21</v>
      </c>
      <c r="BK15" t="s">
        <v>22</v>
      </c>
      <c r="BL15" t="s">
        <v>26</v>
      </c>
      <c r="BN15" t="s">
        <v>25</v>
      </c>
      <c r="BO15" t="s">
        <v>24</v>
      </c>
      <c r="BT15" t="s">
        <v>21</v>
      </c>
      <c r="BU15" t="s">
        <v>21</v>
      </c>
      <c r="BV15" t="s">
        <v>21</v>
      </c>
      <c r="BW15" t="s">
        <v>21</v>
      </c>
      <c r="BX15" t="s">
        <v>22</v>
      </c>
      <c r="BY15" t="s">
        <v>24</v>
      </c>
      <c r="BZ15" t="s">
        <v>27</v>
      </c>
      <c r="CA15" t="s">
        <v>24</v>
      </c>
      <c r="CB15" t="s">
        <v>25</v>
      </c>
      <c r="CE15" t="s">
        <v>21</v>
      </c>
      <c r="CF15" t="s">
        <v>21</v>
      </c>
      <c r="CG15" t="s">
        <v>21</v>
      </c>
      <c r="CH15" t="s">
        <v>21</v>
      </c>
      <c r="CI15" t="s">
        <v>26</v>
      </c>
      <c r="CJ15" t="s">
        <v>27</v>
      </c>
      <c r="CK15" t="s">
        <v>24</v>
      </c>
      <c r="CL15" t="s">
        <v>24</v>
      </c>
      <c r="CM15" t="s">
        <v>27</v>
      </c>
      <c r="CQ15" t="s">
        <v>21</v>
      </c>
      <c r="CR15" t="s">
        <v>21</v>
      </c>
      <c r="CS15" t="s">
        <v>21</v>
      </c>
      <c r="CT15" t="s">
        <v>21</v>
      </c>
      <c r="CU15" t="s">
        <v>21</v>
      </c>
      <c r="CV15" t="s">
        <v>27</v>
      </c>
      <c r="CW15" t="s">
        <v>27</v>
      </c>
      <c r="CX15" t="s">
        <v>27</v>
      </c>
      <c r="CY15" t="s">
        <v>27</v>
      </c>
      <c r="CZ15" t="s">
        <v>27</v>
      </c>
      <c r="DB15" t="s">
        <v>21</v>
      </c>
      <c r="DC15" t="s">
        <v>21</v>
      </c>
      <c r="DD15" t="s">
        <v>21</v>
      </c>
      <c r="DE15" t="s">
        <v>21</v>
      </c>
      <c r="DF15" t="s">
        <v>21</v>
      </c>
      <c r="DG15" t="s">
        <v>25</v>
      </c>
      <c r="DH15" t="s">
        <v>25</v>
      </c>
      <c r="DI15" t="s">
        <v>25</v>
      </c>
      <c r="DJ15" t="s">
        <v>25</v>
      </c>
      <c r="DK15" t="s">
        <v>25</v>
      </c>
      <c r="DM15" t="s">
        <v>22</v>
      </c>
      <c r="DN15" t="s">
        <v>21</v>
      </c>
      <c r="DO15" t="s">
        <v>21</v>
      </c>
      <c r="DP15" t="s">
        <v>21</v>
      </c>
      <c r="DQ15" t="s">
        <v>21</v>
      </c>
      <c r="DS15" t="s">
        <v>27</v>
      </c>
      <c r="DT15" t="s">
        <v>27</v>
      </c>
      <c r="DU15" t="s">
        <v>24</v>
      </c>
      <c r="DV15" t="s">
        <v>27</v>
      </c>
      <c r="DY15" t="s">
        <v>31</v>
      </c>
      <c r="DZ15" t="s">
        <v>31</v>
      </c>
      <c r="EA15" t="s">
        <v>31</v>
      </c>
      <c r="EB15" t="s">
        <v>31</v>
      </c>
      <c r="EC15" t="s">
        <v>31</v>
      </c>
      <c r="EI15" t="s">
        <v>496</v>
      </c>
      <c r="EJ15" t="s">
        <v>21</v>
      </c>
      <c r="EK15" t="s">
        <v>21</v>
      </c>
      <c r="EL15" t="s">
        <v>21</v>
      </c>
      <c r="EM15" t="s">
        <v>21</v>
      </c>
      <c r="EN15" t="s">
        <v>21</v>
      </c>
      <c r="EO15" t="s">
        <v>25</v>
      </c>
      <c r="EP15" t="s">
        <v>27</v>
      </c>
      <c r="EQ15" t="s">
        <v>27</v>
      </c>
      <c r="ER15" t="s">
        <v>24</v>
      </c>
      <c r="ES15" t="s">
        <v>27</v>
      </c>
      <c r="EU15" t="s">
        <v>21</v>
      </c>
      <c r="EV15" t="s">
        <v>21</v>
      </c>
      <c r="EW15" t="s">
        <v>21</v>
      </c>
      <c r="EX15" t="s">
        <v>22</v>
      </c>
      <c r="EY15" t="s">
        <v>22</v>
      </c>
      <c r="EZ15" t="s">
        <v>24</v>
      </c>
      <c r="FA15" t="s">
        <v>24</v>
      </c>
      <c r="FB15" t="s">
        <v>24</v>
      </c>
      <c r="FF15" t="s">
        <v>31</v>
      </c>
      <c r="FG15" t="s">
        <v>31</v>
      </c>
      <c r="FH15" t="s">
        <v>31</v>
      </c>
      <c r="FI15" t="s">
        <v>31</v>
      </c>
      <c r="FJ15" t="s">
        <v>31</v>
      </c>
      <c r="FP15" t="s">
        <v>497</v>
      </c>
      <c r="FR15" t="s">
        <v>26</v>
      </c>
      <c r="FS15" t="s">
        <v>21</v>
      </c>
      <c r="FT15" t="s">
        <v>21</v>
      </c>
      <c r="FU15" t="s">
        <v>26</v>
      </c>
      <c r="FV15" t="s">
        <v>22</v>
      </c>
      <c r="FX15" t="s">
        <v>27</v>
      </c>
      <c r="FY15" t="s">
        <v>27</v>
      </c>
      <c r="GC15" t="s">
        <v>21</v>
      </c>
      <c r="GD15" t="s">
        <v>21</v>
      </c>
      <c r="GE15" t="s">
        <v>21</v>
      </c>
      <c r="GF15" t="s">
        <v>21</v>
      </c>
      <c r="GG15" t="s">
        <v>21</v>
      </c>
      <c r="GH15" t="s">
        <v>27</v>
      </c>
      <c r="GI15" t="s">
        <v>27</v>
      </c>
      <c r="GJ15" t="s">
        <v>25</v>
      </c>
      <c r="GK15" t="s">
        <v>25</v>
      </c>
      <c r="GL15" t="s">
        <v>25</v>
      </c>
      <c r="GN15" t="s">
        <v>21</v>
      </c>
      <c r="GO15" t="s">
        <v>21</v>
      </c>
      <c r="GP15" t="s">
        <v>21</v>
      </c>
      <c r="GQ15" t="s">
        <v>21</v>
      </c>
      <c r="GR15" t="s">
        <v>22</v>
      </c>
      <c r="GS15" t="s">
        <v>27</v>
      </c>
      <c r="GT15" t="s">
        <v>27</v>
      </c>
      <c r="GU15" t="s">
        <v>27</v>
      </c>
      <c r="GV15" t="s">
        <v>27</v>
      </c>
      <c r="GY15" t="s">
        <v>31</v>
      </c>
      <c r="GZ15" t="s">
        <v>31</v>
      </c>
      <c r="HA15" t="s">
        <v>31</v>
      </c>
      <c r="HB15" t="s">
        <v>31</v>
      </c>
      <c r="HC15" t="s">
        <v>31</v>
      </c>
      <c r="HI15" t="s">
        <v>498</v>
      </c>
    </row>
    <row r="16" spans="1:219" x14ac:dyDescent="0.25">
      <c r="A16" s="34">
        <v>21</v>
      </c>
      <c r="B16" t="s">
        <v>499</v>
      </c>
      <c r="C16" t="s">
        <v>500</v>
      </c>
      <c r="D16" t="s">
        <v>21</v>
      </c>
      <c r="E16" t="s">
        <v>21</v>
      </c>
      <c r="F16" t="s">
        <v>31</v>
      </c>
      <c r="G16" t="s">
        <v>21</v>
      </c>
      <c r="H16" t="s">
        <v>31</v>
      </c>
      <c r="I16" t="s">
        <v>25</v>
      </c>
      <c r="J16" t="s">
        <v>27</v>
      </c>
      <c r="L16" t="s">
        <v>25</v>
      </c>
      <c r="N16" s="1" t="s">
        <v>501</v>
      </c>
      <c r="O16" t="s">
        <v>21</v>
      </c>
      <c r="P16" t="s">
        <v>21</v>
      </c>
      <c r="Q16" t="s">
        <v>31</v>
      </c>
      <c r="R16" t="s">
        <v>21</v>
      </c>
      <c r="S16" t="s">
        <v>31</v>
      </c>
      <c r="T16" t="s">
        <v>25</v>
      </c>
      <c r="U16" t="s">
        <v>27</v>
      </c>
      <c r="W16" t="s">
        <v>25</v>
      </c>
      <c r="Y16" s="1" t="s">
        <v>502</v>
      </c>
      <c r="Z16" t="s">
        <v>503</v>
      </c>
      <c r="AA16" t="s">
        <v>31</v>
      </c>
      <c r="AB16" t="s">
        <v>21</v>
      </c>
      <c r="AC16" t="s">
        <v>31</v>
      </c>
      <c r="AD16" t="s">
        <v>21</v>
      </c>
      <c r="AE16" t="s">
        <v>21</v>
      </c>
      <c r="AG16" t="s">
        <v>25</v>
      </c>
      <c r="AI16" t="s">
        <v>24</v>
      </c>
      <c r="AJ16" t="s">
        <v>24</v>
      </c>
      <c r="AK16" s="1" t="s">
        <v>504</v>
      </c>
      <c r="AL16" t="s">
        <v>21</v>
      </c>
      <c r="AM16" t="s">
        <v>21</v>
      </c>
      <c r="AN16" t="s">
        <v>21</v>
      </c>
      <c r="AO16" t="s">
        <v>21</v>
      </c>
      <c r="AP16" t="s">
        <v>21</v>
      </c>
      <c r="AQ16" t="s">
        <v>27</v>
      </c>
      <c r="AR16" t="s">
        <v>27</v>
      </c>
      <c r="AS16" t="s">
        <v>27</v>
      </c>
      <c r="AT16" t="s">
        <v>25</v>
      </c>
      <c r="AU16" t="s">
        <v>27</v>
      </c>
      <c r="AV16" s="1" t="s">
        <v>505</v>
      </c>
      <c r="AW16" t="s">
        <v>21</v>
      </c>
      <c r="AX16" t="s">
        <v>21</v>
      </c>
      <c r="AY16" t="s">
        <v>21</v>
      </c>
      <c r="AZ16" t="s">
        <v>21</v>
      </c>
      <c r="BA16" t="s">
        <v>21</v>
      </c>
      <c r="BB16" t="s">
        <v>25</v>
      </c>
      <c r="BC16" t="s">
        <v>27</v>
      </c>
      <c r="BD16" t="s">
        <v>27</v>
      </c>
      <c r="BE16" t="s">
        <v>25</v>
      </c>
      <c r="BF16" t="s">
        <v>27</v>
      </c>
      <c r="BH16" t="s">
        <v>21</v>
      </c>
      <c r="BI16" t="s">
        <v>21</v>
      </c>
      <c r="BJ16" t="s">
        <v>21</v>
      </c>
      <c r="BK16" t="s">
        <v>21</v>
      </c>
      <c r="BL16" t="s">
        <v>21</v>
      </c>
      <c r="BM16" t="s">
        <v>24</v>
      </c>
      <c r="BN16" t="s">
        <v>27</v>
      </c>
      <c r="BO16" t="s">
        <v>27</v>
      </c>
      <c r="BP16" t="s">
        <v>27</v>
      </c>
      <c r="BQ16" t="s">
        <v>27</v>
      </c>
      <c r="BR16" t="s">
        <v>506</v>
      </c>
      <c r="BT16" t="s">
        <v>21</v>
      </c>
      <c r="BU16" t="s">
        <v>21</v>
      </c>
      <c r="BV16" t="s">
        <v>21</v>
      </c>
      <c r="BW16" t="s">
        <v>21</v>
      </c>
      <c r="BX16" t="s">
        <v>21</v>
      </c>
      <c r="BY16" t="s">
        <v>27</v>
      </c>
      <c r="BZ16" t="s">
        <v>27</v>
      </c>
      <c r="CA16" t="s">
        <v>24</v>
      </c>
      <c r="CB16" t="s">
        <v>27</v>
      </c>
      <c r="CC16" t="s">
        <v>27</v>
      </c>
      <c r="CD16" t="s">
        <v>507</v>
      </c>
      <c r="CE16" t="s">
        <v>21</v>
      </c>
      <c r="CF16" t="s">
        <v>21</v>
      </c>
      <c r="CG16" t="s">
        <v>21</v>
      </c>
      <c r="CH16" t="s">
        <v>21</v>
      </c>
      <c r="CI16" t="s">
        <v>21</v>
      </c>
      <c r="CJ16" t="s">
        <v>27</v>
      </c>
      <c r="CK16" t="s">
        <v>27</v>
      </c>
      <c r="CL16" t="s">
        <v>27</v>
      </c>
      <c r="CM16" t="s">
        <v>27</v>
      </c>
      <c r="CN16" t="s">
        <v>27</v>
      </c>
      <c r="CO16" s="1" t="s">
        <v>508</v>
      </c>
      <c r="CP16" t="s">
        <v>509</v>
      </c>
      <c r="CQ16" t="s">
        <v>21</v>
      </c>
      <c r="CR16" t="s">
        <v>21</v>
      </c>
      <c r="CS16" t="s">
        <v>21</v>
      </c>
      <c r="CT16" t="s">
        <v>21</v>
      </c>
      <c r="CU16" t="s">
        <v>21</v>
      </c>
      <c r="CV16" t="s">
        <v>27</v>
      </c>
      <c r="CW16" t="s">
        <v>27</v>
      </c>
      <c r="CX16" t="s">
        <v>25</v>
      </c>
      <c r="CY16" t="s">
        <v>27</v>
      </c>
      <c r="CZ16" t="s">
        <v>27</v>
      </c>
      <c r="DA16" t="s">
        <v>510</v>
      </c>
      <c r="DB16" t="s">
        <v>21</v>
      </c>
      <c r="DC16" t="s">
        <v>21</v>
      </c>
      <c r="DD16" t="s">
        <v>21</v>
      </c>
      <c r="DE16" t="s">
        <v>21</v>
      </c>
      <c r="DF16" t="s">
        <v>21</v>
      </c>
      <c r="DG16" t="s">
        <v>25</v>
      </c>
      <c r="DH16" t="s">
        <v>25</v>
      </c>
      <c r="DI16" t="s">
        <v>25</v>
      </c>
      <c r="DJ16" t="s">
        <v>25</v>
      </c>
      <c r="DK16" t="s">
        <v>25</v>
      </c>
      <c r="DM16" t="s">
        <v>22</v>
      </c>
      <c r="DN16" t="s">
        <v>21</v>
      </c>
      <c r="DO16" t="s">
        <v>21</v>
      </c>
      <c r="DP16" t="s">
        <v>21</v>
      </c>
      <c r="DQ16" t="s">
        <v>21</v>
      </c>
      <c r="DS16" t="s">
        <v>27</v>
      </c>
      <c r="DT16" t="s">
        <v>27</v>
      </c>
      <c r="DU16" t="s">
        <v>27</v>
      </c>
      <c r="DV16" t="s">
        <v>24</v>
      </c>
      <c r="DX16" t="s">
        <v>511</v>
      </c>
      <c r="DY16" t="s">
        <v>21</v>
      </c>
      <c r="DZ16" t="s">
        <v>21</v>
      </c>
      <c r="EA16" t="s">
        <v>21</v>
      </c>
      <c r="EB16" t="s">
        <v>21</v>
      </c>
      <c r="EC16" t="s">
        <v>21</v>
      </c>
      <c r="ED16" t="s">
        <v>25</v>
      </c>
      <c r="EE16" t="s">
        <v>25</v>
      </c>
      <c r="EF16" t="s">
        <v>24</v>
      </c>
      <c r="EG16" t="s">
        <v>25</v>
      </c>
      <c r="EH16" t="s">
        <v>25</v>
      </c>
      <c r="EI16" t="s">
        <v>512</v>
      </c>
      <c r="EJ16" t="s">
        <v>21</v>
      </c>
      <c r="EK16" t="s">
        <v>21</v>
      </c>
      <c r="EL16" t="s">
        <v>21</v>
      </c>
      <c r="EM16" t="s">
        <v>21</v>
      </c>
      <c r="EN16" t="s">
        <v>21</v>
      </c>
      <c r="EO16" t="s">
        <v>25</v>
      </c>
      <c r="EP16" t="s">
        <v>25</v>
      </c>
      <c r="EQ16" t="s">
        <v>25</v>
      </c>
      <c r="ER16" t="s">
        <v>27</v>
      </c>
      <c r="ES16" t="s">
        <v>27</v>
      </c>
      <c r="EU16" t="s">
        <v>21</v>
      </c>
      <c r="EV16" t="s">
        <v>21</v>
      </c>
      <c r="EW16" t="s">
        <v>21</v>
      </c>
      <c r="EX16" t="s">
        <v>21</v>
      </c>
      <c r="EY16" t="s">
        <v>21</v>
      </c>
      <c r="EZ16" t="s">
        <v>24</v>
      </c>
      <c r="FA16" t="s">
        <v>25</v>
      </c>
      <c r="FB16" t="s">
        <v>24</v>
      </c>
      <c r="FC16" t="s">
        <v>25</v>
      </c>
      <c r="FD16" t="s">
        <v>25</v>
      </c>
      <c r="FF16" t="s">
        <v>22</v>
      </c>
      <c r="FG16" t="s">
        <v>22</v>
      </c>
      <c r="FH16" t="s">
        <v>31</v>
      </c>
      <c r="FI16" t="s">
        <v>21</v>
      </c>
      <c r="FJ16" t="s">
        <v>21</v>
      </c>
      <c r="FN16" t="s">
        <v>25</v>
      </c>
      <c r="FO16" t="s">
        <v>25</v>
      </c>
      <c r="FP16" t="s">
        <v>513</v>
      </c>
      <c r="FQ16" t="s">
        <v>514</v>
      </c>
      <c r="FR16" t="s">
        <v>21</v>
      </c>
      <c r="FS16" t="s">
        <v>21</v>
      </c>
      <c r="FT16" t="s">
        <v>21</v>
      </c>
      <c r="FU16" t="s">
        <v>21</v>
      </c>
      <c r="FV16" t="s">
        <v>21</v>
      </c>
      <c r="FW16" t="s">
        <v>24</v>
      </c>
      <c r="FX16" t="s">
        <v>27</v>
      </c>
      <c r="FY16" t="s">
        <v>25</v>
      </c>
      <c r="FZ16" t="s">
        <v>25</v>
      </c>
      <c r="GA16" t="s">
        <v>25</v>
      </c>
      <c r="GB16" t="s">
        <v>515</v>
      </c>
      <c r="GC16" t="s">
        <v>21</v>
      </c>
      <c r="GD16" t="s">
        <v>21</v>
      </c>
      <c r="GE16" t="s">
        <v>21</v>
      </c>
      <c r="GF16" t="s">
        <v>21</v>
      </c>
      <c r="GG16" t="s">
        <v>21</v>
      </c>
      <c r="GH16" t="s">
        <v>25</v>
      </c>
      <c r="GI16" t="s">
        <v>25</v>
      </c>
      <c r="GJ16" t="s">
        <v>24</v>
      </c>
      <c r="GK16" t="s">
        <v>27</v>
      </c>
      <c r="GL16" t="s">
        <v>27</v>
      </c>
      <c r="GM16" t="s">
        <v>516</v>
      </c>
      <c r="GN16" t="s">
        <v>21</v>
      </c>
      <c r="GO16" t="s">
        <v>21</v>
      </c>
      <c r="GP16" t="s">
        <v>21</v>
      </c>
      <c r="GQ16" t="s">
        <v>21</v>
      </c>
      <c r="GR16" t="s">
        <v>21</v>
      </c>
      <c r="GS16" t="s">
        <v>27</v>
      </c>
      <c r="GT16" t="s">
        <v>27</v>
      </c>
      <c r="GU16" t="s">
        <v>27</v>
      </c>
      <c r="GV16" t="s">
        <v>27</v>
      </c>
      <c r="GW16" t="s">
        <v>27</v>
      </c>
      <c r="GY16" t="s">
        <v>21</v>
      </c>
      <c r="GZ16" t="s">
        <v>22</v>
      </c>
      <c r="HA16" t="s">
        <v>22</v>
      </c>
      <c r="HB16" t="s">
        <v>21</v>
      </c>
      <c r="HC16" t="s">
        <v>21</v>
      </c>
      <c r="HD16" t="s">
        <v>25</v>
      </c>
      <c r="HG16" t="s">
        <v>25</v>
      </c>
      <c r="HH16" t="s">
        <v>25</v>
      </c>
      <c r="HI16" t="s">
        <v>517</v>
      </c>
      <c r="HK16" t="s">
        <v>518</v>
      </c>
    </row>
    <row r="17" spans="1:216" x14ac:dyDescent="0.25">
      <c r="A17" s="34">
        <v>22</v>
      </c>
      <c r="B17" t="s">
        <v>519</v>
      </c>
      <c r="C17" t="s">
        <v>520</v>
      </c>
      <c r="D17" t="s">
        <v>26</v>
      </c>
      <c r="E17" t="s">
        <v>26</v>
      </c>
      <c r="F17" t="s">
        <v>22</v>
      </c>
      <c r="G17" t="s">
        <v>22</v>
      </c>
      <c r="H17" t="s">
        <v>22</v>
      </c>
      <c r="N17" s="6"/>
      <c r="O17" t="s">
        <v>26</v>
      </c>
      <c r="P17" t="s">
        <v>26</v>
      </c>
      <c r="Q17" t="s">
        <v>22</v>
      </c>
      <c r="R17" t="s">
        <v>22</v>
      </c>
      <c r="S17" t="s">
        <v>22</v>
      </c>
      <c r="Y17" s="6"/>
      <c r="AA17" t="s">
        <v>22</v>
      </c>
      <c r="AB17" t="s">
        <v>22</v>
      </c>
      <c r="AC17" t="s">
        <v>22</v>
      </c>
      <c r="AD17" t="s">
        <v>22</v>
      </c>
      <c r="AE17" t="s">
        <v>22</v>
      </c>
      <c r="AK17" s="6"/>
      <c r="AL17" t="s">
        <v>21</v>
      </c>
      <c r="AM17" t="s">
        <v>21</v>
      </c>
      <c r="AN17" t="s">
        <v>21</v>
      </c>
      <c r="AO17" t="s">
        <v>21</v>
      </c>
      <c r="AP17" t="s">
        <v>22</v>
      </c>
      <c r="AQ17" t="s">
        <v>24</v>
      </c>
      <c r="AR17" t="s">
        <v>25</v>
      </c>
      <c r="AS17" t="s">
        <v>25</v>
      </c>
      <c r="AT17" t="s">
        <v>25</v>
      </c>
      <c r="AV17" s="6"/>
      <c r="AW17" t="s">
        <v>22</v>
      </c>
      <c r="AX17" t="s">
        <v>21</v>
      </c>
      <c r="AY17" t="s">
        <v>21</v>
      </c>
      <c r="AZ17" t="s">
        <v>21</v>
      </c>
      <c r="BA17" t="s">
        <v>22</v>
      </c>
      <c r="BC17" t="s">
        <v>25</v>
      </c>
      <c r="BD17" t="s">
        <v>24</v>
      </c>
      <c r="BE17" t="s">
        <v>24</v>
      </c>
      <c r="BH17" t="s">
        <v>23</v>
      </c>
      <c r="BI17" t="s">
        <v>22</v>
      </c>
      <c r="BJ17" t="s">
        <v>22</v>
      </c>
      <c r="BK17" t="s">
        <v>22</v>
      </c>
      <c r="BL17" t="s">
        <v>22</v>
      </c>
      <c r="BT17" t="s">
        <v>21</v>
      </c>
      <c r="BU17" t="s">
        <v>21</v>
      </c>
      <c r="BV17" t="s">
        <v>21</v>
      </c>
      <c r="BW17" t="s">
        <v>21</v>
      </c>
      <c r="BX17" t="s">
        <v>21</v>
      </c>
      <c r="BY17" t="s">
        <v>24</v>
      </c>
      <c r="BZ17" t="s">
        <v>25</v>
      </c>
      <c r="CA17" t="s">
        <v>25</v>
      </c>
      <c r="CB17" t="s">
        <v>25</v>
      </c>
      <c r="CC17" t="s">
        <v>25</v>
      </c>
      <c r="CE17" t="s">
        <v>21</v>
      </c>
      <c r="CF17" t="s">
        <v>21</v>
      </c>
      <c r="CG17" t="s">
        <v>21</v>
      </c>
      <c r="CH17" t="s">
        <v>21</v>
      </c>
      <c r="CI17" t="s">
        <v>21</v>
      </c>
      <c r="CJ17" t="s">
        <v>27</v>
      </c>
      <c r="CK17" t="s">
        <v>25</v>
      </c>
      <c r="CL17" t="s">
        <v>25</v>
      </c>
      <c r="CM17" t="s">
        <v>25</v>
      </c>
      <c r="CN17" t="s">
        <v>25</v>
      </c>
      <c r="CQ17" t="s">
        <v>21</v>
      </c>
      <c r="CR17" t="s">
        <v>21</v>
      </c>
      <c r="CS17" t="s">
        <v>21</v>
      </c>
      <c r="CT17" t="s">
        <v>21</v>
      </c>
      <c r="CU17" t="s">
        <v>21</v>
      </c>
      <c r="CV17" t="s">
        <v>27</v>
      </c>
      <c r="CW17" t="s">
        <v>27</v>
      </c>
      <c r="CX17" t="s">
        <v>25</v>
      </c>
      <c r="CY17" t="s">
        <v>25</v>
      </c>
      <c r="CZ17" t="s">
        <v>25</v>
      </c>
      <c r="DB17" t="s">
        <v>21</v>
      </c>
      <c r="DC17" t="s">
        <v>21</v>
      </c>
      <c r="DD17" t="s">
        <v>21</v>
      </c>
      <c r="DE17" t="s">
        <v>21</v>
      </c>
      <c r="DF17" t="s">
        <v>21</v>
      </c>
      <c r="DG17" t="s">
        <v>27</v>
      </c>
      <c r="DH17" t="s">
        <v>27</v>
      </c>
      <c r="DI17" t="s">
        <v>25</v>
      </c>
      <c r="DJ17" t="s">
        <v>27</v>
      </c>
      <c r="DK17" t="s">
        <v>25</v>
      </c>
      <c r="DM17" t="s">
        <v>23</v>
      </c>
      <c r="DN17" t="s">
        <v>21</v>
      </c>
      <c r="DO17" t="s">
        <v>22</v>
      </c>
      <c r="DP17" t="s">
        <v>21</v>
      </c>
      <c r="DQ17" t="s">
        <v>21</v>
      </c>
      <c r="DS17" t="s">
        <v>25</v>
      </c>
      <c r="DU17" t="s">
        <v>25</v>
      </c>
      <c r="DV17" t="s">
        <v>25</v>
      </c>
      <c r="DY17" t="s">
        <v>22</v>
      </c>
      <c r="DZ17" t="s">
        <v>21</v>
      </c>
      <c r="EA17" t="s">
        <v>21</v>
      </c>
      <c r="EB17" t="s">
        <v>21</v>
      </c>
      <c r="EC17" t="s">
        <v>21</v>
      </c>
      <c r="EE17" t="s">
        <v>27</v>
      </c>
      <c r="EF17" t="s">
        <v>25</v>
      </c>
      <c r="EG17" t="s">
        <v>24</v>
      </c>
      <c r="EH17" t="s">
        <v>24</v>
      </c>
      <c r="EJ17" t="s">
        <v>22</v>
      </c>
      <c r="EK17" t="s">
        <v>21</v>
      </c>
      <c r="EL17" t="s">
        <v>22</v>
      </c>
      <c r="EM17" t="s">
        <v>22</v>
      </c>
      <c r="EN17" t="s">
        <v>22</v>
      </c>
      <c r="EP17" t="s">
        <v>25</v>
      </c>
      <c r="EU17" t="s">
        <v>21</v>
      </c>
      <c r="EV17" t="s">
        <v>21</v>
      </c>
      <c r="EW17" t="s">
        <v>22</v>
      </c>
      <c r="EX17" t="s">
        <v>22</v>
      </c>
      <c r="EY17" t="s">
        <v>21</v>
      </c>
      <c r="EZ17" t="s">
        <v>25</v>
      </c>
      <c r="FA17" t="s">
        <v>27</v>
      </c>
      <c r="FD17" t="s">
        <v>25</v>
      </c>
      <c r="FF17" t="s">
        <v>22</v>
      </c>
      <c r="FG17" t="s">
        <v>21</v>
      </c>
      <c r="FH17" t="s">
        <v>21</v>
      </c>
      <c r="FI17" t="s">
        <v>21</v>
      </c>
      <c r="FJ17" t="s">
        <v>22</v>
      </c>
      <c r="FL17" t="s">
        <v>27</v>
      </c>
      <c r="FM17" t="s">
        <v>27</v>
      </c>
      <c r="FN17" t="s">
        <v>25</v>
      </c>
      <c r="FR17" t="s">
        <v>21</v>
      </c>
      <c r="FS17" t="s">
        <v>21</v>
      </c>
      <c r="FT17" t="s">
        <v>21</v>
      </c>
      <c r="FU17" t="s">
        <v>21</v>
      </c>
      <c r="FV17" t="s">
        <v>21</v>
      </c>
      <c r="FW17" t="s">
        <v>27</v>
      </c>
      <c r="FX17" t="s">
        <v>27</v>
      </c>
      <c r="FY17" t="s">
        <v>27</v>
      </c>
      <c r="FZ17" t="s">
        <v>27</v>
      </c>
      <c r="GA17" t="s">
        <v>27</v>
      </c>
      <c r="GC17" t="s">
        <v>21</v>
      </c>
      <c r="GD17" t="s">
        <v>21</v>
      </c>
      <c r="GE17" t="s">
        <v>21</v>
      </c>
      <c r="GF17" t="s">
        <v>21</v>
      </c>
      <c r="GG17" t="s">
        <v>21</v>
      </c>
      <c r="GH17" t="s">
        <v>25</v>
      </c>
      <c r="GI17" t="s">
        <v>25</v>
      </c>
      <c r="GJ17" t="s">
        <v>25</v>
      </c>
      <c r="GK17" t="s">
        <v>25</v>
      </c>
      <c r="GL17" t="s">
        <v>25</v>
      </c>
      <c r="GN17" t="s">
        <v>21</v>
      </c>
      <c r="GO17" t="s">
        <v>21</v>
      </c>
      <c r="GP17" t="s">
        <v>21</v>
      </c>
      <c r="GQ17" t="s">
        <v>21</v>
      </c>
      <c r="GR17" t="s">
        <v>21</v>
      </c>
      <c r="GS17" t="s">
        <v>27</v>
      </c>
      <c r="GT17" t="s">
        <v>27</v>
      </c>
      <c r="GU17" t="s">
        <v>27</v>
      </c>
      <c r="GV17" t="s">
        <v>27</v>
      </c>
      <c r="GW17" t="s">
        <v>27</v>
      </c>
      <c r="GY17" t="s">
        <v>21</v>
      </c>
      <c r="GZ17" t="s">
        <v>21</v>
      </c>
      <c r="HA17" t="s">
        <v>21</v>
      </c>
      <c r="HB17" t="s">
        <v>21</v>
      </c>
      <c r="HC17" t="s">
        <v>21</v>
      </c>
      <c r="HD17" t="s">
        <v>27</v>
      </c>
      <c r="HE17" t="s">
        <v>27</v>
      </c>
      <c r="HF17" t="s">
        <v>27</v>
      </c>
      <c r="HG17" t="s">
        <v>27</v>
      </c>
      <c r="HH17" t="s">
        <v>27</v>
      </c>
    </row>
    <row r="18" spans="1:216" x14ac:dyDescent="0.25">
      <c r="A18" s="34">
        <v>23</v>
      </c>
      <c r="B18" t="s">
        <v>521</v>
      </c>
      <c r="C18" t="s">
        <v>522</v>
      </c>
      <c r="D18" t="s">
        <v>21</v>
      </c>
      <c r="E18" t="s">
        <v>21</v>
      </c>
      <c r="F18" t="s">
        <v>23</v>
      </c>
      <c r="G18" t="s">
        <v>21</v>
      </c>
      <c r="H18" t="s">
        <v>23</v>
      </c>
      <c r="I18" t="s">
        <v>24</v>
      </c>
      <c r="J18" t="s">
        <v>27</v>
      </c>
      <c r="L18" t="s">
        <v>25</v>
      </c>
      <c r="O18" t="s">
        <v>21</v>
      </c>
      <c r="P18" t="s">
        <v>21</v>
      </c>
      <c r="Q18" t="s">
        <v>23</v>
      </c>
      <c r="R18" t="s">
        <v>22</v>
      </c>
      <c r="S18" t="s">
        <v>23</v>
      </c>
      <c r="T18" t="s">
        <v>25</v>
      </c>
      <c r="U18" t="s">
        <v>27</v>
      </c>
      <c r="Y18" s="6"/>
      <c r="AA18" t="s">
        <v>21</v>
      </c>
      <c r="AB18" t="s">
        <v>21</v>
      </c>
      <c r="AC18" t="s">
        <v>23</v>
      </c>
      <c r="AD18" t="s">
        <v>21</v>
      </c>
      <c r="AE18" t="s">
        <v>23</v>
      </c>
      <c r="AF18" t="s">
        <v>25</v>
      </c>
      <c r="AG18" t="s">
        <v>27</v>
      </c>
      <c r="AI18" t="s">
        <v>25</v>
      </c>
      <c r="AK18" s="6"/>
      <c r="AL18" t="s">
        <v>21</v>
      </c>
      <c r="AM18" t="s">
        <v>21</v>
      </c>
      <c r="AN18" t="s">
        <v>23</v>
      </c>
      <c r="AO18" t="s">
        <v>22</v>
      </c>
      <c r="AP18" t="s">
        <v>23</v>
      </c>
      <c r="AQ18" t="s">
        <v>27</v>
      </c>
      <c r="AR18" t="s">
        <v>27</v>
      </c>
      <c r="AV18" s="6"/>
      <c r="AW18" t="s">
        <v>21</v>
      </c>
      <c r="AX18" t="s">
        <v>21</v>
      </c>
      <c r="AY18" t="s">
        <v>21</v>
      </c>
      <c r="AZ18" t="s">
        <v>22</v>
      </c>
      <c r="BA18" t="s">
        <v>23</v>
      </c>
      <c r="BB18" t="s">
        <v>25</v>
      </c>
      <c r="BC18" t="s">
        <v>27</v>
      </c>
      <c r="BD18" t="s">
        <v>27</v>
      </c>
      <c r="BH18" t="s">
        <v>21</v>
      </c>
      <c r="BI18" t="s">
        <v>21</v>
      </c>
      <c r="BJ18" t="s">
        <v>23</v>
      </c>
      <c r="BK18" t="s">
        <v>22</v>
      </c>
      <c r="BL18" t="s">
        <v>23</v>
      </c>
      <c r="BM18" t="s">
        <v>25</v>
      </c>
      <c r="BN18" t="s">
        <v>27</v>
      </c>
      <c r="BT18" t="s">
        <v>21</v>
      </c>
      <c r="BU18" t="s">
        <v>21</v>
      </c>
      <c r="BV18" t="s">
        <v>23</v>
      </c>
      <c r="BW18" t="s">
        <v>21</v>
      </c>
      <c r="BX18" t="s">
        <v>23</v>
      </c>
      <c r="BY18" t="s">
        <v>25</v>
      </c>
      <c r="BZ18" t="s">
        <v>27</v>
      </c>
      <c r="CB18" t="s">
        <v>25</v>
      </c>
      <c r="CE18" t="s">
        <v>21</v>
      </c>
      <c r="CF18" t="s">
        <v>21</v>
      </c>
      <c r="CG18" t="s">
        <v>21</v>
      </c>
      <c r="CH18" t="s">
        <v>21</v>
      </c>
      <c r="CI18" t="s">
        <v>21</v>
      </c>
      <c r="CJ18" t="s">
        <v>27</v>
      </c>
      <c r="CK18" t="s">
        <v>27</v>
      </c>
      <c r="CL18" t="s">
        <v>25</v>
      </c>
      <c r="CM18" t="s">
        <v>25</v>
      </c>
      <c r="CN18" t="s">
        <v>27</v>
      </c>
      <c r="CQ18" t="s">
        <v>21</v>
      </c>
      <c r="CR18" t="s">
        <v>21</v>
      </c>
      <c r="CS18" t="s">
        <v>21</v>
      </c>
      <c r="CT18" t="s">
        <v>21</v>
      </c>
      <c r="CU18" t="s">
        <v>22</v>
      </c>
      <c r="CV18" t="s">
        <v>27</v>
      </c>
      <c r="CW18" t="s">
        <v>27</v>
      </c>
      <c r="CX18" t="s">
        <v>25</v>
      </c>
      <c r="CY18" t="s">
        <v>25</v>
      </c>
      <c r="DB18" t="s">
        <v>21</v>
      </c>
      <c r="DC18" t="s">
        <v>21</v>
      </c>
      <c r="DD18" t="s">
        <v>21</v>
      </c>
      <c r="DE18" t="s">
        <v>21</v>
      </c>
      <c r="DF18" t="s">
        <v>22</v>
      </c>
      <c r="DG18" t="s">
        <v>27</v>
      </c>
      <c r="DH18" t="s">
        <v>27</v>
      </c>
      <c r="DI18" t="s">
        <v>27</v>
      </c>
      <c r="DJ18" t="s">
        <v>25</v>
      </c>
      <c r="DM18" t="s">
        <v>21</v>
      </c>
      <c r="DN18" t="s">
        <v>21</v>
      </c>
      <c r="DO18" t="s">
        <v>21</v>
      </c>
      <c r="DP18" t="s">
        <v>22</v>
      </c>
      <c r="DQ18" t="s">
        <v>23</v>
      </c>
      <c r="DR18" t="s">
        <v>27</v>
      </c>
      <c r="DS18" t="s">
        <v>27</v>
      </c>
      <c r="DT18" t="s">
        <v>27</v>
      </c>
      <c r="DY18" t="s">
        <v>21</v>
      </c>
      <c r="DZ18" t="s">
        <v>21</v>
      </c>
      <c r="EA18" t="s">
        <v>21</v>
      </c>
      <c r="EB18" t="s">
        <v>21</v>
      </c>
      <c r="EC18" t="s">
        <v>23</v>
      </c>
      <c r="ED18" t="s">
        <v>27</v>
      </c>
      <c r="EE18" t="s">
        <v>27</v>
      </c>
      <c r="EF18" t="s">
        <v>25</v>
      </c>
      <c r="EG18" t="s">
        <v>24</v>
      </c>
      <c r="EJ18" t="s">
        <v>21</v>
      </c>
      <c r="EK18" t="s">
        <v>21</v>
      </c>
      <c r="EL18" t="s">
        <v>21</v>
      </c>
      <c r="EM18" t="s">
        <v>21</v>
      </c>
      <c r="EN18" t="s">
        <v>23</v>
      </c>
      <c r="EO18" t="s">
        <v>25</v>
      </c>
      <c r="EP18" t="s">
        <v>25</v>
      </c>
      <c r="EQ18" t="s">
        <v>27</v>
      </c>
      <c r="ER18" t="s">
        <v>24</v>
      </c>
      <c r="EU18" t="s">
        <v>21</v>
      </c>
      <c r="EV18" t="s">
        <v>21</v>
      </c>
      <c r="EW18" t="s">
        <v>21</v>
      </c>
      <c r="EX18" t="s">
        <v>22</v>
      </c>
      <c r="EY18" t="s">
        <v>23</v>
      </c>
      <c r="EZ18" t="s">
        <v>25</v>
      </c>
      <c r="FA18" t="s">
        <v>25</v>
      </c>
      <c r="FB18" t="s">
        <v>25</v>
      </c>
      <c r="FF18" t="s">
        <v>21</v>
      </c>
      <c r="FG18" t="s">
        <v>21</v>
      </c>
      <c r="FH18" t="s">
        <v>21</v>
      </c>
      <c r="FI18" t="s">
        <v>22</v>
      </c>
      <c r="FJ18" t="s">
        <v>23</v>
      </c>
      <c r="FK18" t="s">
        <v>24</v>
      </c>
      <c r="FL18" t="s">
        <v>24</v>
      </c>
      <c r="FM18" t="s">
        <v>27</v>
      </c>
      <c r="FR18" t="s">
        <v>21</v>
      </c>
      <c r="FS18" t="s">
        <v>21</v>
      </c>
      <c r="FT18" t="s">
        <v>21</v>
      </c>
      <c r="FU18" t="s">
        <v>21</v>
      </c>
      <c r="FV18" t="s">
        <v>22</v>
      </c>
      <c r="FW18" t="s">
        <v>27</v>
      </c>
      <c r="FX18" t="s">
        <v>27</v>
      </c>
      <c r="FY18" t="s">
        <v>27</v>
      </c>
      <c r="FZ18" t="s">
        <v>25</v>
      </c>
      <c r="GC18" t="s">
        <v>21</v>
      </c>
      <c r="GD18" t="s">
        <v>21</v>
      </c>
      <c r="GE18" t="s">
        <v>21</v>
      </c>
      <c r="GF18" t="s">
        <v>21</v>
      </c>
      <c r="GG18" t="s">
        <v>22</v>
      </c>
      <c r="GH18" t="s">
        <v>27</v>
      </c>
      <c r="GI18" t="s">
        <v>27</v>
      </c>
      <c r="GJ18" t="s">
        <v>27</v>
      </c>
      <c r="GK18" t="s">
        <v>25</v>
      </c>
      <c r="GN18" t="s">
        <v>21</v>
      </c>
      <c r="GO18" t="s">
        <v>21</v>
      </c>
      <c r="GP18" t="s">
        <v>21</v>
      </c>
      <c r="GQ18" t="s">
        <v>21</v>
      </c>
      <c r="GR18" t="s">
        <v>22</v>
      </c>
      <c r="GS18" t="s">
        <v>27</v>
      </c>
      <c r="GT18" t="s">
        <v>27</v>
      </c>
      <c r="GU18" t="s">
        <v>27</v>
      </c>
      <c r="GV18" t="s">
        <v>27</v>
      </c>
      <c r="GY18" t="s">
        <v>22</v>
      </c>
      <c r="GZ18" t="s">
        <v>22</v>
      </c>
      <c r="HA18" t="s">
        <v>22</v>
      </c>
      <c r="HB18" t="s">
        <v>22</v>
      </c>
      <c r="HC18" t="s">
        <v>22</v>
      </c>
    </row>
    <row r="19" spans="1:216" x14ac:dyDescent="0.25">
      <c r="A19" s="34">
        <v>24</v>
      </c>
      <c r="B19" t="s">
        <v>523</v>
      </c>
      <c r="C19" t="s">
        <v>524</v>
      </c>
      <c r="D19" t="s">
        <v>21</v>
      </c>
      <c r="E19" t="s">
        <v>21</v>
      </c>
      <c r="F19" t="s">
        <v>22</v>
      </c>
      <c r="G19" t="s">
        <v>26</v>
      </c>
      <c r="H19" t="s">
        <v>22</v>
      </c>
      <c r="I19" t="s">
        <v>25</v>
      </c>
      <c r="J19" t="s">
        <v>24</v>
      </c>
      <c r="O19" t="s">
        <v>21</v>
      </c>
      <c r="P19" t="s">
        <v>21</v>
      </c>
      <c r="Q19" t="s">
        <v>26</v>
      </c>
      <c r="R19" t="s">
        <v>26</v>
      </c>
      <c r="S19" t="s">
        <v>26</v>
      </c>
      <c r="T19" t="s">
        <v>25</v>
      </c>
      <c r="U19" t="s">
        <v>24</v>
      </c>
      <c r="Y19" s="6"/>
      <c r="AA19" t="s">
        <v>21</v>
      </c>
      <c r="AB19" t="s">
        <v>21</v>
      </c>
      <c r="AC19" t="s">
        <v>22</v>
      </c>
      <c r="AD19" t="s">
        <v>21</v>
      </c>
      <c r="AE19" t="s">
        <v>22</v>
      </c>
      <c r="AF19" t="s">
        <v>24</v>
      </c>
      <c r="AG19" t="s">
        <v>25</v>
      </c>
      <c r="AI19" t="s">
        <v>25</v>
      </c>
      <c r="AK19" s="6"/>
      <c r="AL19" t="s">
        <v>21</v>
      </c>
      <c r="AM19" t="s">
        <v>21</v>
      </c>
      <c r="AN19" t="s">
        <v>21</v>
      </c>
      <c r="AO19" t="s">
        <v>21</v>
      </c>
      <c r="AP19" t="s">
        <v>21</v>
      </c>
      <c r="AQ19" t="s">
        <v>24</v>
      </c>
      <c r="AR19" t="s">
        <v>27</v>
      </c>
      <c r="AS19" t="s">
        <v>25</v>
      </c>
      <c r="AT19" t="s">
        <v>25</v>
      </c>
      <c r="AU19" t="s">
        <v>25</v>
      </c>
      <c r="AV19" s="6"/>
      <c r="AW19" t="s">
        <v>21</v>
      </c>
      <c r="AX19" t="s">
        <v>21</v>
      </c>
      <c r="AY19" t="s">
        <v>21</v>
      </c>
      <c r="AZ19" t="s">
        <v>21</v>
      </c>
      <c r="BA19" t="s">
        <v>21</v>
      </c>
      <c r="BB19" t="s">
        <v>24</v>
      </c>
      <c r="BC19" t="s">
        <v>27</v>
      </c>
      <c r="BD19" t="s">
        <v>27</v>
      </c>
      <c r="BE19" t="s">
        <v>25</v>
      </c>
      <c r="BF19" t="s">
        <v>25</v>
      </c>
      <c r="BH19" t="s">
        <v>22</v>
      </c>
      <c r="BI19" t="s">
        <v>21</v>
      </c>
      <c r="BJ19" t="s">
        <v>21</v>
      </c>
      <c r="BK19" t="s">
        <v>21</v>
      </c>
      <c r="BL19" t="s">
        <v>21</v>
      </c>
      <c r="BN19" t="s">
        <v>25</v>
      </c>
      <c r="BO19" t="s">
        <v>27</v>
      </c>
      <c r="BP19" t="s">
        <v>25</v>
      </c>
      <c r="BQ19" t="s">
        <v>25</v>
      </c>
      <c r="BR19" t="s">
        <v>525</v>
      </c>
      <c r="BT19" t="s">
        <v>21</v>
      </c>
      <c r="BU19" t="s">
        <v>21</v>
      </c>
      <c r="BV19" t="s">
        <v>21</v>
      </c>
      <c r="BW19" t="s">
        <v>21</v>
      </c>
      <c r="BX19" t="s">
        <v>21</v>
      </c>
      <c r="BY19" t="s">
        <v>24</v>
      </c>
      <c r="BZ19" t="s">
        <v>27</v>
      </c>
      <c r="CA19" t="s">
        <v>27</v>
      </c>
      <c r="CB19" t="s">
        <v>25</v>
      </c>
      <c r="CC19" t="s">
        <v>25</v>
      </c>
      <c r="CE19" t="s">
        <v>21</v>
      </c>
      <c r="CF19" t="s">
        <v>21</v>
      </c>
      <c r="CG19" t="s">
        <v>21</v>
      </c>
      <c r="CH19" t="s">
        <v>21</v>
      </c>
      <c r="CI19" t="s">
        <v>21</v>
      </c>
      <c r="CJ19" t="s">
        <v>27</v>
      </c>
      <c r="CK19" t="s">
        <v>25</v>
      </c>
      <c r="CL19" t="s">
        <v>25</v>
      </c>
      <c r="CM19" t="s">
        <v>27</v>
      </c>
      <c r="CN19" t="s">
        <v>27</v>
      </c>
      <c r="CQ19" t="s">
        <v>21</v>
      </c>
      <c r="CR19" t="s">
        <v>21</v>
      </c>
      <c r="CS19" t="s">
        <v>21</v>
      </c>
      <c r="CT19" t="s">
        <v>21</v>
      </c>
      <c r="CU19" t="s">
        <v>21</v>
      </c>
      <c r="CV19" t="s">
        <v>27</v>
      </c>
      <c r="CW19" t="s">
        <v>27</v>
      </c>
      <c r="CX19" t="s">
        <v>27</v>
      </c>
      <c r="CY19" t="s">
        <v>27</v>
      </c>
      <c r="CZ19" t="s">
        <v>25</v>
      </c>
      <c r="DB19" t="s">
        <v>21</v>
      </c>
      <c r="DC19" t="s">
        <v>21</v>
      </c>
      <c r="DD19" t="s">
        <v>21</v>
      </c>
      <c r="DE19" t="s">
        <v>21</v>
      </c>
      <c r="DF19" t="s">
        <v>21</v>
      </c>
      <c r="DG19" t="s">
        <v>27</v>
      </c>
      <c r="DH19" t="s">
        <v>27</v>
      </c>
      <c r="DI19" t="s">
        <v>27</v>
      </c>
      <c r="DJ19" t="s">
        <v>27</v>
      </c>
      <c r="DK19" t="s">
        <v>25</v>
      </c>
      <c r="DM19" t="s">
        <v>22</v>
      </c>
      <c r="DN19" t="s">
        <v>21</v>
      </c>
      <c r="DO19" t="s">
        <v>21</v>
      </c>
      <c r="DP19" t="s">
        <v>21</v>
      </c>
      <c r="DQ19" t="s">
        <v>22</v>
      </c>
      <c r="DS19" t="s">
        <v>24</v>
      </c>
      <c r="DT19" t="s">
        <v>25</v>
      </c>
      <c r="DU19" t="s">
        <v>25</v>
      </c>
      <c r="DY19" t="s">
        <v>21</v>
      </c>
      <c r="DZ19" t="s">
        <v>21</v>
      </c>
      <c r="EA19" t="s">
        <v>21</v>
      </c>
      <c r="EB19" t="s">
        <v>21</v>
      </c>
      <c r="EC19" t="s">
        <v>21</v>
      </c>
      <c r="ED19" t="s">
        <v>24</v>
      </c>
      <c r="EE19" t="s">
        <v>27</v>
      </c>
      <c r="EF19" t="s">
        <v>27</v>
      </c>
      <c r="EG19" t="s">
        <v>27</v>
      </c>
      <c r="EH19" t="s">
        <v>25</v>
      </c>
      <c r="EJ19" t="s">
        <v>22</v>
      </c>
      <c r="EK19" t="s">
        <v>21</v>
      </c>
      <c r="EL19" t="s">
        <v>21</v>
      </c>
      <c r="EM19" t="s">
        <v>21</v>
      </c>
      <c r="EN19" t="s">
        <v>21</v>
      </c>
      <c r="EP19" t="s">
        <v>25</v>
      </c>
      <c r="EQ19" t="s">
        <v>25</v>
      </c>
      <c r="ER19" t="s">
        <v>27</v>
      </c>
      <c r="ES19" t="s">
        <v>27</v>
      </c>
      <c r="EU19" t="s">
        <v>22</v>
      </c>
      <c r="EV19" t="s">
        <v>21</v>
      </c>
      <c r="EW19" t="s">
        <v>21</v>
      </c>
      <c r="EX19" t="s">
        <v>22</v>
      </c>
      <c r="EY19" t="s">
        <v>22</v>
      </c>
      <c r="FA19" t="s">
        <v>25</v>
      </c>
      <c r="FB19" t="s">
        <v>25</v>
      </c>
      <c r="FF19" t="s">
        <v>22</v>
      </c>
      <c r="FG19" t="s">
        <v>21</v>
      </c>
      <c r="FH19" t="s">
        <v>21</v>
      </c>
      <c r="FI19" t="s">
        <v>21</v>
      </c>
      <c r="FJ19" t="s">
        <v>21</v>
      </c>
      <c r="FL19" t="s">
        <v>25</v>
      </c>
      <c r="FM19" t="s">
        <v>25</v>
      </c>
      <c r="FN19" t="s">
        <v>25</v>
      </c>
      <c r="FO19" t="s">
        <v>25</v>
      </c>
      <c r="FR19" t="s">
        <v>21</v>
      </c>
      <c r="FS19" t="s">
        <v>21</v>
      </c>
      <c r="FT19" t="s">
        <v>21</v>
      </c>
      <c r="FU19" t="s">
        <v>21</v>
      </c>
      <c r="FV19" t="s">
        <v>21</v>
      </c>
      <c r="FW19" t="s">
        <v>24</v>
      </c>
      <c r="FX19" t="s">
        <v>27</v>
      </c>
      <c r="FY19" t="s">
        <v>27</v>
      </c>
      <c r="FZ19" t="s">
        <v>25</v>
      </c>
      <c r="GA19" t="s">
        <v>25</v>
      </c>
      <c r="GC19" t="s">
        <v>21</v>
      </c>
      <c r="GD19" t="s">
        <v>21</v>
      </c>
      <c r="GE19" t="s">
        <v>21</v>
      </c>
      <c r="GF19" t="s">
        <v>21</v>
      </c>
      <c r="GG19" t="s">
        <v>21</v>
      </c>
      <c r="GH19" t="s">
        <v>24</v>
      </c>
      <c r="GI19" t="s">
        <v>25</v>
      </c>
      <c r="GJ19" t="s">
        <v>27</v>
      </c>
      <c r="GK19" t="s">
        <v>27</v>
      </c>
      <c r="GL19" t="s">
        <v>27</v>
      </c>
      <c r="GN19" t="s">
        <v>21</v>
      </c>
      <c r="GO19" t="s">
        <v>21</v>
      </c>
      <c r="GP19" t="s">
        <v>21</v>
      </c>
      <c r="GQ19" t="s">
        <v>21</v>
      </c>
      <c r="GR19" t="s">
        <v>21</v>
      </c>
      <c r="GS19" t="s">
        <v>27</v>
      </c>
      <c r="GT19" t="s">
        <v>25</v>
      </c>
      <c r="GU19" t="s">
        <v>25</v>
      </c>
      <c r="GV19" t="s">
        <v>27</v>
      </c>
      <c r="GW19" t="s">
        <v>27</v>
      </c>
      <c r="GY19" t="s">
        <v>21</v>
      </c>
      <c r="GZ19" t="s">
        <v>21</v>
      </c>
      <c r="HA19" t="s">
        <v>22</v>
      </c>
      <c r="HB19" t="s">
        <v>21</v>
      </c>
      <c r="HC19" t="s">
        <v>21</v>
      </c>
      <c r="HD19" t="s">
        <v>24</v>
      </c>
      <c r="HE19" t="s">
        <v>25</v>
      </c>
      <c r="HG19" t="s">
        <v>25</v>
      </c>
      <c r="HH19" t="s">
        <v>25</v>
      </c>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Q50"/>
  <sheetViews>
    <sheetView zoomScale="90" zoomScaleNormal="90" workbookViewId="0"/>
  </sheetViews>
  <sheetFormatPr defaultRowHeight="13.2" x14ac:dyDescent="0.25"/>
  <cols>
    <col min="1" max="1" width="23.109375" customWidth="1"/>
    <col min="2" max="5" width="10.33203125" customWidth="1"/>
    <col min="6" max="6" width="10.5546875" customWidth="1"/>
    <col min="7" max="9" width="10" customWidth="1"/>
    <col min="10" max="13" width="10.33203125" customWidth="1"/>
    <col min="14" max="14" width="10.5546875" customWidth="1"/>
    <col min="15" max="17" width="10" customWidth="1"/>
    <col min="18" max="21" width="10.33203125" customWidth="1"/>
    <col min="22" max="22" width="10.5546875" customWidth="1"/>
    <col min="23" max="25" width="10" customWidth="1"/>
    <col min="26" max="29" width="10.33203125" customWidth="1"/>
    <col min="30" max="30" width="10.5546875" customWidth="1"/>
    <col min="31" max="33" width="10" customWidth="1"/>
    <col min="34" max="37" width="10.33203125" customWidth="1"/>
    <col min="38" max="38" width="10.5546875" customWidth="1"/>
    <col min="39" max="41" width="10" customWidth="1"/>
    <col min="42" max="45" width="10.33203125" customWidth="1"/>
    <col min="46" max="46" width="10.5546875" customWidth="1"/>
    <col min="47" max="49" width="10" customWidth="1"/>
    <col min="50" max="53" width="10.33203125" customWidth="1"/>
    <col min="54" max="54" width="10.5546875" customWidth="1"/>
    <col min="55" max="57" width="10" customWidth="1"/>
    <col min="58" max="61" width="10.33203125" customWidth="1"/>
    <col min="62" max="62" width="10.5546875" customWidth="1"/>
    <col min="63" max="65" width="10" customWidth="1"/>
    <col min="66" max="69" width="10.33203125" customWidth="1"/>
    <col min="70" max="70" width="10.5546875" customWidth="1"/>
    <col min="71" max="73" width="10" customWidth="1"/>
    <col min="74" max="77" width="10.33203125" customWidth="1"/>
    <col min="78" max="78" width="10.5546875" customWidth="1"/>
    <col min="79" max="81" width="10" customWidth="1"/>
    <col min="82" max="85" width="10.33203125" customWidth="1"/>
    <col min="86" max="86" width="10.5546875" customWidth="1"/>
    <col min="87" max="89" width="10" customWidth="1"/>
    <col min="90" max="93" width="10.33203125" customWidth="1"/>
    <col min="94" max="94" width="10.5546875" customWidth="1"/>
    <col min="95" max="97" width="10" customWidth="1"/>
    <col min="98" max="101" width="10.33203125" customWidth="1"/>
    <col min="102" max="102" width="10.5546875" customWidth="1"/>
    <col min="103" max="105" width="10" customWidth="1"/>
    <col min="106" max="109" width="10.33203125" customWidth="1"/>
    <col min="110" max="110" width="10.5546875" customWidth="1"/>
    <col min="111" max="113" width="10" customWidth="1"/>
    <col min="114" max="117" width="10.33203125" customWidth="1"/>
    <col min="118" max="118" width="10.5546875" customWidth="1"/>
    <col min="119" max="121" width="10" customWidth="1"/>
  </cols>
  <sheetData>
    <row r="1" spans="1:121" ht="36.6" customHeight="1" x14ac:dyDescent="0.25">
      <c r="B1" s="27" t="s">
        <v>711</v>
      </c>
      <c r="C1" s="27"/>
      <c r="D1" s="27"/>
      <c r="E1" s="27"/>
      <c r="F1" s="27"/>
      <c r="G1" s="27"/>
      <c r="H1" s="27"/>
      <c r="I1" s="27"/>
      <c r="J1" s="27" t="s">
        <v>719</v>
      </c>
      <c r="K1" s="27"/>
      <c r="L1" s="27"/>
      <c r="M1" s="27"/>
      <c r="N1" s="27"/>
      <c r="O1" s="27"/>
      <c r="P1" s="27"/>
      <c r="Q1" s="27"/>
      <c r="R1" s="27" t="s">
        <v>720</v>
      </c>
      <c r="S1" s="27"/>
      <c r="T1" s="27"/>
      <c r="U1" s="27"/>
      <c r="V1" s="27"/>
      <c r="W1" s="27"/>
      <c r="X1" s="27"/>
      <c r="Y1" s="27"/>
      <c r="Z1" s="27" t="s">
        <v>721</v>
      </c>
      <c r="AA1" s="27"/>
      <c r="AB1" s="27"/>
      <c r="AC1" s="27"/>
      <c r="AD1" s="27"/>
      <c r="AE1" s="27"/>
      <c r="AF1" s="27"/>
      <c r="AG1" s="27"/>
      <c r="AH1" s="27" t="s">
        <v>722</v>
      </c>
      <c r="AI1" s="27"/>
      <c r="AJ1" s="27"/>
      <c r="AK1" s="27"/>
      <c r="AL1" s="27"/>
      <c r="AM1" s="27"/>
      <c r="AN1" s="27"/>
      <c r="AO1" s="27"/>
      <c r="AP1" s="27" t="s">
        <v>723</v>
      </c>
      <c r="AQ1" s="27"/>
      <c r="AR1" s="27"/>
      <c r="AS1" s="27"/>
      <c r="AT1" s="27"/>
      <c r="AU1" s="27"/>
      <c r="AV1" s="27"/>
      <c r="AW1" s="27"/>
      <c r="AX1" s="27" t="s">
        <v>724</v>
      </c>
      <c r="AY1" s="27"/>
      <c r="AZ1" s="27"/>
      <c r="BA1" s="27"/>
      <c r="BB1" s="27"/>
      <c r="BC1" s="27"/>
      <c r="BD1" s="27"/>
      <c r="BE1" s="27"/>
      <c r="BF1" s="27" t="s">
        <v>725</v>
      </c>
      <c r="BG1" s="27"/>
      <c r="BH1" s="27"/>
      <c r="BI1" s="27"/>
      <c r="BJ1" s="27"/>
      <c r="BK1" s="27"/>
      <c r="BL1" s="27"/>
      <c r="BM1" s="27"/>
      <c r="BN1" s="27" t="s">
        <v>726</v>
      </c>
      <c r="BO1" s="27"/>
      <c r="BP1" s="27"/>
      <c r="BQ1" s="27"/>
      <c r="BR1" s="27"/>
      <c r="BS1" s="27"/>
      <c r="BT1" s="27"/>
      <c r="BU1" s="27"/>
      <c r="BV1" s="27" t="s">
        <v>727</v>
      </c>
      <c r="BW1" s="27"/>
      <c r="BX1" s="27"/>
      <c r="BY1" s="27"/>
      <c r="BZ1" s="27"/>
      <c r="CA1" s="27"/>
      <c r="CB1" s="27"/>
      <c r="CC1" s="27"/>
      <c r="CD1" s="27" t="s">
        <v>728</v>
      </c>
      <c r="CE1" s="27"/>
      <c r="CF1" s="27"/>
      <c r="CG1" s="27"/>
      <c r="CH1" s="27"/>
      <c r="CI1" s="27"/>
      <c r="CJ1" s="27"/>
      <c r="CK1" s="27"/>
      <c r="CL1" s="27" t="s">
        <v>729</v>
      </c>
      <c r="CM1" s="27"/>
      <c r="CN1" s="27"/>
      <c r="CO1" s="27"/>
      <c r="CP1" s="27"/>
      <c r="CQ1" s="27"/>
      <c r="CR1" s="27"/>
      <c r="CS1" s="27"/>
      <c r="CT1" s="27" t="s">
        <v>730</v>
      </c>
      <c r="CU1" s="27"/>
      <c r="CV1" s="27"/>
      <c r="CW1" s="27"/>
      <c r="CX1" s="27"/>
      <c r="CY1" s="27"/>
      <c r="CZ1" s="27"/>
      <c r="DA1" s="27"/>
      <c r="DB1" s="27" t="s">
        <v>731</v>
      </c>
      <c r="DC1" s="27"/>
      <c r="DD1" s="27"/>
      <c r="DE1" s="27"/>
      <c r="DF1" s="27"/>
      <c r="DG1" s="27"/>
      <c r="DH1" s="27"/>
      <c r="DI1" s="27"/>
      <c r="DJ1" s="27" t="s">
        <v>732</v>
      </c>
      <c r="DK1" s="27"/>
      <c r="DL1" s="27"/>
      <c r="DM1" s="27"/>
      <c r="DN1" s="27"/>
      <c r="DO1" s="27"/>
      <c r="DP1" s="27"/>
      <c r="DQ1" s="27"/>
    </row>
    <row r="2" spans="1:121" ht="16.95" customHeight="1" x14ac:dyDescent="0.25">
      <c r="B2" s="28" t="s">
        <v>717</v>
      </c>
      <c r="C2" s="28"/>
      <c r="D2" s="28"/>
      <c r="E2" s="28"/>
      <c r="F2" s="28"/>
      <c r="G2" s="28" t="s">
        <v>718</v>
      </c>
      <c r="H2" s="28"/>
      <c r="I2" s="28"/>
      <c r="J2" s="28" t="s">
        <v>717</v>
      </c>
      <c r="K2" s="28"/>
      <c r="L2" s="28"/>
      <c r="M2" s="28"/>
      <c r="N2" s="28"/>
      <c r="O2" s="28" t="s">
        <v>718</v>
      </c>
      <c r="P2" s="28"/>
      <c r="Q2" s="28"/>
      <c r="R2" s="28" t="s">
        <v>717</v>
      </c>
      <c r="S2" s="28"/>
      <c r="T2" s="28"/>
      <c r="U2" s="28"/>
      <c r="V2" s="28"/>
      <c r="W2" s="28" t="s">
        <v>718</v>
      </c>
      <c r="X2" s="28"/>
      <c r="Y2" s="28"/>
      <c r="Z2" s="28" t="s">
        <v>717</v>
      </c>
      <c r="AA2" s="28"/>
      <c r="AB2" s="28"/>
      <c r="AC2" s="28"/>
      <c r="AD2" s="28"/>
      <c r="AE2" s="28" t="s">
        <v>718</v>
      </c>
      <c r="AF2" s="28"/>
      <c r="AG2" s="28"/>
      <c r="AH2" s="28" t="s">
        <v>717</v>
      </c>
      <c r="AI2" s="28"/>
      <c r="AJ2" s="28"/>
      <c r="AK2" s="28"/>
      <c r="AL2" s="28"/>
      <c r="AM2" s="28" t="s">
        <v>718</v>
      </c>
      <c r="AN2" s="28"/>
      <c r="AO2" s="28"/>
      <c r="AP2" s="28" t="s">
        <v>717</v>
      </c>
      <c r="AQ2" s="28"/>
      <c r="AR2" s="28"/>
      <c r="AS2" s="28"/>
      <c r="AT2" s="28"/>
      <c r="AU2" s="28" t="s">
        <v>718</v>
      </c>
      <c r="AV2" s="28"/>
      <c r="AW2" s="28"/>
      <c r="AX2" s="28" t="s">
        <v>717</v>
      </c>
      <c r="AY2" s="28"/>
      <c r="AZ2" s="28"/>
      <c r="BA2" s="28"/>
      <c r="BB2" s="28"/>
      <c r="BC2" s="28" t="s">
        <v>718</v>
      </c>
      <c r="BD2" s="28"/>
      <c r="BE2" s="28"/>
      <c r="BF2" s="28" t="s">
        <v>717</v>
      </c>
      <c r="BG2" s="28"/>
      <c r="BH2" s="28"/>
      <c r="BI2" s="28"/>
      <c r="BJ2" s="28"/>
      <c r="BK2" s="28" t="s">
        <v>718</v>
      </c>
      <c r="BL2" s="28"/>
      <c r="BM2" s="28"/>
      <c r="BN2" s="28" t="s">
        <v>717</v>
      </c>
      <c r="BO2" s="28"/>
      <c r="BP2" s="28"/>
      <c r="BQ2" s="28"/>
      <c r="BR2" s="28"/>
      <c r="BS2" s="28" t="s">
        <v>718</v>
      </c>
      <c r="BT2" s="28"/>
      <c r="BU2" s="28"/>
      <c r="BV2" s="28" t="s">
        <v>717</v>
      </c>
      <c r="BW2" s="28"/>
      <c r="BX2" s="28"/>
      <c r="BY2" s="28"/>
      <c r="BZ2" s="28"/>
      <c r="CA2" s="28" t="s">
        <v>718</v>
      </c>
      <c r="CB2" s="28"/>
      <c r="CC2" s="28"/>
      <c r="CD2" s="28" t="s">
        <v>717</v>
      </c>
      <c r="CE2" s="28"/>
      <c r="CF2" s="28"/>
      <c r="CG2" s="28"/>
      <c r="CH2" s="28"/>
      <c r="CI2" s="28" t="s">
        <v>718</v>
      </c>
      <c r="CJ2" s="28"/>
      <c r="CK2" s="28"/>
      <c r="CL2" s="28" t="s">
        <v>717</v>
      </c>
      <c r="CM2" s="28"/>
      <c r="CN2" s="28"/>
      <c r="CO2" s="28"/>
      <c r="CP2" s="28"/>
      <c r="CQ2" s="28" t="s">
        <v>718</v>
      </c>
      <c r="CR2" s="28"/>
      <c r="CS2" s="28"/>
      <c r="CT2" s="28" t="s">
        <v>717</v>
      </c>
      <c r="CU2" s="28"/>
      <c r="CV2" s="28"/>
      <c r="CW2" s="28"/>
      <c r="CX2" s="28"/>
      <c r="CY2" s="28" t="s">
        <v>718</v>
      </c>
      <c r="CZ2" s="28"/>
      <c r="DA2" s="28"/>
      <c r="DB2" s="28" t="s">
        <v>717</v>
      </c>
      <c r="DC2" s="28"/>
      <c r="DD2" s="28"/>
      <c r="DE2" s="28"/>
      <c r="DF2" s="28"/>
      <c r="DG2" s="28" t="s">
        <v>718</v>
      </c>
      <c r="DH2" s="28"/>
      <c r="DI2" s="28"/>
      <c r="DJ2" s="28" t="s">
        <v>717</v>
      </c>
      <c r="DK2" s="28"/>
      <c r="DL2" s="28"/>
      <c r="DM2" s="28"/>
      <c r="DN2" s="28"/>
      <c r="DO2" s="28" t="s">
        <v>718</v>
      </c>
      <c r="DP2" s="28"/>
      <c r="DQ2" s="28"/>
    </row>
    <row r="3" spans="1:121" ht="26.4" customHeight="1" x14ac:dyDescent="0.25">
      <c r="B3" s="11" t="s">
        <v>21</v>
      </c>
      <c r="C3" s="11" t="s">
        <v>22</v>
      </c>
      <c r="D3" s="11" t="s">
        <v>26</v>
      </c>
      <c r="E3" s="11" t="s">
        <v>31</v>
      </c>
      <c r="F3" s="12" t="s">
        <v>23</v>
      </c>
      <c r="G3" s="12" t="s">
        <v>27</v>
      </c>
      <c r="H3" s="11" t="s">
        <v>25</v>
      </c>
      <c r="I3" s="12" t="s">
        <v>24</v>
      </c>
      <c r="J3" s="11" t="s">
        <v>21</v>
      </c>
      <c r="K3" s="11" t="s">
        <v>22</v>
      </c>
      <c r="L3" s="11" t="s">
        <v>26</v>
      </c>
      <c r="M3" s="11" t="s">
        <v>31</v>
      </c>
      <c r="N3" s="12" t="s">
        <v>23</v>
      </c>
      <c r="O3" s="12" t="s">
        <v>27</v>
      </c>
      <c r="P3" s="11" t="s">
        <v>25</v>
      </c>
      <c r="Q3" s="12" t="s">
        <v>24</v>
      </c>
      <c r="R3" s="11" t="s">
        <v>21</v>
      </c>
      <c r="S3" s="11" t="s">
        <v>22</v>
      </c>
      <c r="T3" s="11" t="s">
        <v>26</v>
      </c>
      <c r="U3" s="11" t="s">
        <v>31</v>
      </c>
      <c r="V3" s="12" t="s">
        <v>23</v>
      </c>
      <c r="W3" s="12" t="s">
        <v>27</v>
      </c>
      <c r="X3" s="11" t="s">
        <v>25</v>
      </c>
      <c r="Y3" s="12" t="s">
        <v>24</v>
      </c>
      <c r="Z3" s="11" t="s">
        <v>21</v>
      </c>
      <c r="AA3" s="11" t="s">
        <v>22</v>
      </c>
      <c r="AB3" s="11" t="s">
        <v>26</v>
      </c>
      <c r="AC3" s="11" t="s">
        <v>31</v>
      </c>
      <c r="AD3" s="12" t="s">
        <v>23</v>
      </c>
      <c r="AE3" s="12" t="s">
        <v>27</v>
      </c>
      <c r="AF3" s="11" t="s">
        <v>25</v>
      </c>
      <c r="AG3" s="12" t="s">
        <v>24</v>
      </c>
      <c r="AH3" s="11" t="s">
        <v>21</v>
      </c>
      <c r="AI3" s="11" t="s">
        <v>22</v>
      </c>
      <c r="AJ3" s="11" t="s">
        <v>26</v>
      </c>
      <c r="AK3" s="11" t="s">
        <v>31</v>
      </c>
      <c r="AL3" s="12" t="s">
        <v>23</v>
      </c>
      <c r="AM3" s="12" t="s">
        <v>27</v>
      </c>
      <c r="AN3" s="11" t="s">
        <v>25</v>
      </c>
      <c r="AO3" s="12" t="s">
        <v>24</v>
      </c>
      <c r="AP3" s="11" t="s">
        <v>21</v>
      </c>
      <c r="AQ3" s="11" t="s">
        <v>22</v>
      </c>
      <c r="AR3" s="11" t="s">
        <v>26</v>
      </c>
      <c r="AS3" s="11" t="s">
        <v>31</v>
      </c>
      <c r="AT3" s="12" t="s">
        <v>23</v>
      </c>
      <c r="AU3" s="12" t="s">
        <v>27</v>
      </c>
      <c r="AV3" s="11" t="s">
        <v>25</v>
      </c>
      <c r="AW3" s="12" t="s">
        <v>24</v>
      </c>
      <c r="AX3" s="11" t="s">
        <v>21</v>
      </c>
      <c r="AY3" s="11" t="s">
        <v>22</v>
      </c>
      <c r="AZ3" s="11" t="s">
        <v>26</v>
      </c>
      <c r="BA3" s="11" t="s">
        <v>31</v>
      </c>
      <c r="BB3" s="12" t="s">
        <v>23</v>
      </c>
      <c r="BC3" s="12" t="s">
        <v>27</v>
      </c>
      <c r="BD3" s="11" t="s">
        <v>25</v>
      </c>
      <c r="BE3" s="12" t="s">
        <v>24</v>
      </c>
      <c r="BF3" s="11" t="s">
        <v>21</v>
      </c>
      <c r="BG3" s="11" t="s">
        <v>22</v>
      </c>
      <c r="BH3" s="11" t="s">
        <v>26</v>
      </c>
      <c r="BI3" s="11" t="s">
        <v>31</v>
      </c>
      <c r="BJ3" s="12" t="s">
        <v>23</v>
      </c>
      <c r="BK3" s="12" t="s">
        <v>27</v>
      </c>
      <c r="BL3" s="11" t="s">
        <v>25</v>
      </c>
      <c r="BM3" s="12" t="s">
        <v>24</v>
      </c>
      <c r="BN3" s="11" t="s">
        <v>21</v>
      </c>
      <c r="BO3" s="11" t="s">
        <v>22</v>
      </c>
      <c r="BP3" s="11" t="s">
        <v>26</v>
      </c>
      <c r="BQ3" s="11" t="s">
        <v>31</v>
      </c>
      <c r="BR3" s="12" t="s">
        <v>23</v>
      </c>
      <c r="BS3" s="12" t="s">
        <v>27</v>
      </c>
      <c r="BT3" s="11" t="s">
        <v>25</v>
      </c>
      <c r="BU3" s="12" t="s">
        <v>24</v>
      </c>
      <c r="BV3" s="11" t="s">
        <v>21</v>
      </c>
      <c r="BW3" s="11" t="s">
        <v>22</v>
      </c>
      <c r="BX3" s="11" t="s">
        <v>26</v>
      </c>
      <c r="BY3" s="11" t="s">
        <v>31</v>
      </c>
      <c r="BZ3" s="12" t="s">
        <v>23</v>
      </c>
      <c r="CA3" s="12" t="s">
        <v>27</v>
      </c>
      <c r="CB3" s="11" t="s">
        <v>25</v>
      </c>
      <c r="CC3" s="12" t="s">
        <v>24</v>
      </c>
      <c r="CD3" s="11" t="s">
        <v>21</v>
      </c>
      <c r="CE3" s="11" t="s">
        <v>22</v>
      </c>
      <c r="CF3" s="11" t="s">
        <v>26</v>
      </c>
      <c r="CG3" s="11" t="s">
        <v>31</v>
      </c>
      <c r="CH3" s="12" t="s">
        <v>23</v>
      </c>
      <c r="CI3" s="12" t="s">
        <v>27</v>
      </c>
      <c r="CJ3" s="11" t="s">
        <v>25</v>
      </c>
      <c r="CK3" s="12" t="s">
        <v>24</v>
      </c>
      <c r="CL3" s="11" t="s">
        <v>21</v>
      </c>
      <c r="CM3" s="11" t="s">
        <v>22</v>
      </c>
      <c r="CN3" s="11" t="s">
        <v>26</v>
      </c>
      <c r="CO3" s="11" t="s">
        <v>31</v>
      </c>
      <c r="CP3" s="12" t="s">
        <v>23</v>
      </c>
      <c r="CQ3" s="12" t="s">
        <v>27</v>
      </c>
      <c r="CR3" s="11" t="s">
        <v>25</v>
      </c>
      <c r="CS3" s="12" t="s">
        <v>24</v>
      </c>
      <c r="CT3" s="11" t="s">
        <v>21</v>
      </c>
      <c r="CU3" s="11" t="s">
        <v>22</v>
      </c>
      <c r="CV3" s="11" t="s">
        <v>26</v>
      </c>
      <c r="CW3" s="11" t="s">
        <v>31</v>
      </c>
      <c r="CX3" s="12" t="s">
        <v>23</v>
      </c>
      <c r="CY3" s="12" t="s">
        <v>27</v>
      </c>
      <c r="CZ3" s="11" t="s">
        <v>25</v>
      </c>
      <c r="DA3" s="12" t="s">
        <v>24</v>
      </c>
      <c r="DB3" s="11" t="s">
        <v>21</v>
      </c>
      <c r="DC3" s="11" t="s">
        <v>22</v>
      </c>
      <c r="DD3" s="11" t="s">
        <v>26</v>
      </c>
      <c r="DE3" s="11" t="s">
        <v>31</v>
      </c>
      <c r="DF3" s="12" t="s">
        <v>23</v>
      </c>
      <c r="DG3" s="12" t="s">
        <v>27</v>
      </c>
      <c r="DH3" s="11" t="s">
        <v>25</v>
      </c>
      <c r="DI3" s="12" t="s">
        <v>24</v>
      </c>
      <c r="DJ3" s="11" t="s">
        <v>21</v>
      </c>
      <c r="DK3" s="11" t="s">
        <v>22</v>
      </c>
      <c r="DL3" s="11" t="s">
        <v>26</v>
      </c>
      <c r="DM3" s="11" t="s">
        <v>31</v>
      </c>
      <c r="DN3" s="12" t="s">
        <v>23</v>
      </c>
      <c r="DO3" s="12" t="s">
        <v>27</v>
      </c>
      <c r="DP3" s="11" t="s">
        <v>25</v>
      </c>
      <c r="DQ3" s="12" t="s">
        <v>24</v>
      </c>
    </row>
    <row r="4" spans="1:121" x14ac:dyDescent="0.25">
      <c r="A4" t="s">
        <v>712</v>
      </c>
      <c r="B4" s="11">
        <f>COUNTIF(FSC!D2:D10,"Positive")</f>
        <v>5</v>
      </c>
      <c r="C4" s="11">
        <f>COUNTIF(FSC!D2:D10,"Neutral")</f>
        <v>2</v>
      </c>
      <c r="D4" s="11">
        <f>COUNTIF(FSC!D2:D10,"Negative")</f>
        <v>0</v>
      </c>
      <c r="E4" s="11">
        <f>COUNTIF(FSC!D2:D10,"I don't know")</f>
        <v>1</v>
      </c>
      <c r="F4" s="11">
        <f>COUNTIF(FSC!D2:D10,"Not applicable")</f>
        <v>1</v>
      </c>
      <c r="G4" s="11">
        <f>COUNTIF(FSC!I2:I10,"Very effective")</f>
        <v>2</v>
      </c>
      <c r="H4" s="11">
        <f>COUNTIF(FSC!I2:I10,"Effective")</f>
        <v>0</v>
      </c>
      <c r="I4" s="11">
        <f>COUNTIF(FSC!I2:I10,"Somewhat effective")</f>
        <v>3</v>
      </c>
      <c r="J4" s="11">
        <f>COUNTIF(FSC!O2:O10,"Positive")</f>
        <v>4</v>
      </c>
      <c r="K4" s="11">
        <f>COUNTIF(FSC!O2:O10,"Neutral")</f>
        <v>2</v>
      </c>
      <c r="L4" s="11">
        <f>COUNTIF(FSC!O2:O10,"Negative")</f>
        <v>1</v>
      </c>
      <c r="M4" s="11">
        <f>COUNTIF(FSC!O2:O10,"I don't know")</f>
        <v>1</v>
      </c>
      <c r="N4" s="11">
        <f>COUNTIF(FSC!O2:O10,"Not applicable")</f>
        <v>1</v>
      </c>
      <c r="O4" s="11">
        <f>COUNTIF(FSC!T2:T10,"Very effective")</f>
        <v>0</v>
      </c>
      <c r="P4" s="11">
        <f>COUNTIF(FSC!T2:T10,"Effective")</f>
        <v>3</v>
      </c>
      <c r="Q4" s="11">
        <f>COUNTIF(FSC!T2:T10,"Somewhat effective")</f>
        <v>1</v>
      </c>
      <c r="R4" s="11">
        <f>COUNTIF(FSC!Z2:Z10,"Positive")</f>
        <v>6</v>
      </c>
      <c r="S4" s="11">
        <f>COUNTIF(FSC!Z2:Z10,"Neutral")</f>
        <v>2</v>
      </c>
      <c r="T4" s="11">
        <f>COUNTIF(FSC!Z2:Z10,"Negative")</f>
        <v>0</v>
      </c>
      <c r="U4" s="11">
        <f>COUNTIF(FSC!Z2:Z10,"I don't know")</f>
        <v>0</v>
      </c>
      <c r="V4" s="11">
        <f>COUNTIF(FSC!Z2:Z10,"Not applicable")</f>
        <v>1</v>
      </c>
      <c r="W4" s="11">
        <f>COUNTIF(FSC!AE2:AE10,"Very effective")</f>
        <v>2</v>
      </c>
      <c r="X4" s="11">
        <f>COUNTIF(FSC!AE2:AE10,"Effective")</f>
        <v>3</v>
      </c>
      <c r="Y4" s="11">
        <f>COUNTIF(FSC!AE2:AE10,"Somewhat effective")</f>
        <v>1</v>
      </c>
      <c r="Z4" s="11">
        <f>COUNTIF(FSC!AK2:AK10,"Positive")</f>
        <v>7</v>
      </c>
      <c r="AA4" s="11">
        <f>COUNTIF(FSC!AK2:AK10,"Neutral")</f>
        <v>1</v>
      </c>
      <c r="AB4" s="11">
        <f>COUNTIF(FSC!AK2:AK10,"Negative")</f>
        <v>0</v>
      </c>
      <c r="AC4" s="11">
        <f>COUNTIF(FSC!AK2:AK10,"I don't know")</f>
        <v>0</v>
      </c>
      <c r="AD4" s="11">
        <f>COUNTIF(FSC!AK2:AK10,"Not applicable")</f>
        <v>1</v>
      </c>
      <c r="AE4" s="11">
        <f>COUNTIF(FSC!AP2:AP10,"Very effective")</f>
        <v>1</v>
      </c>
      <c r="AF4" s="11">
        <f>COUNTIF(FSC!AP2:AP10,"Effective")</f>
        <v>4</v>
      </c>
      <c r="AG4" s="11">
        <f>COUNTIF(FSC!AP2:AP10,"Somewhat effective")</f>
        <v>2</v>
      </c>
      <c r="AH4" s="11">
        <f>COUNTIF(FSC!AV2:AV10,"Positive")</f>
        <v>2</v>
      </c>
      <c r="AI4" s="11">
        <f>COUNTIF(FSC!AV2:AV10,"Neutral")</f>
        <v>3</v>
      </c>
      <c r="AJ4" s="11">
        <f>COUNTIF(FSC!AV2:AV10,"Negative")</f>
        <v>0</v>
      </c>
      <c r="AK4" s="11">
        <f>COUNTIF(FSC!AV2:AV10,"I don't know")</f>
        <v>2</v>
      </c>
      <c r="AL4" s="11">
        <f>COUNTIF(FSC!AV2:AV10,"Not applicable")</f>
        <v>2</v>
      </c>
      <c r="AM4" s="11">
        <f>COUNTIF(FSC!BA2:BA10,"Very effective")</f>
        <v>0</v>
      </c>
      <c r="AN4" s="11">
        <f>COUNTIF(FSC!BA2:BA10,"Effective")</f>
        <v>0</v>
      </c>
      <c r="AO4" s="11">
        <f>COUNTIF(FSC!BA2:BA10,"Somewhat effective")</f>
        <v>2</v>
      </c>
      <c r="AP4" s="11">
        <f>COUNTIF(FSC!BG2:BG10,"Positive")</f>
        <v>3</v>
      </c>
      <c r="AQ4" s="11">
        <f>COUNTIF(FSC!BG2:BG10,"Neutral")</f>
        <v>1</v>
      </c>
      <c r="AR4" s="11">
        <f>COUNTIF(FSC!BG2:BG10,"Negative")</f>
        <v>1</v>
      </c>
      <c r="AS4" s="11">
        <f>COUNTIF(FSC!BG2:BG10,"I don't know")</f>
        <v>3</v>
      </c>
      <c r="AT4" s="11">
        <f>COUNTIF(FSC!BG2:BG10,"Not applicable")</f>
        <v>1</v>
      </c>
      <c r="AU4" s="11">
        <f>COUNTIF(FSC!BL2:BL10,"Very effective")</f>
        <v>1</v>
      </c>
      <c r="AV4" s="11">
        <f>COUNTIF(FSC!BL2:BL10,"Effective")</f>
        <v>1</v>
      </c>
      <c r="AW4" s="11">
        <f>COUNTIF(FSC!BL2:BL10,"Somewhat effective")</f>
        <v>1</v>
      </c>
      <c r="AX4" s="11">
        <f>COUNTIF(FSC!BR2:BR10,"Positive")</f>
        <v>1</v>
      </c>
      <c r="AY4" s="11">
        <f>COUNTIF(FSC!BR2:BR10,"Neutral")</f>
        <v>2</v>
      </c>
      <c r="AZ4" s="11">
        <f>COUNTIF(FSC!BR2:BR10,"Negative")</f>
        <v>0</v>
      </c>
      <c r="BA4" s="11">
        <f>COUNTIF(FSC!BR2:BR10,"I don't know")</f>
        <v>2</v>
      </c>
      <c r="BB4" s="11">
        <f>COUNTIF(FSC!BR2:BR10,"Not applicable")</f>
        <v>4</v>
      </c>
      <c r="BC4" s="11">
        <f>COUNTIF(FSC!BW2:BW10,"Very effective")</f>
        <v>0</v>
      </c>
      <c r="BD4" s="11">
        <f>COUNTIF(FSC!BW2:BW10,"Effective")</f>
        <v>0</v>
      </c>
      <c r="BE4" s="11">
        <f>COUNTIF(FSC!BW2:BW10,"Somewhat effective")</f>
        <v>1</v>
      </c>
      <c r="BF4" s="11">
        <f>COUNTIF(FSC!CC2:CC10,"Positive")</f>
        <v>1</v>
      </c>
      <c r="BG4" s="11">
        <f>COUNTIF(FSC!CC2:CC10,"Neutral")</f>
        <v>2</v>
      </c>
      <c r="BH4" s="11">
        <f>COUNTIF(FSC!CC2:CC10,"Negative")</f>
        <v>1</v>
      </c>
      <c r="BI4" s="11">
        <f>COUNTIF(FSC!CC2:CC10,"I don't know")</f>
        <v>2</v>
      </c>
      <c r="BJ4" s="11">
        <f>COUNTIF(FSC!CC2:CC10,"Not applicable")</f>
        <v>3</v>
      </c>
      <c r="BK4" s="11">
        <f>COUNTIF(FSC!CH2:CH10,"Very effective")</f>
        <v>0</v>
      </c>
      <c r="BL4" s="11">
        <f>COUNTIF(FSC!CH2:CH10,"Effective")</f>
        <v>0</v>
      </c>
      <c r="BM4" s="11">
        <f>COUNTIF(FSC!CH2:CH10,"Somewhat effective")</f>
        <v>1</v>
      </c>
      <c r="BN4" s="11">
        <f>COUNTIF(FSC!CN2:CN10,"Positive")</f>
        <v>6</v>
      </c>
      <c r="BO4" s="11">
        <f>COUNTIF(FSC!CN2:CN10,"Neutral")</f>
        <v>1</v>
      </c>
      <c r="BP4" s="11">
        <f>COUNTIF(FSC!CN2:CN10,"Negative")</f>
        <v>0</v>
      </c>
      <c r="BQ4" s="11">
        <f>COUNTIF(FSC!CN2:CN10,"I don't know")</f>
        <v>0</v>
      </c>
      <c r="BR4" s="11">
        <f>COUNTIF(FSC!CN2:CN10,"Not applicable")</f>
        <v>2</v>
      </c>
      <c r="BS4" s="11">
        <f>COUNTIF(FSC!CS2:CS10,"Very effective")</f>
        <v>0</v>
      </c>
      <c r="BT4" s="11">
        <f>COUNTIF(FSC!CS2:CS10,"Effective")</f>
        <v>3</v>
      </c>
      <c r="BU4" s="11">
        <f>COUNTIF(FSC!CS2:CS10,"Somewhat effective")</f>
        <v>3</v>
      </c>
      <c r="BV4" s="11">
        <f>COUNTIF(FSC!CY2:CY10,"Positive")</f>
        <v>6</v>
      </c>
      <c r="BW4" s="11">
        <f>COUNTIF(FSC!CY2:CY10,"Neutral")</f>
        <v>0</v>
      </c>
      <c r="BX4" s="11">
        <f>COUNTIF(FSC!CY2:CY10,"Negative")</f>
        <v>0</v>
      </c>
      <c r="BY4" s="11">
        <f>COUNTIF(FSC!CY2:CY10,"I don't know")</f>
        <v>3</v>
      </c>
      <c r="BZ4" s="11">
        <f>COUNTIF(FSC!CY2:CY10,"Not applicable")</f>
        <v>0</v>
      </c>
      <c r="CA4" s="11">
        <f>COUNTIF(FSC!DD2:DD10,"Very effective")</f>
        <v>1</v>
      </c>
      <c r="CB4" s="11">
        <f>COUNTIF(FSC!DD2:DD10,"Effective")</f>
        <v>5</v>
      </c>
      <c r="CC4" s="11">
        <f>COUNTIF(FSC!DD2:DD10,"Somewhat effective")</f>
        <v>0</v>
      </c>
      <c r="CD4" s="11">
        <f>COUNTIF(FSC!DJ2:DJ10,"Positive")</f>
        <v>8</v>
      </c>
      <c r="CE4" s="11">
        <f>COUNTIF(FSC!DJ2:DJ10,"Neutral")</f>
        <v>1</v>
      </c>
      <c r="CF4" s="11">
        <f>COUNTIF(FSC!DJ2:DJ10,"Negative")</f>
        <v>0</v>
      </c>
      <c r="CG4" s="11">
        <f>COUNTIF(FSC!DJ2:DJ10,"I don't know")</f>
        <v>0</v>
      </c>
      <c r="CH4" s="11">
        <f>COUNTIF(FSC!DJ2:DJ10,"Not applicable")</f>
        <v>0</v>
      </c>
      <c r="CI4" s="11">
        <f>COUNTIF(FSC!DO2:DO10,"Very effective")</f>
        <v>4</v>
      </c>
      <c r="CJ4" s="11">
        <f>COUNTIF(FSC!DO2:DO10,"Effective")</f>
        <v>2</v>
      </c>
      <c r="CK4" s="11">
        <f>COUNTIF(FSC!DO2:DO10,"Somewhat effective")</f>
        <v>2</v>
      </c>
      <c r="CL4" s="11">
        <f>COUNTIF(FSC!DU2:DU10,"Positive")</f>
        <v>5</v>
      </c>
      <c r="CM4" s="11">
        <f>COUNTIF(FSC!DU2:DU10,"Neutral")</f>
        <v>1</v>
      </c>
      <c r="CN4" s="11">
        <f>COUNTIF(FSC!DU2:DU10,"Negative")</f>
        <v>0</v>
      </c>
      <c r="CO4" s="11">
        <f>COUNTIF(FSC!DU2:DU10,"I don't know")</f>
        <v>2</v>
      </c>
      <c r="CP4" s="11">
        <f>COUNTIF(FSC!DU2:DU10,"Not applicable")</f>
        <v>1</v>
      </c>
      <c r="CQ4" s="11">
        <f>COUNTIF(FSC!DZ2:DZ10,"Very effective")</f>
        <v>0</v>
      </c>
      <c r="CR4" s="11">
        <f>COUNTIF(FSC!DZ2:DZ10,"Effective")</f>
        <v>3</v>
      </c>
      <c r="CS4" s="11">
        <f>COUNTIF(FSC!DZ2:DZ10,"Somewhat effective")</f>
        <v>2</v>
      </c>
      <c r="CT4" s="11">
        <f>COUNTIF(FSC!EF2:EF10,"Positive")</f>
        <v>7</v>
      </c>
      <c r="CU4" s="11">
        <f>COUNTIF(FSC!EF2:EF10,"Neutral")</f>
        <v>0</v>
      </c>
      <c r="CV4" s="11">
        <f>COUNTIF(FSC!EF2:EF10,"Negative")</f>
        <v>0</v>
      </c>
      <c r="CW4" s="11">
        <f>COUNTIF(FSC!EF2:EF10,"I don't know")</f>
        <v>0</v>
      </c>
      <c r="CX4" s="11">
        <f>COUNTIF(FSC!EF2:EF10,"Not applicable")</f>
        <v>2</v>
      </c>
      <c r="CY4" s="11">
        <f>COUNTIF(FSC!EK2:EK10,"Very effective")</f>
        <v>4</v>
      </c>
      <c r="CZ4" s="11">
        <f>COUNTIF(FSC!EK2:EK10,"Effective")</f>
        <v>3</v>
      </c>
      <c r="DA4" s="11">
        <f>COUNTIF(FSC!EK2:EK10,"Somewhat effective")</f>
        <v>0</v>
      </c>
      <c r="DB4" s="11">
        <f>COUNTIF(FSC!EQ2:EQ10,"Positive")</f>
        <v>3</v>
      </c>
      <c r="DC4" s="11">
        <f>COUNTIF(FSC!EQ2:EQ10,"Neutral")</f>
        <v>2</v>
      </c>
      <c r="DD4" s="11">
        <f>COUNTIF(FSC!EQ2:EQ10,"Negative")</f>
        <v>0</v>
      </c>
      <c r="DE4" s="11">
        <f>COUNTIF(FSC!EQ2:EQ10,"I don't know")</f>
        <v>1</v>
      </c>
      <c r="DF4" s="11">
        <f>COUNTIF(FSC!EQ2:EQ10,"Not applicable")</f>
        <v>3</v>
      </c>
      <c r="DG4" s="11">
        <f>COUNTIF(FSC!EV2:EV10,"Very effective")</f>
        <v>1</v>
      </c>
      <c r="DH4" s="11">
        <f>COUNTIF(FSC!EV2:EV10,"Effective")</f>
        <v>2</v>
      </c>
      <c r="DI4" s="11">
        <f>COUNTIF(FSC!EV2:EV10,"Somewhat effective")</f>
        <v>0</v>
      </c>
      <c r="DJ4" s="11">
        <f>COUNTIF(FSC!FB2:FB10,"Positive")</f>
        <v>5</v>
      </c>
      <c r="DK4" s="11">
        <f>COUNTIF(FSC!FB2:FB10,"Neutral")</f>
        <v>1</v>
      </c>
      <c r="DL4" s="11">
        <f>COUNTIF(FSC!FB2:FB10,"Negative")</f>
        <v>0</v>
      </c>
      <c r="DM4" s="11">
        <f>COUNTIF(FSC!FB2:FB10,"I don't know")</f>
        <v>1</v>
      </c>
      <c r="DN4" s="11">
        <f>COUNTIF(FSC!FB2:FB10,"Not applicable")</f>
        <v>2</v>
      </c>
      <c r="DO4" s="11">
        <f>COUNTIF(FSC!FG2:FG10,"Very effective")</f>
        <v>0</v>
      </c>
      <c r="DP4" s="11">
        <f>COUNTIF(FSC!FG2:FG10,"Effective")</f>
        <v>3</v>
      </c>
      <c r="DQ4" s="11">
        <f>COUNTIF(FSC!FG2:FG10,"Somewhat effective")</f>
        <v>2</v>
      </c>
    </row>
    <row r="5" spans="1:121" x14ac:dyDescent="0.25">
      <c r="A5" t="s">
        <v>713</v>
      </c>
      <c r="B5" s="11">
        <f>COUNTIF(FSC!E2:E10,"Positive")</f>
        <v>1</v>
      </c>
      <c r="C5" s="11">
        <f>COUNTIF(FSC!E2:E10,"Neutral")</f>
        <v>5</v>
      </c>
      <c r="D5" s="11">
        <f>COUNTIF(FSC!E2:E10,"Negative")</f>
        <v>0</v>
      </c>
      <c r="E5" s="11">
        <f>COUNTIF(FSC!E2:E10,"I don't know")</f>
        <v>1</v>
      </c>
      <c r="F5" s="11">
        <f>COUNTIF(FSC!E2:E10,"Not applicable")</f>
        <v>2</v>
      </c>
      <c r="G5" s="11">
        <f>COUNTIF(FSC!J2:J10,"Very effective")</f>
        <v>0</v>
      </c>
      <c r="H5" s="11">
        <f>COUNTIF(FSC!J2:J10,"Effective")</f>
        <v>0</v>
      </c>
      <c r="I5" s="11">
        <f>COUNTIF(FSC!J2:J10,"Somewhat effective")</f>
        <v>1</v>
      </c>
      <c r="J5" s="11">
        <f>COUNTIF(FSC!P2:P10,"Positive")</f>
        <v>3</v>
      </c>
      <c r="K5" s="11">
        <f>COUNTIF(FSC!P2:P10,"Neutral")</f>
        <v>3</v>
      </c>
      <c r="L5" s="11">
        <f>COUNTIF(FSC!P2:P10,"Negative")</f>
        <v>0</v>
      </c>
      <c r="M5" s="11">
        <f>COUNTIF(FSC!P2:P10,"I don't know")</f>
        <v>1</v>
      </c>
      <c r="N5" s="11">
        <f>COUNTIF(FSC!P2:P10,"Not applicable")</f>
        <v>2</v>
      </c>
      <c r="O5" s="11">
        <f>COUNTIF(FSC!U2:U10,"Very effective")</f>
        <v>0</v>
      </c>
      <c r="P5" s="11">
        <f>COUNTIF(FSC!U2:U10,"Effective")</f>
        <v>1</v>
      </c>
      <c r="Q5" s="11">
        <f>COUNTIF(FSC!U2:U10,"Somewhat effective")</f>
        <v>2</v>
      </c>
      <c r="R5" s="11">
        <f>COUNTIF(FSC!AA2:AA10,"Positive")</f>
        <v>5</v>
      </c>
      <c r="S5" s="11">
        <f>COUNTIF(FSC!AA2:AA10,"Neutral")</f>
        <v>2</v>
      </c>
      <c r="T5" s="11">
        <f>COUNTIF(FSC!AA2:AA10,"Negative")</f>
        <v>0</v>
      </c>
      <c r="U5" s="11">
        <f>COUNTIF(FSC!AA2:AA10,"I don't know")</f>
        <v>1</v>
      </c>
      <c r="V5" s="11">
        <f>COUNTIF(FSC!AA2:AA10,"Not applicable")</f>
        <v>1</v>
      </c>
      <c r="W5" s="11">
        <f>COUNTIF(FSC!AF2:AF10,"Very effective")</f>
        <v>2</v>
      </c>
      <c r="X5" s="11">
        <f>COUNTIF(FSC!AF2:AF10,"Effective")</f>
        <v>2</v>
      </c>
      <c r="Y5" s="11">
        <f>COUNTIF(FSC!AF2:AF10,"Somewhat effective")</f>
        <v>1</v>
      </c>
      <c r="Z5" s="11">
        <f>COUNTIF(FSC!AL2:AL10,"Positive")</f>
        <v>2</v>
      </c>
      <c r="AA5" s="11">
        <f>COUNTIF(FSC!AL2:AL10,"Neutral")</f>
        <v>4</v>
      </c>
      <c r="AB5" s="11">
        <f>COUNTIF(FSC!AL2:AL10,"Negative")</f>
        <v>0</v>
      </c>
      <c r="AC5" s="11">
        <f>COUNTIF(FSC!AL2:AL10,"I don't know")</f>
        <v>1</v>
      </c>
      <c r="AD5" s="11">
        <f>COUNTIF(FSC!AL2:AL10,"Not applicable")</f>
        <v>2</v>
      </c>
      <c r="AE5" s="11">
        <f>COUNTIF(FSC!AQ2:AQ10,"Very effective")</f>
        <v>0</v>
      </c>
      <c r="AF5" s="11">
        <f>COUNTIF(FSC!AQ2:AQ10,"Effective")</f>
        <v>0</v>
      </c>
      <c r="AG5" s="11">
        <f>COUNTIF(FSC!AQ2:AQ10,"Somewhat effective")</f>
        <v>2</v>
      </c>
      <c r="AH5" s="11">
        <f>COUNTIF(FSC!AW2:AW10,"Positive")</f>
        <v>1</v>
      </c>
      <c r="AI5" s="11">
        <f>COUNTIF(FSC!AW2:AW10,"Neutral")</f>
        <v>2</v>
      </c>
      <c r="AJ5" s="11">
        <f>COUNTIF(FSC!AW2:AW10,"Negative")</f>
        <v>0</v>
      </c>
      <c r="AK5" s="11">
        <f>COUNTIF(FSC!AW2:AW10,"I don't know")</f>
        <v>3</v>
      </c>
      <c r="AL5" s="11">
        <f>COUNTIF(FSC!AW2:AW10,"Not applicable")</f>
        <v>3</v>
      </c>
      <c r="AM5" s="11">
        <f>COUNTIF(FSC!BB2:BB10,"Very effective")</f>
        <v>0</v>
      </c>
      <c r="AN5" s="11">
        <f>COUNTIF(FSC!BB2:BB10,"Effective")</f>
        <v>0</v>
      </c>
      <c r="AO5" s="11">
        <f>COUNTIF(FSC!BB2:BB10,"Somewhat effective")</f>
        <v>1</v>
      </c>
      <c r="AP5" s="11">
        <f>COUNTIF(FSC!BH2:BH10,"Positive")</f>
        <v>5</v>
      </c>
      <c r="AQ5" s="11">
        <f>COUNTIF(FSC!BH2:BH10,"Neutral")</f>
        <v>1</v>
      </c>
      <c r="AR5" s="11">
        <f>COUNTIF(FSC!BH2:BH10,"Negative")</f>
        <v>0</v>
      </c>
      <c r="AS5" s="11">
        <f>COUNTIF(FSC!BH2:BH10,"I don't know")</f>
        <v>2</v>
      </c>
      <c r="AT5" s="11">
        <f>COUNTIF(FSC!BH2:BH10,"Not applicable")</f>
        <v>1</v>
      </c>
      <c r="AU5" s="11">
        <f>COUNTIF(FSC!BM2:BM10,"Very effective")</f>
        <v>3</v>
      </c>
      <c r="AV5" s="11">
        <f>COUNTIF(FSC!BM2:BM10,"Effective")</f>
        <v>2</v>
      </c>
      <c r="AW5" s="11">
        <f>COUNTIF(FSC!BM2:BM10,"Somewhat effective")</f>
        <v>0</v>
      </c>
      <c r="AX5" s="11">
        <f>COUNTIF(FSC!BS2:BS10,"Positive")</f>
        <v>0</v>
      </c>
      <c r="AY5" s="11">
        <f>COUNTIF(FSC!BS2:BS10,"Neutral")</f>
        <v>3</v>
      </c>
      <c r="AZ5" s="11">
        <f>COUNTIF(FSC!BS2:BS10,"Negative")</f>
        <v>0</v>
      </c>
      <c r="BA5" s="11">
        <f>COUNTIF(FSC!BS2:BS10,"I don't know")</f>
        <v>2</v>
      </c>
      <c r="BB5" s="11">
        <f>COUNTIF(FSC!BS2:BS10,"Not applicable")</f>
        <v>4</v>
      </c>
      <c r="BC5" s="11">
        <f>COUNTIF(FSC!BX2:BX10,"Very effective")</f>
        <v>0</v>
      </c>
      <c r="BD5" s="11">
        <f>COUNTIF(FSC!BX2:BX10,"Effective")</f>
        <v>0</v>
      </c>
      <c r="BE5" s="11">
        <f>COUNTIF(FSC!BX2:BX10,"Somewhat effective")</f>
        <v>0</v>
      </c>
      <c r="BF5" s="11">
        <f>COUNTIF(FSC!CD2:CD10,"Positive")</f>
        <v>0</v>
      </c>
      <c r="BG5" s="11">
        <f>COUNTIF(FSC!CD2:CD10,"Neutral")</f>
        <v>3</v>
      </c>
      <c r="BH5" s="11">
        <f>COUNTIF(FSC!CD2:CD10,"Negative")</f>
        <v>0</v>
      </c>
      <c r="BI5" s="11">
        <f>COUNTIF(FSC!CD2:CD10,"I don't know")</f>
        <v>2</v>
      </c>
      <c r="BJ5" s="11">
        <f>COUNTIF(FSC!CD2:CD10,"Not applicable")</f>
        <v>4</v>
      </c>
      <c r="BK5" s="11">
        <f>COUNTIF(FSC!CI2:CI10,"Very effective")</f>
        <v>0</v>
      </c>
      <c r="BL5" s="11">
        <f>COUNTIF(FSC!CI2:CI10,"Effective")</f>
        <v>0</v>
      </c>
      <c r="BM5" s="11">
        <f>COUNTIF(FSC!CI2:CI10,"Somewhat effective")</f>
        <v>0</v>
      </c>
      <c r="BN5" s="11">
        <f>COUNTIF(FSC!CO2:CO10,"Positive")</f>
        <v>2</v>
      </c>
      <c r="BO5" s="11">
        <f>COUNTIF(FSC!CO2:CO10,"Neutral")</f>
        <v>3</v>
      </c>
      <c r="BP5" s="11">
        <f>COUNTIF(FSC!CO2:CO10,"Negative")</f>
        <v>0</v>
      </c>
      <c r="BQ5" s="11">
        <f>COUNTIF(FSC!CO2:CO10,"I don't know")</f>
        <v>1</v>
      </c>
      <c r="BR5" s="11">
        <f>COUNTIF(FSC!CO2:CO10,"Not applicable")</f>
        <v>3</v>
      </c>
      <c r="BS5" s="11">
        <f>COUNTIF(FSC!CT2:CT10,"Very effective")</f>
        <v>0</v>
      </c>
      <c r="BT5" s="11">
        <f>COUNTIF(FSC!CT2:CT10,"Effective")</f>
        <v>1</v>
      </c>
      <c r="BU5" s="11">
        <f>COUNTIF(FSC!CT2:CT10,"Somewhat effective")</f>
        <v>1</v>
      </c>
      <c r="BV5" s="11">
        <f>COUNTIF(FSC!CZ2:CZ10,"Positive")</f>
        <v>0</v>
      </c>
      <c r="BW5" s="11">
        <f>COUNTIF(FSC!CZ2:CZ10,"Neutral")</f>
        <v>5</v>
      </c>
      <c r="BX5" s="11">
        <f>COUNTIF(FSC!CZ2:CZ10,"Negative")</f>
        <v>0</v>
      </c>
      <c r="BY5" s="11">
        <f>COUNTIF(FSC!CZ2:CZ10,"I don't know")</f>
        <v>3</v>
      </c>
      <c r="BZ5" s="11">
        <f>COUNTIF(FSC!CZ2:CZ10,"Not applicable")</f>
        <v>1</v>
      </c>
      <c r="CA5" s="11">
        <f>COUNTIF(FSC!DE2:DE10,"Very effective")</f>
        <v>0</v>
      </c>
      <c r="CB5" s="11">
        <f>COUNTIF(FSC!DE2:DE10,"Effective")</f>
        <v>0</v>
      </c>
      <c r="CC5" s="11">
        <f>COUNTIF(FSC!DE2:DE10,"Somewhat effective")</f>
        <v>0</v>
      </c>
      <c r="CD5" s="11">
        <f>COUNTIF(FSC!DK2:DK10,"Positive")</f>
        <v>3</v>
      </c>
      <c r="CE5" s="11">
        <f>COUNTIF(FSC!DK2:DK10,"Neutral")</f>
        <v>4</v>
      </c>
      <c r="CF5" s="11">
        <f>COUNTIF(FSC!DK2:DK10,"Negative")</f>
        <v>0</v>
      </c>
      <c r="CG5" s="11">
        <f>COUNTIF(FSC!DK2:DK10,"I don't know")</f>
        <v>1</v>
      </c>
      <c r="CH5" s="11">
        <f>COUNTIF(FSC!DK2:DK10,"Not applicable")</f>
        <v>1</v>
      </c>
      <c r="CI5" s="11">
        <f>COUNTIF(FSC!DP2:DP10,"Very effective")</f>
        <v>3</v>
      </c>
      <c r="CJ5" s="11">
        <f>COUNTIF(FSC!DP2:DP10,"Effective")</f>
        <v>0</v>
      </c>
      <c r="CK5" s="11">
        <f>COUNTIF(FSC!DP2:DP10,"Somewhat effective")</f>
        <v>0</v>
      </c>
      <c r="CL5" s="11">
        <f>COUNTIF(FSC!DV2:DV10,"Positive")</f>
        <v>3</v>
      </c>
      <c r="CM5" s="11">
        <f>COUNTIF(FSC!DV2:DV10,"Neutral")</f>
        <v>2</v>
      </c>
      <c r="CN5" s="11">
        <f>COUNTIF(FSC!DV2:DV10,"Negative")</f>
        <v>0</v>
      </c>
      <c r="CO5" s="11">
        <f>COUNTIF(FSC!DV2:DV10,"I don't know")</f>
        <v>3</v>
      </c>
      <c r="CP5" s="11">
        <f>COUNTIF(FSC!DV2:DV10,"Not applicable")</f>
        <v>1</v>
      </c>
      <c r="CQ5" s="11">
        <f>COUNTIF(FSC!EA2:EA10,"Very effective")</f>
        <v>0</v>
      </c>
      <c r="CR5" s="11">
        <f>COUNTIF(FSC!EA2:EA10,"Effective")</f>
        <v>2</v>
      </c>
      <c r="CS5" s="11">
        <f>COUNTIF(FSC!EA2:EA10,"Somewhat effective")</f>
        <v>1</v>
      </c>
      <c r="CT5" s="11">
        <f>COUNTIF(FSC!EG2:EG10,"Positive")</f>
        <v>2</v>
      </c>
      <c r="CU5" s="11">
        <f>COUNTIF(FSC!EG2:EG10,"Neutral")</f>
        <v>3</v>
      </c>
      <c r="CV5" s="11">
        <f>COUNTIF(FSC!EG2:EG10,"Negative")</f>
        <v>0</v>
      </c>
      <c r="CW5" s="11">
        <f>COUNTIF(FSC!EG2:EG10,"I don't know")</f>
        <v>2</v>
      </c>
      <c r="CX5" s="11">
        <f>COUNTIF(FSC!EG2:EG10,"Not applicable")</f>
        <v>2</v>
      </c>
      <c r="CY5" s="11">
        <f>COUNTIF(FSC!EL2:EL10,"Very effective")</f>
        <v>1</v>
      </c>
      <c r="CZ5" s="11">
        <f>COUNTIF(FSC!EL2:EL10,"Effective")</f>
        <v>0</v>
      </c>
      <c r="DA5" s="11">
        <f>COUNTIF(FSC!EL2:EL10,"Somewhat effective")</f>
        <v>1</v>
      </c>
      <c r="DB5" s="11">
        <f>COUNTIF(FSC!ER2:ER10,"Positive")</f>
        <v>1</v>
      </c>
      <c r="DC5" s="11">
        <f>COUNTIF(FSC!ER2:ER10,"Neutral")</f>
        <v>4</v>
      </c>
      <c r="DD5" s="11">
        <f>COUNTIF(FSC!ER2:ER10,"Negative")</f>
        <v>0</v>
      </c>
      <c r="DE5" s="11">
        <f>COUNTIF(FSC!ER2:ER10,"I don't know")</f>
        <v>1</v>
      </c>
      <c r="DF5" s="11">
        <f>COUNTIF(FSC!ER2:ER10,"Not applicable")</f>
        <v>3</v>
      </c>
      <c r="DG5" s="11">
        <f>COUNTIF(FSC!EW2:EW10,"Very effective")</f>
        <v>0</v>
      </c>
      <c r="DH5" s="11">
        <f>COUNTIF(FSC!EW2:EW10,"Effective")</f>
        <v>0</v>
      </c>
      <c r="DI5" s="11">
        <f>COUNTIF(FSC!EW2:EW10,"Somewhat effective")</f>
        <v>1</v>
      </c>
      <c r="DJ5" s="11">
        <f>COUNTIF(FSC!FC2:FC10,"Positive")</f>
        <v>2</v>
      </c>
      <c r="DK5" s="11">
        <f>COUNTIF(FSC!FC2:FC10,"Neutral")</f>
        <v>2</v>
      </c>
      <c r="DL5" s="11">
        <f>COUNTIF(FSC!FC2:FC10,"Negative")</f>
        <v>0</v>
      </c>
      <c r="DM5" s="11">
        <f>COUNTIF(FSC!FC2:FC10,"I don't know")</f>
        <v>3</v>
      </c>
      <c r="DN5" s="11">
        <f>COUNTIF(FSC!FC2:FC10,"Not applicable")</f>
        <v>2</v>
      </c>
      <c r="DO5" s="11">
        <f>COUNTIF(FSC!FH2:FH10,"Very effective")</f>
        <v>0</v>
      </c>
      <c r="DP5" s="11">
        <f>COUNTIF(FSC!FH2:FH10,"Effective")</f>
        <v>1</v>
      </c>
      <c r="DQ5" s="11">
        <f>COUNTIF(FSC!FH2:FH10,"Somewhat effective")</f>
        <v>1</v>
      </c>
    </row>
    <row r="6" spans="1:121" x14ac:dyDescent="0.25">
      <c r="A6" t="s">
        <v>714</v>
      </c>
      <c r="B6" s="11">
        <f>COUNTIF(FSC!F2:F10,"Positive")</f>
        <v>9</v>
      </c>
      <c r="C6" s="11">
        <f>COUNTIF(FSC!F2:F10,"Neutral")</f>
        <v>0</v>
      </c>
      <c r="D6" s="11">
        <f>COUNTIF(FSC!F2:F10,"Negative")</f>
        <v>0</v>
      </c>
      <c r="E6" s="11">
        <f>COUNTIF(FSC!F2:F10,"I don't know")</f>
        <v>0</v>
      </c>
      <c r="F6" s="11">
        <f>COUNTIF(FSC!F2:F10,"Not applicable")</f>
        <v>0</v>
      </c>
      <c r="G6" s="11">
        <f>COUNTIF(FSC!K2:K10,"Very effective")</f>
        <v>5</v>
      </c>
      <c r="H6" s="11">
        <f>COUNTIF(FSC!K2:K10,"Effective")</f>
        <v>4</v>
      </c>
      <c r="I6" s="11">
        <f>COUNTIF(FSC!K2:K10,"Somewhat effective")</f>
        <v>0</v>
      </c>
      <c r="J6" s="11">
        <f>COUNTIF(FSC!Q2:Q10,"Positive")</f>
        <v>9</v>
      </c>
      <c r="K6" s="11">
        <f>COUNTIF(FSC!Q2:Q10,"Neutral")</f>
        <v>0</v>
      </c>
      <c r="L6" s="11">
        <f>COUNTIF(FSC!Q2:Q10,"Negative")</f>
        <v>0</v>
      </c>
      <c r="M6" s="11">
        <f>COUNTIF(FSC!Q2:Q10,"I don't know")</f>
        <v>0</v>
      </c>
      <c r="N6" s="11">
        <f>COUNTIF(FSC!Q2:Q10,"Not applicable")</f>
        <v>0</v>
      </c>
      <c r="O6" s="11">
        <f>COUNTIF(FSC!V2:V10,"Very effective")</f>
        <v>4</v>
      </c>
      <c r="P6" s="11">
        <f>COUNTIF(FSC!V2:V10,"Effective")</f>
        <v>4</v>
      </c>
      <c r="Q6" s="11">
        <f>COUNTIF(FSC!V2:V10,"Somewhat effective")</f>
        <v>1</v>
      </c>
      <c r="R6" s="11">
        <f>COUNTIF(FSC!AB2:AB10,"Positive")</f>
        <v>8</v>
      </c>
      <c r="S6" s="11">
        <f>COUNTIF(FSC!AB2:AB10,"Neutral")</f>
        <v>1</v>
      </c>
      <c r="T6" s="11">
        <f>COUNTIF(FSC!AB2:AB10,"Negative")</f>
        <v>0</v>
      </c>
      <c r="U6" s="11">
        <f>COUNTIF(FSC!AB2:AB10,"I don't know")</f>
        <v>0</v>
      </c>
      <c r="V6" s="11">
        <f>COUNTIF(FSC!AB2:AB10,"Not applicable")</f>
        <v>0</v>
      </c>
      <c r="W6" s="11">
        <f>COUNTIF(FSC!AG2:AG10,"Very effective")</f>
        <v>3</v>
      </c>
      <c r="X6" s="11">
        <f>COUNTIF(FSC!AG2:AG10,"Effective")</f>
        <v>4</v>
      </c>
      <c r="Y6" s="11">
        <f>COUNTIF(FSC!AG2:AG10,"Somewhat effective")</f>
        <v>1</v>
      </c>
      <c r="Z6" s="11">
        <f>COUNTIF(FSC!AM2:AM10,"Positive")</f>
        <v>9</v>
      </c>
      <c r="AA6" s="11">
        <f>COUNTIF(FSC!AM2:AM10,"Neutral")</f>
        <v>0</v>
      </c>
      <c r="AB6" s="11">
        <f>COUNTIF(FSC!AM2:AM10,"Negative")</f>
        <v>0</v>
      </c>
      <c r="AC6" s="11">
        <f>COUNTIF(FSC!AM2:AM10,"I don't know")</f>
        <v>0</v>
      </c>
      <c r="AD6" s="11">
        <f>COUNTIF(FSC!AM2:AM10,"Not applicable")</f>
        <v>0</v>
      </c>
      <c r="AE6" s="11">
        <f>COUNTIF(FSC!AR2:AR10,"Very effective")</f>
        <v>2</v>
      </c>
      <c r="AF6" s="11">
        <f>COUNTIF(FSC!AR2:AR10,"Effective")</f>
        <v>6</v>
      </c>
      <c r="AG6" s="11">
        <f>COUNTIF(FSC!AR2:AR10,"Somewhat effective")</f>
        <v>1</v>
      </c>
      <c r="AH6" s="11">
        <f>COUNTIF(FSC!AX2:AX10,"Positive")</f>
        <v>8</v>
      </c>
      <c r="AI6" s="11">
        <f>COUNTIF(FSC!AX2:AX10,"Neutral")</f>
        <v>0</v>
      </c>
      <c r="AJ6" s="11">
        <f>COUNTIF(FSC!AX2:AX10,"Negative")</f>
        <v>0</v>
      </c>
      <c r="AK6" s="11">
        <f>COUNTIF(FSC!AX2:AX10,"I don't know")</f>
        <v>1</v>
      </c>
      <c r="AL6" s="11">
        <f>COUNTIF(FSC!AX2:AX10,"Not applicable")</f>
        <v>0</v>
      </c>
      <c r="AM6" s="11">
        <f>COUNTIF(FSC!BC2:BC10,"Very effective")</f>
        <v>5</v>
      </c>
      <c r="AN6" s="11">
        <f>COUNTIF(FSC!BC2:BC10,"Effective")</f>
        <v>3</v>
      </c>
      <c r="AO6" s="11">
        <f>COUNTIF(FSC!BC2:BC10,"Somewhat effective")</f>
        <v>0</v>
      </c>
      <c r="AP6" s="11">
        <f>COUNTIF(FSC!BI2:BI10,"Positive")</f>
        <v>6</v>
      </c>
      <c r="AQ6" s="11">
        <f>COUNTIF(FSC!BI2:BI10,"Neutral")</f>
        <v>1</v>
      </c>
      <c r="AR6" s="11">
        <f>COUNTIF(FSC!BI2:BI10,"Negative")</f>
        <v>0</v>
      </c>
      <c r="AS6" s="11">
        <f>COUNTIF(FSC!BI2:BI10,"I don't know")</f>
        <v>2</v>
      </c>
      <c r="AT6" s="11">
        <f>COUNTIF(FSC!BI2:BI10,"Not applicable")</f>
        <v>0</v>
      </c>
      <c r="AU6" s="11">
        <f>COUNTIF(FSC!BN2:BN10,"Very effective")</f>
        <v>1</v>
      </c>
      <c r="AV6" s="11">
        <f>COUNTIF(FSC!BN2:BN10,"Effective")</f>
        <v>4</v>
      </c>
      <c r="AW6" s="11">
        <f>COUNTIF(FSC!BN2:BN10,"Somewhat effective")</f>
        <v>1</v>
      </c>
      <c r="AX6" s="11">
        <f>COUNTIF(FSC!BT2:BT10,"Positive")</f>
        <v>9</v>
      </c>
      <c r="AY6" s="11">
        <f>COUNTIF(FSC!BT2:BT10,"Neutral")</f>
        <v>0</v>
      </c>
      <c r="AZ6" s="11">
        <f>COUNTIF(FSC!BT2:BT10,"Negative")</f>
        <v>0</v>
      </c>
      <c r="BA6" s="11">
        <f>COUNTIF(FSC!BT2:BT10,"I don't know")</f>
        <v>0</v>
      </c>
      <c r="BB6" s="11">
        <f>COUNTIF(FSC!BT2:BT10,"Not applicable")</f>
        <v>0</v>
      </c>
      <c r="BC6" s="11">
        <f>COUNTIF(FSC!BY2:BY10,"Very effective")</f>
        <v>4</v>
      </c>
      <c r="BD6" s="11">
        <f>COUNTIF(FSC!BY2:BY10,"Effective")</f>
        <v>5</v>
      </c>
      <c r="BE6" s="11">
        <f>COUNTIF(FSC!BY2:BY10,"Somewhat effective")</f>
        <v>0</v>
      </c>
      <c r="BF6" s="11">
        <f>COUNTIF(FSC!CE2:CE10,"Positive")</f>
        <v>9</v>
      </c>
      <c r="BG6" s="11">
        <f>COUNTIF(FSC!CE2:CE10,"Neutral")</f>
        <v>0</v>
      </c>
      <c r="BH6" s="11">
        <f>COUNTIF(FSC!CE2:CE10,"Negative")</f>
        <v>0</v>
      </c>
      <c r="BI6" s="11">
        <f>COUNTIF(FSC!CE2:CE10,"I don't know")</f>
        <v>0</v>
      </c>
      <c r="BJ6" s="11">
        <f>COUNTIF(FSC!CE2:CE10,"Not applicable")</f>
        <v>0</v>
      </c>
      <c r="BK6" s="11">
        <f>COUNTIF(FSC!CJ2:CJ10,"Very effective")</f>
        <v>3</v>
      </c>
      <c r="BL6" s="11">
        <f>COUNTIF(FSC!CJ2:CJ10,"Effective")</f>
        <v>5</v>
      </c>
      <c r="BM6" s="11">
        <f>COUNTIF(FSC!CJ2:CJ10,"Somewhat effective")</f>
        <v>1</v>
      </c>
      <c r="BN6" s="11">
        <f>COUNTIF(FSC!CP2:CP10,"Positive")</f>
        <v>6</v>
      </c>
      <c r="BO6" s="11">
        <f>COUNTIF(FSC!CP2:CP10,"Neutral")</f>
        <v>2</v>
      </c>
      <c r="BP6" s="11">
        <f>COUNTIF(FSC!CP2:CP10,"Negative")</f>
        <v>0</v>
      </c>
      <c r="BQ6" s="11">
        <f>COUNTIF(FSC!CP2:CP10,"I don't know")</f>
        <v>1</v>
      </c>
      <c r="BR6" s="11">
        <f>COUNTIF(FSC!CP2:CP10,"Not applicable")</f>
        <v>0</v>
      </c>
      <c r="BS6" s="11">
        <f>COUNTIF(FSC!CU2:CU10,"Very effective")</f>
        <v>1</v>
      </c>
      <c r="BT6" s="11">
        <f>COUNTIF(FSC!CU2:CU10,"Effective")</f>
        <v>4</v>
      </c>
      <c r="BU6" s="11">
        <f>COUNTIF(FSC!CU2:CU10,"Somewhat effective")</f>
        <v>1</v>
      </c>
      <c r="BV6" s="11">
        <f>COUNTIF(FSC!DA2:DA10,"Positive")</f>
        <v>0</v>
      </c>
      <c r="BW6" s="11">
        <f>COUNTIF(FSC!DA2:DA10,"Neutral")</f>
        <v>3</v>
      </c>
      <c r="BX6" s="11">
        <f>COUNTIF(FSC!DA2:DA10,"Negative")</f>
        <v>0</v>
      </c>
      <c r="BY6" s="11">
        <f>COUNTIF(FSC!DA2:DA10,"I don't know")</f>
        <v>3</v>
      </c>
      <c r="BZ6" s="11">
        <f>COUNTIF(FSC!DA2:DA10,"Not applicable")</f>
        <v>3</v>
      </c>
      <c r="CA6" s="11">
        <f>COUNTIF(FSC!DF2:DF10,"Very effective")</f>
        <v>0</v>
      </c>
      <c r="CB6" s="11">
        <f>COUNTIF(FSC!DF2:DF10,"Effective")</f>
        <v>0</v>
      </c>
      <c r="CC6" s="11">
        <f>COUNTIF(FSC!DF2:DF10,"Somewhat effective")</f>
        <v>0</v>
      </c>
      <c r="CD6" s="11">
        <f>COUNTIF(FSC!DL2:DL10,"Positive")</f>
        <v>4</v>
      </c>
      <c r="CE6" s="11">
        <f>COUNTIF(FSC!DL2:DL10,"Neutral")</f>
        <v>3</v>
      </c>
      <c r="CF6" s="11">
        <f>COUNTIF(FSC!DL2:DL10,"Negative")</f>
        <v>0</v>
      </c>
      <c r="CG6" s="11">
        <f>COUNTIF(FSC!DL2:DL10,"I don't know")</f>
        <v>1</v>
      </c>
      <c r="CH6" s="11">
        <f>COUNTIF(FSC!DL2:DL10,"Not applicable")</f>
        <v>1</v>
      </c>
      <c r="CI6" s="11">
        <f>COUNTIF(FSC!DQ2:DQ10,"Very effective")</f>
        <v>1</v>
      </c>
      <c r="CJ6" s="11">
        <f>COUNTIF(FSC!DQ2:DQ10,"Effective")</f>
        <v>2</v>
      </c>
      <c r="CK6" s="11">
        <f>COUNTIF(FSC!DQ2:DQ10,"Somewhat effective")</f>
        <v>1</v>
      </c>
      <c r="CL6" s="11">
        <f>COUNTIF(FSC!DW2:DW10,"Positive")</f>
        <v>1</v>
      </c>
      <c r="CM6" s="11">
        <f>COUNTIF(FSC!DW2:DW10,"Neutral")</f>
        <v>4</v>
      </c>
      <c r="CN6" s="11">
        <f>COUNTIF(FSC!DW2:DW10,"Negative")</f>
        <v>0</v>
      </c>
      <c r="CO6" s="11">
        <f>COUNTIF(FSC!DW2:DW10,"I don't know")</f>
        <v>2</v>
      </c>
      <c r="CP6" s="11">
        <f>COUNTIF(FSC!DW2:DW10,"Not applicable")</f>
        <v>2</v>
      </c>
      <c r="CQ6" s="11">
        <f>COUNTIF(FSC!EB2:EB10,"Very effective")</f>
        <v>0</v>
      </c>
      <c r="CR6" s="11">
        <f>COUNTIF(FSC!EB2:EB10,"Effective")</f>
        <v>0</v>
      </c>
      <c r="CS6" s="11">
        <f>COUNTIF(FSC!EB2:EB10,"Somewhat effective")</f>
        <v>1</v>
      </c>
      <c r="CT6" s="11">
        <f>COUNTIF(FSC!EH2:EH10,"Positive")</f>
        <v>4</v>
      </c>
      <c r="CU6" s="11">
        <f>COUNTIF(FSC!EH2:EH10,"Neutral")</f>
        <v>3</v>
      </c>
      <c r="CV6" s="11">
        <f>COUNTIF(FSC!EH2:EH10,"Negative")</f>
        <v>0</v>
      </c>
      <c r="CW6" s="11">
        <f>COUNTIF(FSC!EH2:EH10,"I don't know")</f>
        <v>1</v>
      </c>
      <c r="CX6" s="11">
        <f>COUNTIF(FSC!EH2:EH10,"Not applicable")</f>
        <v>1</v>
      </c>
      <c r="CY6" s="11">
        <f>COUNTIF(FSC!EM2:EM10,"Very effective")</f>
        <v>0</v>
      </c>
      <c r="CZ6" s="11">
        <f>COUNTIF(FSC!EM2:EM10,"Effective")</f>
        <v>3</v>
      </c>
      <c r="DA6" s="11">
        <f>COUNTIF(FSC!EM2:EM10,"Somewhat effective")</f>
        <v>1</v>
      </c>
      <c r="DB6" s="11">
        <f>COUNTIF(FSC!ES2:ES10,"Positive")</f>
        <v>7</v>
      </c>
      <c r="DC6" s="11">
        <f>COUNTIF(FSC!ES2:ES10,"Neutral")</f>
        <v>2</v>
      </c>
      <c r="DD6" s="11">
        <f>COUNTIF(FSC!ES2:ES10,"Negative")</f>
        <v>0</v>
      </c>
      <c r="DE6" s="11">
        <f>COUNTIF(FSC!ES2:ES10,"I don't know")</f>
        <v>0</v>
      </c>
      <c r="DF6" s="11">
        <f>COUNTIF(FSC!ES2:ES10,"Not applicable")</f>
        <v>0</v>
      </c>
      <c r="DG6" s="11">
        <f>COUNTIF(FSC!EX2:EX10,"Very effective")</f>
        <v>3</v>
      </c>
      <c r="DH6" s="11">
        <f>COUNTIF(FSC!EX2:EX10,"Effective")</f>
        <v>3</v>
      </c>
      <c r="DI6" s="11">
        <f>COUNTIF(FSC!EX2:EX10,"Somewhat effective")</f>
        <v>1</v>
      </c>
      <c r="DJ6" s="11">
        <f>COUNTIF(FSC!FD2:FD10,"Positive")</f>
        <v>7</v>
      </c>
      <c r="DK6" s="11">
        <f>COUNTIF(FSC!FD2:FD10,"Neutral")</f>
        <v>2</v>
      </c>
      <c r="DL6" s="11">
        <f>COUNTIF(FSC!FD2:FD10,"Negative")</f>
        <v>0</v>
      </c>
      <c r="DM6" s="11">
        <f>COUNTIF(FSC!FD2:FD10,"I don't know")</f>
        <v>0</v>
      </c>
      <c r="DN6" s="11">
        <f>COUNTIF(FSC!FD2:FD10,"Not applicable")</f>
        <v>0</v>
      </c>
      <c r="DO6" s="11">
        <f>COUNTIF(FSC!FI2:FI10,"Very effective")</f>
        <v>0</v>
      </c>
      <c r="DP6" s="11">
        <f>COUNTIF(FSC!FI2:FI10,"Effective")</f>
        <v>3</v>
      </c>
      <c r="DQ6" s="11">
        <f>COUNTIF(FSC!FI2:FI10,"Somewhat effective")</f>
        <v>4</v>
      </c>
    </row>
    <row r="7" spans="1:121" x14ac:dyDescent="0.25">
      <c r="A7" t="s">
        <v>715</v>
      </c>
      <c r="B7" s="11">
        <f>COUNTIF(FSC!G2:G10,"Positive")</f>
        <v>6</v>
      </c>
      <c r="C7" s="11">
        <f>COUNTIF(FSC!G2:G10,"Neutral")</f>
        <v>3</v>
      </c>
      <c r="D7" s="11">
        <f>COUNTIF(FSC!G2:G10,"Negative")</f>
        <v>0</v>
      </c>
      <c r="E7" s="11">
        <f>COUNTIF(FSC!G2:G10,"I don't know")</f>
        <v>0</v>
      </c>
      <c r="F7" s="11">
        <f>COUNTIF(FSC!G2:G10,"Not applicable")</f>
        <v>0</v>
      </c>
      <c r="G7" s="11">
        <f>COUNTIF(FSC!L2:L10,"Very effective")</f>
        <v>0</v>
      </c>
      <c r="H7" s="11">
        <f>COUNTIF(FSC!L2:L10,"Effective")</f>
        <v>2</v>
      </c>
      <c r="I7" s="11">
        <f>COUNTIF(FSC!L2:L10,"Somewhat effective")</f>
        <v>4</v>
      </c>
      <c r="J7" s="11">
        <f>COUNTIF(FSC!R2:R10,"Positive")</f>
        <v>7</v>
      </c>
      <c r="K7" s="11">
        <f>COUNTIF(FSC!R2:R10,"Neutral")</f>
        <v>1</v>
      </c>
      <c r="L7" s="11">
        <f>COUNTIF(FSC!R2:R10,"Negative")</f>
        <v>0</v>
      </c>
      <c r="M7" s="11">
        <f>COUNTIF(FSC!R2:R10,"I don't know")</f>
        <v>1</v>
      </c>
      <c r="N7" s="11">
        <f>COUNTIF(FSC!R2:R10,"Not applicable")</f>
        <v>0</v>
      </c>
      <c r="O7" s="11">
        <f>COUNTIF(FSC!W2:W10,"Very effective")</f>
        <v>0</v>
      </c>
      <c r="P7" s="11">
        <f>COUNTIF(FSC!W2:W10,"Effective")</f>
        <v>2</v>
      </c>
      <c r="Q7" s="11">
        <f>COUNTIF(FSC!W2:W10,"Somewhat effective")</f>
        <v>5</v>
      </c>
      <c r="R7" s="11">
        <f>COUNTIF(FSC!AC2:AC10,"Positive")</f>
        <v>5</v>
      </c>
      <c r="S7" s="11">
        <f>COUNTIF(FSC!AC2:AC10,"Neutral")</f>
        <v>3</v>
      </c>
      <c r="T7" s="11">
        <f>COUNTIF(FSC!AC2:AC10,"Negative")</f>
        <v>0</v>
      </c>
      <c r="U7" s="11">
        <f>COUNTIF(FSC!AC2:AC10,"I don't know")</f>
        <v>0</v>
      </c>
      <c r="V7" s="11">
        <f>COUNTIF(FSC!AC2:AC10,"Not applicable")</f>
        <v>1</v>
      </c>
      <c r="W7" s="11">
        <f>COUNTIF(FSC!AH2:AH10,"Very effective")</f>
        <v>3</v>
      </c>
      <c r="X7" s="11">
        <f>COUNTIF(FSC!AH2:AH10,"Effective")</f>
        <v>0</v>
      </c>
      <c r="Y7" s="11">
        <f>COUNTIF(FSC!AH2:AH10,"Somewhat effective")</f>
        <v>2</v>
      </c>
      <c r="Z7" s="11">
        <f>COUNTIF(FSC!AN2:AN10,"Positive")</f>
        <v>8</v>
      </c>
      <c r="AA7" s="11">
        <f>COUNTIF(FSC!AN2:AN10,"Neutral")</f>
        <v>0</v>
      </c>
      <c r="AB7" s="11">
        <f>COUNTIF(FSC!AN2:AN10,"Negative")</f>
        <v>0</v>
      </c>
      <c r="AC7" s="11">
        <f>COUNTIF(FSC!AN2:AN10,"I don't know")</f>
        <v>1</v>
      </c>
      <c r="AD7" s="11">
        <f>COUNTIF(FSC!AN2:AN10,"Not applicable")</f>
        <v>0</v>
      </c>
      <c r="AE7" s="11">
        <f>COUNTIF(FSC!AS2:AS10,"Very effective")</f>
        <v>3</v>
      </c>
      <c r="AF7" s="11">
        <f>COUNTIF(FSC!AS2:AS10,"Effective")</f>
        <v>2</v>
      </c>
      <c r="AG7" s="11">
        <f>COUNTIF(FSC!AS2:AS10,"Somewhat effective")</f>
        <v>3</v>
      </c>
      <c r="AH7" s="11">
        <f>COUNTIF(FSC!AY2:AY10,"Positive")</f>
        <v>1</v>
      </c>
      <c r="AI7" s="11">
        <f>COUNTIF(FSC!AY2:AY10,"Neutral")</f>
        <v>4</v>
      </c>
      <c r="AJ7" s="11">
        <f>COUNTIF(FSC!AY2:AY10,"Negative")</f>
        <v>0</v>
      </c>
      <c r="AK7" s="11">
        <f>COUNTIF(FSC!AY2:AY10,"I don't know")</f>
        <v>3</v>
      </c>
      <c r="AL7" s="11">
        <f>COUNTIF(FSC!AY2:AY10,"Not applicable")</f>
        <v>1</v>
      </c>
      <c r="AM7" s="11">
        <f>COUNTIF(FSC!BD2:BD10,"Very effective")</f>
        <v>1</v>
      </c>
      <c r="AN7" s="11">
        <f>COUNTIF(FSC!BD2:BD10,"Effective")</f>
        <v>0</v>
      </c>
      <c r="AO7" s="11">
        <f>COUNTIF(FSC!BD2:BD10,"Somewhat effective")</f>
        <v>0</v>
      </c>
      <c r="AP7" s="11">
        <f>COUNTIF(FSC!BJ2:BJ10,"Positive")</f>
        <v>3</v>
      </c>
      <c r="AQ7" s="11">
        <f>COUNTIF(FSC!BJ2:BJ10,"Neutral")</f>
        <v>2</v>
      </c>
      <c r="AR7" s="11">
        <f>COUNTIF(FSC!BJ2:BJ10,"Negative")</f>
        <v>1</v>
      </c>
      <c r="AS7" s="11">
        <f>COUNTIF(FSC!BJ2:BJ10,"I don't know")</f>
        <v>3</v>
      </c>
      <c r="AT7" s="11">
        <f>COUNTIF(FSC!BJ2:BJ10,"Not applicable")</f>
        <v>0</v>
      </c>
      <c r="AU7" s="11">
        <f>COUNTIF(FSC!BO2:BO10,"Very effective")</f>
        <v>0</v>
      </c>
      <c r="AV7" s="11">
        <f>COUNTIF(FSC!BO2:BO10,"Effective")</f>
        <v>2</v>
      </c>
      <c r="AW7" s="11">
        <f>COUNTIF(FSC!BO2:BO10,"Somewhat effective")</f>
        <v>1</v>
      </c>
      <c r="AX7" s="11">
        <f>COUNTIF(FSC!BU2:BU10,"Positive")</f>
        <v>3</v>
      </c>
      <c r="AY7" s="11">
        <f>COUNTIF(FSC!BU2:BU10,"Neutral")</f>
        <v>2</v>
      </c>
      <c r="AZ7" s="11">
        <f>COUNTIF(FSC!BU2:BU10,"Negative")</f>
        <v>1</v>
      </c>
      <c r="BA7" s="11">
        <f>COUNTIF(FSC!BU2:BU10,"I don't know")</f>
        <v>2</v>
      </c>
      <c r="BB7" s="11">
        <f>COUNTIF(FSC!BU2:BU10,"Not applicable")</f>
        <v>1</v>
      </c>
      <c r="BC7" s="11">
        <f>COUNTIF(FSC!BZ2:BZ10,"Very effective")</f>
        <v>0</v>
      </c>
      <c r="BD7" s="11">
        <f>COUNTIF(FSC!BZ2:BZ10,"Effective")</f>
        <v>1</v>
      </c>
      <c r="BE7" s="11">
        <f>COUNTIF(FSC!BZ2:BZ10,"Somewhat effective")</f>
        <v>2</v>
      </c>
      <c r="BF7" s="11">
        <f>COUNTIF(FSC!CF2:CF10,"Positive")</f>
        <v>0</v>
      </c>
      <c r="BG7" s="11">
        <f>COUNTIF(FSC!CF2:CF10,"Neutral")</f>
        <v>3</v>
      </c>
      <c r="BH7" s="11">
        <f>COUNTIF(FSC!CF2:CF10,"Negative")</f>
        <v>1</v>
      </c>
      <c r="BI7" s="11">
        <f>COUNTIF(FSC!CF2:CF10,"I don't know")</f>
        <v>2</v>
      </c>
      <c r="BJ7" s="11">
        <f>COUNTIF(FSC!CF2:CF10,"Not applicable")</f>
        <v>3</v>
      </c>
      <c r="BK7" s="11">
        <f>COUNTIF(FSC!CK2:CK10,"Very effective")</f>
        <v>0</v>
      </c>
      <c r="BL7" s="11">
        <f>COUNTIF(FSC!CK2:CK10,"Effective")</f>
        <v>0</v>
      </c>
      <c r="BM7" s="11">
        <f>COUNTIF(FSC!CK2:CK10,"Somewhat effective")</f>
        <v>0</v>
      </c>
      <c r="BN7" s="11">
        <f>COUNTIF(FSC!CQ2:CQ10,"Positive")</f>
        <v>5</v>
      </c>
      <c r="BO7" s="11">
        <f>COUNTIF(FSC!CQ2:CQ10,"Neutral")</f>
        <v>1</v>
      </c>
      <c r="BP7" s="11">
        <f>COUNTIF(FSC!CQ2:CQ10,"Negative")</f>
        <v>2</v>
      </c>
      <c r="BQ7" s="11">
        <f>COUNTIF(FSC!CQ2:CQ10,"I don't know")</f>
        <v>1</v>
      </c>
      <c r="BR7" s="11">
        <f>COUNTIF(FSC!CQ2:CQ10,"Not applicable")</f>
        <v>0</v>
      </c>
      <c r="BS7" s="11">
        <f>COUNTIF(FSC!CV2:CV10,"Very effective")</f>
        <v>1</v>
      </c>
      <c r="BT7" s="11">
        <f>COUNTIF(FSC!CV2:CV10,"Effective")</f>
        <v>1</v>
      </c>
      <c r="BU7" s="11">
        <f>COUNTIF(FSC!CV2:CV10,"Somewhat effective")</f>
        <v>3</v>
      </c>
      <c r="BV7" s="11">
        <f>COUNTIF(FSC!DB2:DB10,"Positive")</f>
        <v>4</v>
      </c>
      <c r="BW7" s="11">
        <f>COUNTIF(FSC!DB2:DB10,"Neutral")</f>
        <v>1</v>
      </c>
      <c r="BX7" s="11">
        <f>COUNTIF(FSC!DB2:DB10,"Negative")</f>
        <v>0</v>
      </c>
      <c r="BY7" s="11">
        <f>COUNTIF(FSC!DB2:DB10,"I don't know")</f>
        <v>3</v>
      </c>
      <c r="BZ7" s="11">
        <f>COUNTIF(FSC!DB2:DB10,"Not applicable")</f>
        <v>1</v>
      </c>
      <c r="CA7" s="11">
        <f>COUNTIF(FSC!DG2:DG10,"Very effective")</f>
        <v>0</v>
      </c>
      <c r="CB7" s="11">
        <f>COUNTIF(FSC!DG2:DG10,"Effective")</f>
        <v>1</v>
      </c>
      <c r="CC7" s="11">
        <f>COUNTIF(FSC!DG2:DG10,"Somewhat effective")</f>
        <v>3</v>
      </c>
      <c r="CD7" s="11">
        <f>COUNTIF(FSC!DM2:DM10,"Positive")</f>
        <v>9</v>
      </c>
      <c r="CE7" s="11">
        <f>COUNTIF(FSC!DM2:DM10,"Neutral")</f>
        <v>0</v>
      </c>
      <c r="CF7" s="11">
        <f>COUNTIF(FSC!DM2:DM10,"Negative")</f>
        <v>0</v>
      </c>
      <c r="CG7" s="11">
        <f>COUNTIF(FSC!DM2:DM10,"I don't know")</f>
        <v>0</v>
      </c>
      <c r="CH7" s="11">
        <f>COUNTIF(FSC!DM2:DM10,"Not applicable")</f>
        <v>0</v>
      </c>
      <c r="CI7" s="11">
        <f>COUNTIF(FSC!DR2:DR10,"Very effective")</f>
        <v>4</v>
      </c>
      <c r="CJ7" s="11">
        <f>COUNTIF(FSC!DR2:DR10,"Effective")</f>
        <v>4</v>
      </c>
      <c r="CK7" s="11">
        <f>COUNTIF(FSC!DR2:DR10,"Somewhat effective")</f>
        <v>1</v>
      </c>
      <c r="CL7" s="11">
        <f>COUNTIF(FSC!DX2:DX10,"Positive")</f>
        <v>9</v>
      </c>
      <c r="CM7" s="11">
        <f>COUNTIF(FSC!DX2:DX10,"Neutral")</f>
        <v>0</v>
      </c>
      <c r="CN7" s="11">
        <f>COUNTIF(FSC!DX2:DX10,"Negative")</f>
        <v>0</v>
      </c>
      <c r="CO7" s="11">
        <f>COUNTIF(FSC!DX2:DX10,"I don't know")</f>
        <v>0</v>
      </c>
      <c r="CP7" s="11">
        <f>COUNTIF(FSC!DX2:DX10,"Not applicable")</f>
        <v>0</v>
      </c>
      <c r="CQ7" s="11">
        <f>COUNTIF(FSC!EC2:EC10,"Very effective")</f>
        <v>0</v>
      </c>
      <c r="CR7" s="11">
        <f>COUNTIF(FSC!EC2:EC10,"Effective")</f>
        <v>8</v>
      </c>
      <c r="CS7" s="11">
        <f>COUNTIF(FSC!EC2:EC10,"Somewhat effective")</f>
        <v>1</v>
      </c>
      <c r="CT7" s="11">
        <f>COUNTIF(FSC!EI2:EI10,"Positive")</f>
        <v>9</v>
      </c>
      <c r="CU7" s="11">
        <f>COUNTIF(FSC!EI2:EI10,"Neutral")</f>
        <v>0</v>
      </c>
      <c r="CV7" s="11">
        <f>COUNTIF(FSC!EI2:EI10,"Negative")</f>
        <v>0</v>
      </c>
      <c r="CW7" s="11">
        <f>COUNTIF(FSC!EI2:EI10,"I don't know")</f>
        <v>0</v>
      </c>
      <c r="CX7" s="11">
        <f>COUNTIF(FSC!EI2:EI10,"Not applicable")</f>
        <v>0</v>
      </c>
      <c r="CY7" s="11">
        <f>COUNTIF(FSC!EN2:EN10,"Very effective")</f>
        <v>3</v>
      </c>
      <c r="CZ7" s="11">
        <f>COUNTIF(FSC!EN2:EN10,"Effective")</f>
        <v>5</v>
      </c>
      <c r="DA7" s="11">
        <f>COUNTIF(FSC!EN2:EN10,"Somewhat effective")</f>
        <v>1</v>
      </c>
      <c r="DB7" s="11">
        <f>COUNTIF(FSC!ET2:ET10,"Positive")</f>
        <v>6</v>
      </c>
      <c r="DC7" s="11">
        <f>COUNTIF(FSC!ET2:ET10,"Neutral")</f>
        <v>2</v>
      </c>
      <c r="DD7" s="11">
        <f>COUNTIF(FSC!ET2:ET10,"Negative")</f>
        <v>0</v>
      </c>
      <c r="DE7" s="11">
        <f>COUNTIF(FSC!ET2:ET10,"I don't know")</f>
        <v>1</v>
      </c>
      <c r="DF7" s="11">
        <f>COUNTIF(FSC!ET2:ET10,"Not applicable")</f>
        <v>0</v>
      </c>
      <c r="DG7" s="11">
        <f>COUNTIF(FSC!EY2:EY10,"Very effective")</f>
        <v>1</v>
      </c>
      <c r="DH7" s="11">
        <f>COUNTIF(FSC!EY2:EY10,"Effective")</f>
        <v>2</v>
      </c>
      <c r="DI7" s="11">
        <f>COUNTIF(FSC!EY2:EY10,"Somewhat effective")</f>
        <v>3</v>
      </c>
      <c r="DJ7" s="11">
        <f>COUNTIF(FSC!FE2:FE10,"Positive")</f>
        <v>8</v>
      </c>
      <c r="DK7" s="11">
        <f>COUNTIF(FSC!FE2:FE10,"Neutral")</f>
        <v>0</v>
      </c>
      <c r="DL7" s="11">
        <f>COUNTIF(FSC!FE2:FE10,"Negative")</f>
        <v>0</v>
      </c>
      <c r="DM7" s="11">
        <f>COUNTIF(FSC!FE2:FE10,"I don't know")</f>
        <v>0</v>
      </c>
      <c r="DN7" s="11">
        <f>COUNTIF(FSC!FE2:FE10,"Not applicable")</f>
        <v>1</v>
      </c>
      <c r="DO7" s="11">
        <f>COUNTIF(FSC!FJ2:FJ10,"Very effective")</f>
        <v>2</v>
      </c>
      <c r="DP7" s="11">
        <f>COUNTIF(FSC!FJ2:FJ10,"Effective")</f>
        <v>4</v>
      </c>
      <c r="DQ7" s="11">
        <f>COUNTIF(FSC!FJ2:FJ10,"Somewhat effective")</f>
        <v>2</v>
      </c>
    </row>
    <row r="8" spans="1:121" x14ac:dyDescent="0.25">
      <c r="A8" t="s">
        <v>716</v>
      </c>
      <c r="B8" s="11">
        <f>COUNTIF(FSC!H2:H10,"Positive")</f>
        <v>4</v>
      </c>
      <c r="C8" s="11">
        <f>COUNTIF(FSC!H2:H10,"Neutral")</f>
        <v>2</v>
      </c>
      <c r="D8" s="11">
        <f>COUNTIF(FSC!H2:H10,"Negative")</f>
        <v>0</v>
      </c>
      <c r="E8" s="11">
        <f>COUNTIF(FSC!H2:H10,"I don't know")</f>
        <v>0</v>
      </c>
      <c r="F8" s="11">
        <f>COUNTIF(FSC!H2:H10,"Not applicable")</f>
        <v>3</v>
      </c>
      <c r="G8" s="11">
        <f>COUNTIF(FSC!M2:M10,"Very effective")</f>
        <v>0</v>
      </c>
      <c r="H8" s="11">
        <f>COUNTIF(FSC!M2:M10,"Effective")</f>
        <v>1</v>
      </c>
      <c r="I8" s="11">
        <f>COUNTIF(FSC!M2:M10,"Somewhat effective")</f>
        <v>3</v>
      </c>
      <c r="J8" s="11">
        <f>COUNTIF(FSC!S2:S10,"Positive")</f>
        <v>3</v>
      </c>
      <c r="K8" s="11">
        <f>COUNTIF(FSC!S2:S10,"Neutral")</f>
        <v>4</v>
      </c>
      <c r="L8" s="11">
        <f>COUNTIF(FSC!S2:S10,"Negative")</f>
        <v>0</v>
      </c>
      <c r="M8" s="11">
        <f>COUNTIF(FSC!S2:S10,"I don't know")</f>
        <v>0</v>
      </c>
      <c r="N8" s="11">
        <f>COUNTIF(FSC!S2:S10,"Not applicable")</f>
        <v>2</v>
      </c>
      <c r="O8" s="11">
        <f>COUNTIF(FSC!X2:X10,"Very effective")</f>
        <v>0</v>
      </c>
      <c r="P8" s="11">
        <f>COUNTIF(FSC!X2:X10,"Effective")</f>
        <v>2</v>
      </c>
      <c r="Q8" s="11">
        <f>COUNTIF(FSC!X2:X10,"Somewhat effective")</f>
        <v>1</v>
      </c>
      <c r="R8" s="11">
        <f>COUNTIF(FSC!AD2:AD10,"Positive")</f>
        <v>3</v>
      </c>
      <c r="S8" s="11">
        <f>COUNTIF(FSC!AD2:AD10,"Neutral")</f>
        <v>3</v>
      </c>
      <c r="T8" s="11">
        <f>COUNTIF(FSC!AD2:AD10,"Negative")</f>
        <v>0</v>
      </c>
      <c r="U8" s="11">
        <f>COUNTIF(FSC!AD2:AD10,"I don't know")</f>
        <v>0</v>
      </c>
      <c r="V8" s="11">
        <f>COUNTIF(FSC!AD2:AD10,"Not applicable")</f>
        <v>3</v>
      </c>
      <c r="W8" s="11">
        <f>COUNTIF(FSC!AI2:AI10,"Very effective")</f>
        <v>0</v>
      </c>
      <c r="X8" s="11">
        <f>COUNTIF(FSC!AI2:AI10,"Effective")</f>
        <v>3</v>
      </c>
      <c r="Y8" s="11">
        <f>COUNTIF(FSC!AI2:AI10,"Somewhat effective")</f>
        <v>0</v>
      </c>
      <c r="Z8" s="11">
        <f>COUNTIF(FSC!AO2:AO10,"Positive")</f>
        <v>9</v>
      </c>
      <c r="AA8" s="11">
        <f>COUNTIF(FSC!AO2:AO10,"Neutral")</f>
        <v>0</v>
      </c>
      <c r="AB8" s="11">
        <f>COUNTIF(FSC!AO2:AO10,"Negative")</f>
        <v>0</v>
      </c>
      <c r="AC8" s="11">
        <f>COUNTIF(FSC!AO2:AO10,"I don't know")</f>
        <v>0</v>
      </c>
      <c r="AD8" s="11">
        <f>COUNTIF(FSC!AO2:AO10,"Not applicable")</f>
        <v>0</v>
      </c>
      <c r="AE8" s="11">
        <f>COUNTIF(FSC!AT2:AT10,"Very effective")</f>
        <v>3</v>
      </c>
      <c r="AF8" s="11">
        <f>COUNTIF(FSC!AT2:AT10,"Effective")</f>
        <v>3</v>
      </c>
      <c r="AG8" s="11">
        <f>COUNTIF(FSC!AT2:AT10,"Somewhat effective")</f>
        <v>3</v>
      </c>
      <c r="AH8" s="11">
        <f>COUNTIF(FSC!AZ2:AZ10,"Positive")</f>
        <v>2</v>
      </c>
      <c r="AI8" s="11">
        <f>COUNTIF(FSC!AZ2:AZ10,"Neutral")</f>
        <v>3</v>
      </c>
      <c r="AJ8" s="11">
        <f>COUNTIF(FSC!AZ2:AZ10,"Negative")</f>
        <v>0</v>
      </c>
      <c r="AK8" s="11">
        <f>COUNTIF(FSC!AZ2:AZ10,"I don't know")</f>
        <v>2</v>
      </c>
      <c r="AL8" s="11">
        <f>COUNTIF(FSC!AZ2:AZ10,"Not applicable")</f>
        <v>2</v>
      </c>
      <c r="AM8" s="11">
        <f>COUNTIF(FSC!BE2:BE10,"Very effective")</f>
        <v>0</v>
      </c>
      <c r="AN8" s="11">
        <f>COUNTIF(FSC!BE2:BE10,"Effective")</f>
        <v>1</v>
      </c>
      <c r="AO8" s="11">
        <f>COUNTIF(FSC!BE2:BE10,"Somewhat effective")</f>
        <v>1</v>
      </c>
      <c r="AP8" s="11">
        <f>COUNTIF(FSC!BK2:BK10,"Positive")</f>
        <v>1</v>
      </c>
      <c r="AQ8" s="11">
        <f>COUNTIF(FSC!BK2:BK10,"Neutral")</f>
        <v>2</v>
      </c>
      <c r="AR8" s="11">
        <f>COUNTIF(FSC!BK2:BK10,"Negative")</f>
        <v>0</v>
      </c>
      <c r="AS8" s="11">
        <f>COUNTIF(FSC!BK2:BK10,"I don't know")</f>
        <v>3</v>
      </c>
      <c r="AT8" s="11">
        <f>COUNTIF(FSC!BK2:BK10,"Not applicable")</f>
        <v>3</v>
      </c>
      <c r="AU8" s="11">
        <f>COUNTIF(FSC!BP2:BP10,"Very effective")</f>
        <v>0</v>
      </c>
      <c r="AV8" s="11">
        <f>COUNTIF(FSC!BP2:BP10,"Effective")</f>
        <v>0</v>
      </c>
      <c r="AW8" s="11">
        <f>COUNTIF(FSC!BP2:BP10,"Somewhat effective")</f>
        <v>1</v>
      </c>
      <c r="AX8" s="11">
        <f>COUNTIF(FSC!BV2:BV10,"Positive")</f>
        <v>2</v>
      </c>
      <c r="AY8" s="11">
        <f>COUNTIF(FSC!BV2:BV10,"Neutral")</f>
        <v>2</v>
      </c>
      <c r="AZ8" s="11">
        <f>COUNTIF(FSC!BV2:BV10,"Negative")</f>
        <v>1</v>
      </c>
      <c r="BA8" s="11">
        <f>COUNTIF(FSC!BV2:BV10,"I don't know")</f>
        <v>1</v>
      </c>
      <c r="BB8" s="11">
        <f>COUNTIF(FSC!BV2:BV10,"Not applicable")</f>
        <v>3</v>
      </c>
      <c r="BC8" s="11">
        <f>COUNTIF(FSC!CA2:CA10,"Very effective")</f>
        <v>1</v>
      </c>
      <c r="BD8" s="11">
        <f>COUNTIF(FSC!CA2:CA10,"Effective")</f>
        <v>0</v>
      </c>
      <c r="BE8" s="11">
        <f>COUNTIF(FSC!CA2:CA10,"Somewhat effective")</f>
        <v>1</v>
      </c>
      <c r="BF8" s="11">
        <f>COUNTIF(FSC!CG2:CG10,"Positive")</f>
        <v>0</v>
      </c>
      <c r="BG8" s="11">
        <f>COUNTIF(FSC!CG2:CG10,"Neutral")</f>
        <v>3</v>
      </c>
      <c r="BH8" s="11">
        <f>COUNTIF(FSC!CG2:CG10,"Negative")</f>
        <v>0</v>
      </c>
      <c r="BI8" s="11">
        <f>COUNTIF(FSC!CG2:CG10,"I don't know")</f>
        <v>2</v>
      </c>
      <c r="BJ8" s="11">
        <f>COUNTIF(FSC!CG2:CG10,"Not applicable")</f>
        <v>4</v>
      </c>
      <c r="BK8" s="11">
        <f>COUNTIF(FSC!CL2:CL10,"Very effective")</f>
        <v>0</v>
      </c>
      <c r="BL8" s="11">
        <f>COUNTIF(FSC!CL2:CL10,"Effective")</f>
        <v>0</v>
      </c>
      <c r="BM8" s="11">
        <f>COUNTIF(FSC!CL2:CL10,"Somewhat effective")</f>
        <v>0</v>
      </c>
      <c r="BN8" s="11">
        <f>COUNTIF(FSC!CR2:CR10,"Positive")</f>
        <v>3</v>
      </c>
      <c r="BO8" s="11">
        <f>COUNTIF(FSC!CR2:CR10,"Neutral")</f>
        <v>1</v>
      </c>
      <c r="BP8" s="11">
        <f>COUNTIF(FSC!CR2:CR10,"Negative")</f>
        <v>2</v>
      </c>
      <c r="BQ8" s="11">
        <f>COUNTIF(FSC!CR2:CR10,"I don't know")</f>
        <v>0</v>
      </c>
      <c r="BR8" s="11">
        <f>COUNTIF(FSC!CR2:CR10,"Not applicable")</f>
        <v>3</v>
      </c>
      <c r="BS8" s="11">
        <f>COUNTIF(FSC!CW2:CW10,"Very effective")</f>
        <v>1</v>
      </c>
      <c r="BT8" s="11">
        <f>COUNTIF(FSC!CW2:CW10,"Effective")</f>
        <v>2</v>
      </c>
      <c r="BU8" s="11">
        <f>COUNTIF(FSC!CW2:CW10,"Somewhat effective")</f>
        <v>0</v>
      </c>
      <c r="BV8" s="11">
        <f>COUNTIF(FSC!DC2:DC10,"Positive")</f>
        <v>1</v>
      </c>
      <c r="BW8" s="11">
        <f>COUNTIF(FSC!DC2:DC10,"Neutral")</f>
        <v>1</v>
      </c>
      <c r="BX8" s="11">
        <f>COUNTIF(FSC!DC2:DC10,"Negative")</f>
        <v>0</v>
      </c>
      <c r="BY8" s="11">
        <f>COUNTIF(FSC!DC2:DC10,"I don't know")</f>
        <v>4</v>
      </c>
      <c r="BZ8" s="11">
        <f>COUNTIF(FSC!DC2:DC10,"Not applicable")</f>
        <v>3</v>
      </c>
      <c r="CA8" s="11">
        <f>COUNTIF(FSC!DH2:DH10,"Very effective")</f>
        <v>0</v>
      </c>
      <c r="CB8" s="11">
        <f>COUNTIF(FSC!DH2:DH10,"Effective")</f>
        <v>0</v>
      </c>
      <c r="CC8" s="11">
        <f>COUNTIF(FSC!DH2:DH10,"Somewhat effective")</f>
        <v>1</v>
      </c>
      <c r="CD8" s="11">
        <f>COUNTIF(FSC!DN2:DN10,"Positive")</f>
        <v>5</v>
      </c>
      <c r="CE8" s="11">
        <f>COUNTIF(FSC!DN2:DN10,"Neutral")</f>
        <v>2</v>
      </c>
      <c r="CF8" s="11">
        <f>COUNTIF(FSC!DN2:DN10,"Negative")</f>
        <v>0</v>
      </c>
      <c r="CG8" s="11">
        <f>COUNTIF(FSC!DN2:DN10,"I don't know")</f>
        <v>0</v>
      </c>
      <c r="CH8" s="11">
        <f>COUNTIF(FSC!DN2:DN10,"Not applicable")</f>
        <v>2</v>
      </c>
      <c r="CI8" s="11">
        <f>COUNTIF(FSC!DS2:DS10,"Very effective")</f>
        <v>1</v>
      </c>
      <c r="CJ8" s="11">
        <f>COUNTIF(FSC!DS2:DS10,"Effective")</f>
        <v>3</v>
      </c>
      <c r="CK8" s="11">
        <f>COUNTIF(FSC!DS2:DS10,"Somewhat effective")</f>
        <v>1</v>
      </c>
      <c r="CL8" s="11">
        <f>COUNTIF(FSC!DY2:DY10,"Positive")</f>
        <v>9</v>
      </c>
      <c r="CM8" s="11">
        <f>COUNTIF(FSC!DY2:DY10,"Neutral")</f>
        <v>0</v>
      </c>
      <c r="CN8" s="11">
        <f>COUNTIF(FSC!DY2:DY10,"Negative")</f>
        <v>0</v>
      </c>
      <c r="CO8" s="11">
        <f>COUNTIF(FSC!DY2:DY10,"I don't know")</f>
        <v>0</v>
      </c>
      <c r="CP8" s="11">
        <f>COUNTIF(FSC!DY2:DY10,"Not applicable")</f>
        <v>0</v>
      </c>
      <c r="CQ8" s="11">
        <f>COUNTIF(FSC!ED2:ED10,"Very effective")</f>
        <v>7</v>
      </c>
      <c r="CR8" s="11">
        <f>COUNTIF(FSC!ED2:ED10,"Effective")</f>
        <v>2</v>
      </c>
      <c r="CS8" s="11">
        <f>COUNTIF(FSC!ED2:ED10,"Somewhat effective")</f>
        <v>0</v>
      </c>
      <c r="CT8" s="11">
        <f>COUNTIF(FSC!EJ2:EJ10,"Positive")</f>
        <v>3</v>
      </c>
      <c r="CU8" s="11">
        <f>COUNTIF(FSC!EJ2:EJ10,"Neutral")</f>
        <v>2</v>
      </c>
      <c r="CV8" s="11">
        <f>COUNTIF(FSC!EJ2:EJ10,"Negative")</f>
        <v>0</v>
      </c>
      <c r="CW8" s="11">
        <f>COUNTIF(FSC!EJ2:EJ10,"I don't know")</f>
        <v>1</v>
      </c>
      <c r="CX8" s="11">
        <f>COUNTIF(FSC!EJ2:EJ10,"Not applicable")</f>
        <v>3</v>
      </c>
      <c r="CY8" s="11">
        <f>COUNTIF(FSC!EO2:EO10,"Very effective")</f>
        <v>0</v>
      </c>
      <c r="CZ8" s="11">
        <f>COUNTIF(FSC!EO2:EO10,"Effective")</f>
        <v>1</v>
      </c>
      <c r="DA8" s="11">
        <f>COUNTIF(FSC!EO2:EO10,"Somewhat effective")</f>
        <v>2</v>
      </c>
      <c r="DB8" s="11">
        <f>COUNTIF(FSC!EU2:EU10,"Positive")</f>
        <v>1</v>
      </c>
      <c r="DC8" s="11">
        <f>COUNTIF(FSC!EU2:EU10,"Neutral")</f>
        <v>2</v>
      </c>
      <c r="DD8" s="11">
        <f>COUNTIF(FSC!EU2:EU10,"Negative")</f>
        <v>0</v>
      </c>
      <c r="DE8" s="11">
        <f>COUNTIF(FSC!EU2:EU10,"I don't know")</f>
        <v>3</v>
      </c>
      <c r="DF8" s="11">
        <f>COUNTIF(FSC!EU2:EU10,"Not applicable")</f>
        <v>3</v>
      </c>
      <c r="DG8" s="11">
        <f>COUNTIF(FSC!EZ2:EZ10,"Very effective")</f>
        <v>0</v>
      </c>
      <c r="DH8" s="11">
        <f>COUNTIF(FSC!EZ2:EZ10,"Effective")</f>
        <v>0</v>
      </c>
      <c r="DI8" s="11">
        <f>COUNTIF(FSC!EZ2:EZ10,"Somewhat effective")</f>
        <v>1</v>
      </c>
      <c r="DJ8" s="11">
        <f>COUNTIF(FSC!FF2:FF10,"Positive")</f>
        <v>2</v>
      </c>
      <c r="DK8" s="11">
        <f>COUNTIF(FSC!FF2:FF10,"Neutral")</f>
        <v>2</v>
      </c>
      <c r="DL8" s="11">
        <f>COUNTIF(FSC!FF2:FF10,"Negative")</f>
        <v>0</v>
      </c>
      <c r="DM8" s="11">
        <f>COUNTIF(FSC!FF2:FF10,"I don't know")</f>
        <v>2</v>
      </c>
      <c r="DN8" s="11">
        <f>COUNTIF(FSC!FF2:FF10,"Not applicable")</f>
        <v>3</v>
      </c>
      <c r="DO8" s="11">
        <f>COUNTIF(FSC!FK2:FK10,"Very effective")</f>
        <v>1</v>
      </c>
      <c r="DP8" s="11">
        <f>COUNTIF(FSC!FK2:FK10,"Effective")</f>
        <v>1</v>
      </c>
      <c r="DQ8" s="11">
        <f>COUNTIF(FSC!FK2:FK10,"Somewhat effective")</f>
        <v>0</v>
      </c>
    </row>
    <row r="15" spans="1:121" ht="20.399999999999999" customHeight="1" x14ac:dyDescent="0.25">
      <c r="A15" s="17"/>
      <c r="B15" s="30" t="s">
        <v>734</v>
      </c>
      <c r="C15" s="30"/>
      <c r="D15" s="30"/>
      <c r="E15" s="30"/>
      <c r="F15" s="30"/>
      <c r="G15" s="30" t="s">
        <v>735</v>
      </c>
      <c r="H15" s="30"/>
      <c r="I15" s="30"/>
      <c r="J15" s="30"/>
      <c r="K15" s="30"/>
      <c r="L15" s="20"/>
      <c r="M15" s="30" t="s">
        <v>734</v>
      </c>
      <c r="N15" s="30"/>
      <c r="O15" s="30"/>
      <c r="P15" s="30"/>
      <c r="Q15" s="30"/>
      <c r="R15" s="20"/>
      <c r="S15" s="30" t="s">
        <v>735</v>
      </c>
      <c r="T15" s="30"/>
      <c r="U15" s="30"/>
      <c r="V15" s="30"/>
      <c r="W15" s="30"/>
    </row>
    <row r="16" spans="1:121" x14ac:dyDescent="0.25">
      <c r="B16" t="s">
        <v>712</v>
      </c>
      <c r="C16" t="s">
        <v>713</v>
      </c>
      <c r="D16" t="s">
        <v>714</v>
      </c>
      <c r="E16" t="s">
        <v>715</v>
      </c>
      <c r="F16" t="s">
        <v>716</v>
      </c>
      <c r="G16" t="s">
        <v>712</v>
      </c>
      <c r="H16" t="s">
        <v>713</v>
      </c>
      <c r="I16" t="s">
        <v>714</v>
      </c>
      <c r="J16" t="s">
        <v>715</v>
      </c>
      <c r="K16" t="s">
        <v>716</v>
      </c>
      <c r="M16" t="s">
        <v>712</v>
      </c>
      <c r="N16" t="s">
        <v>713</v>
      </c>
      <c r="O16" t="s">
        <v>714</v>
      </c>
      <c r="P16" t="s">
        <v>715</v>
      </c>
      <c r="Q16" t="s">
        <v>716</v>
      </c>
      <c r="S16" t="s">
        <v>712</v>
      </c>
      <c r="T16" t="s">
        <v>713</v>
      </c>
      <c r="U16" t="s">
        <v>714</v>
      </c>
      <c r="V16" t="s">
        <v>715</v>
      </c>
      <c r="W16" t="s">
        <v>716</v>
      </c>
    </row>
    <row r="17" spans="1:23" x14ac:dyDescent="0.25">
      <c r="A17" t="s">
        <v>711</v>
      </c>
      <c r="B17" s="11">
        <f>B4</f>
        <v>5</v>
      </c>
      <c r="C17" s="11">
        <f>B5</f>
        <v>1</v>
      </c>
      <c r="D17" s="11">
        <f>B6</f>
        <v>9</v>
      </c>
      <c r="E17" s="11">
        <f>B7</f>
        <v>6</v>
      </c>
      <c r="F17" s="11">
        <f>B8</f>
        <v>4</v>
      </c>
      <c r="G17" s="11">
        <f>D4</f>
        <v>0</v>
      </c>
      <c r="H17" s="11">
        <f>D5</f>
        <v>0</v>
      </c>
      <c r="I17" s="11">
        <f>D6</f>
        <v>0</v>
      </c>
      <c r="J17" s="11">
        <f>D7</f>
        <v>0</v>
      </c>
      <c r="K17" s="11">
        <f>D8</f>
        <v>0</v>
      </c>
      <c r="L17" t="s">
        <v>711</v>
      </c>
      <c r="M17" s="14">
        <f>B17/'Initial info'!$B$2</f>
        <v>0.55555555555555558</v>
      </c>
      <c r="N17" s="14">
        <f>C17/'Initial info'!$B$2</f>
        <v>0.1111111111111111</v>
      </c>
      <c r="O17" s="14">
        <f>D17/'Initial info'!$B$2</f>
        <v>1</v>
      </c>
      <c r="P17" s="14">
        <f>E17/'Initial info'!$B$2</f>
        <v>0.66666666666666663</v>
      </c>
      <c r="Q17" s="14">
        <f>F17/'Initial info'!$B$2</f>
        <v>0.44444444444444442</v>
      </c>
      <c r="R17" t="s">
        <v>711</v>
      </c>
      <c r="S17" s="14">
        <f>G17/'Initial info'!$B$2</f>
        <v>0</v>
      </c>
      <c r="T17" s="14">
        <f>H17/'Initial info'!$B$2</f>
        <v>0</v>
      </c>
      <c r="U17" s="14">
        <f>I17/'Initial info'!$B$2</f>
        <v>0</v>
      </c>
      <c r="V17" s="14">
        <f>J17/'Initial info'!$B$2</f>
        <v>0</v>
      </c>
      <c r="W17" s="14">
        <f>K17/'Initial info'!$B$2</f>
        <v>0</v>
      </c>
    </row>
    <row r="18" spans="1:23" x14ac:dyDescent="0.25">
      <c r="A18" t="s">
        <v>719</v>
      </c>
      <c r="B18" s="22">
        <f>J4</f>
        <v>4</v>
      </c>
      <c r="C18" s="11">
        <f>J5</f>
        <v>3</v>
      </c>
      <c r="D18" s="11">
        <f>J6</f>
        <v>9</v>
      </c>
      <c r="E18" s="11">
        <f>J7</f>
        <v>7</v>
      </c>
      <c r="F18" s="11">
        <f>J8</f>
        <v>3</v>
      </c>
      <c r="G18" s="11">
        <f>L4</f>
        <v>1</v>
      </c>
      <c r="H18" s="11">
        <f>L5</f>
        <v>0</v>
      </c>
      <c r="I18" s="11">
        <f>L6</f>
        <v>0</v>
      </c>
      <c r="J18" s="11">
        <f>L7</f>
        <v>0</v>
      </c>
      <c r="K18" s="11">
        <f>L8</f>
        <v>0</v>
      </c>
      <c r="L18" t="s">
        <v>719</v>
      </c>
      <c r="M18" s="14">
        <f>B18/'Initial info'!$B$2</f>
        <v>0.44444444444444442</v>
      </c>
      <c r="N18" s="14">
        <f>C18/'Initial info'!$B$2</f>
        <v>0.33333333333333331</v>
      </c>
      <c r="O18" s="14">
        <f>D18/'Initial info'!$B$2</f>
        <v>1</v>
      </c>
      <c r="P18" s="14">
        <f>E18/'Initial info'!$B$2</f>
        <v>0.77777777777777779</v>
      </c>
      <c r="Q18" s="14">
        <f>F18/'Initial info'!$B$2</f>
        <v>0.33333333333333331</v>
      </c>
      <c r="R18" t="s">
        <v>719</v>
      </c>
      <c r="S18" s="14">
        <f>G18/'Initial info'!$B$2</f>
        <v>0.1111111111111111</v>
      </c>
      <c r="T18" s="14">
        <f>H18/'Initial info'!$B$2</f>
        <v>0</v>
      </c>
      <c r="U18" s="14">
        <f>I18/'Initial info'!$B$2</f>
        <v>0</v>
      </c>
      <c r="V18" s="14">
        <f>J18/'Initial info'!$B$2</f>
        <v>0</v>
      </c>
      <c r="W18" s="14">
        <f>K18/'Initial info'!$B$2</f>
        <v>0</v>
      </c>
    </row>
    <row r="19" spans="1:23" x14ac:dyDescent="0.25">
      <c r="A19" t="s">
        <v>720</v>
      </c>
      <c r="B19" s="11">
        <f>R4</f>
        <v>6</v>
      </c>
      <c r="C19" s="11">
        <f>R5</f>
        <v>5</v>
      </c>
      <c r="D19" s="11">
        <f>R6</f>
        <v>8</v>
      </c>
      <c r="E19" s="11">
        <f>R7</f>
        <v>5</v>
      </c>
      <c r="F19" s="11">
        <f>R8</f>
        <v>3</v>
      </c>
      <c r="G19" s="11">
        <f>T4</f>
        <v>0</v>
      </c>
      <c r="H19" s="11">
        <f>T5</f>
        <v>0</v>
      </c>
      <c r="I19" s="11">
        <f>T6</f>
        <v>0</v>
      </c>
      <c r="J19" s="11">
        <f>T7</f>
        <v>0</v>
      </c>
      <c r="K19" s="11">
        <f>T8</f>
        <v>0</v>
      </c>
      <c r="L19" t="s">
        <v>720</v>
      </c>
      <c r="M19" s="14">
        <f>B19/'Initial info'!$B$2</f>
        <v>0.66666666666666663</v>
      </c>
      <c r="N19" s="14">
        <f>C19/'Initial info'!$B$2</f>
        <v>0.55555555555555558</v>
      </c>
      <c r="O19" s="14">
        <f>D19/'Initial info'!$B$2</f>
        <v>0.88888888888888884</v>
      </c>
      <c r="P19" s="14">
        <f>E19/'Initial info'!$B$2</f>
        <v>0.55555555555555558</v>
      </c>
      <c r="Q19" s="14">
        <f>F19/'Initial info'!$B$2</f>
        <v>0.33333333333333331</v>
      </c>
      <c r="R19" t="s">
        <v>720</v>
      </c>
      <c r="S19" s="14">
        <f>G19/'Initial info'!$B$2</f>
        <v>0</v>
      </c>
      <c r="T19" s="14">
        <f>H19/'Initial info'!$B$2</f>
        <v>0</v>
      </c>
      <c r="U19" s="14">
        <f>I19/'Initial info'!$B$2</f>
        <v>0</v>
      </c>
      <c r="V19" s="14">
        <f>J19/'Initial info'!$B$2</f>
        <v>0</v>
      </c>
      <c r="W19" s="14">
        <f>K19/'Initial info'!$B$2</f>
        <v>0</v>
      </c>
    </row>
    <row r="20" spans="1:23" x14ac:dyDescent="0.25">
      <c r="A20" t="s">
        <v>721</v>
      </c>
      <c r="B20" s="11">
        <f>Z4</f>
        <v>7</v>
      </c>
      <c r="C20" s="11">
        <f>Z5</f>
        <v>2</v>
      </c>
      <c r="D20" s="11">
        <f>Z6</f>
        <v>9</v>
      </c>
      <c r="E20" s="11">
        <f>Z7</f>
        <v>8</v>
      </c>
      <c r="F20" s="11">
        <f>Z8</f>
        <v>9</v>
      </c>
      <c r="G20" s="11">
        <f>AB4</f>
        <v>0</v>
      </c>
      <c r="H20" s="11">
        <f>AB5</f>
        <v>0</v>
      </c>
      <c r="I20" s="11">
        <f>AB6</f>
        <v>0</v>
      </c>
      <c r="J20" s="11">
        <f>AB7</f>
        <v>0</v>
      </c>
      <c r="K20" s="11">
        <f>AB8</f>
        <v>0</v>
      </c>
      <c r="L20" t="s">
        <v>721</v>
      </c>
      <c r="M20" s="14">
        <f>B20/'Initial info'!$B$2</f>
        <v>0.77777777777777779</v>
      </c>
      <c r="N20" s="14">
        <f>C20/'Initial info'!$B$2</f>
        <v>0.22222222222222221</v>
      </c>
      <c r="O20" s="14">
        <f>D20/'Initial info'!$B$2</f>
        <v>1</v>
      </c>
      <c r="P20" s="14">
        <f>E20/'Initial info'!$B$2</f>
        <v>0.88888888888888884</v>
      </c>
      <c r="Q20" s="14">
        <f>F20/'Initial info'!$B$2</f>
        <v>1</v>
      </c>
      <c r="R20" t="s">
        <v>721</v>
      </c>
      <c r="S20" s="14">
        <f>G20/'Initial info'!$B$2</f>
        <v>0</v>
      </c>
      <c r="T20" s="14">
        <f>H20/'Initial info'!$B$2</f>
        <v>0</v>
      </c>
      <c r="U20" s="14">
        <f>I20/'Initial info'!$B$2</f>
        <v>0</v>
      </c>
      <c r="V20" s="14">
        <f>J20/'Initial info'!$B$2</f>
        <v>0</v>
      </c>
      <c r="W20" s="14">
        <f>K20/'Initial info'!$B$2</f>
        <v>0</v>
      </c>
    </row>
    <row r="21" spans="1:23" x14ac:dyDescent="0.25">
      <c r="A21" t="s">
        <v>722</v>
      </c>
      <c r="B21" s="11">
        <f>AH4</f>
        <v>2</v>
      </c>
      <c r="C21" s="11">
        <f>AH5</f>
        <v>1</v>
      </c>
      <c r="D21" s="11">
        <f>AH6</f>
        <v>8</v>
      </c>
      <c r="E21" s="11">
        <f>AH7</f>
        <v>1</v>
      </c>
      <c r="F21" s="11">
        <f>AH8</f>
        <v>2</v>
      </c>
      <c r="G21" s="11">
        <f>AJ4</f>
        <v>0</v>
      </c>
      <c r="H21" s="11">
        <f>AJ5</f>
        <v>0</v>
      </c>
      <c r="I21" s="11">
        <f>AJ6</f>
        <v>0</v>
      </c>
      <c r="J21" s="11">
        <f>AJ7</f>
        <v>0</v>
      </c>
      <c r="K21" s="11">
        <f>AJ8</f>
        <v>0</v>
      </c>
      <c r="L21" t="s">
        <v>722</v>
      </c>
      <c r="M21" s="14">
        <f>B21/'Initial info'!$B$2</f>
        <v>0.22222222222222221</v>
      </c>
      <c r="N21" s="14">
        <f>C21/'Initial info'!$B$2</f>
        <v>0.1111111111111111</v>
      </c>
      <c r="O21" s="14">
        <f>D21/'Initial info'!$B$2</f>
        <v>0.88888888888888884</v>
      </c>
      <c r="P21" s="14">
        <f>E21/'Initial info'!$B$2</f>
        <v>0.1111111111111111</v>
      </c>
      <c r="Q21" s="14">
        <f>F21/'Initial info'!$B$2</f>
        <v>0.22222222222222221</v>
      </c>
      <c r="R21" t="s">
        <v>722</v>
      </c>
      <c r="S21" s="14">
        <f>G21/'Initial info'!$B$2</f>
        <v>0</v>
      </c>
      <c r="T21" s="14">
        <f>H21/'Initial info'!$B$2</f>
        <v>0</v>
      </c>
      <c r="U21" s="14">
        <f>I21/'Initial info'!$B$2</f>
        <v>0</v>
      </c>
      <c r="V21" s="14">
        <f>J21/'Initial info'!$B$2</f>
        <v>0</v>
      </c>
      <c r="W21" s="14">
        <f>K21/'Initial info'!$B$2</f>
        <v>0</v>
      </c>
    </row>
    <row r="22" spans="1:23" x14ac:dyDescent="0.25">
      <c r="A22" t="s">
        <v>723</v>
      </c>
      <c r="B22" s="11">
        <f>AP4</f>
        <v>3</v>
      </c>
      <c r="C22" s="11">
        <f>AP5</f>
        <v>5</v>
      </c>
      <c r="D22" s="11">
        <f>AP6</f>
        <v>6</v>
      </c>
      <c r="E22" s="11">
        <f>AP7</f>
        <v>3</v>
      </c>
      <c r="F22" s="11">
        <f>AP8</f>
        <v>1</v>
      </c>
      <c r="G22" s="11">
        <f>AR4</f>
        <v>1</v>
      </c>
      <c r="H22" s="11">
        <f>AR5</f>
        <v>0</v>
      </c>
      <c r="I22" s="11">
        <f>AR6</f>
        <v>0</v>
      </c>
      <c r="J22" s="11">
        <f>AR7</f>
        <v>1</v>
      </c>
      <c r="K22" s="11">
        <f>AR8</f>
        <v>0</v>
      </c>
      <c r="L22" t="s">
        <v>723</v>
      </c>
      <c r="M22" s="14">
        <f>B22/'Initial info'!$B$2</f>
        <v>0.33333333333333331</v>
      </c>
      <c r="N22" s="14">
        <f>C22/'Initial info'!$B$2</f>
        <v>0.55555555555555558</v>
      </c>
      <c r="O22" s="14">
        <f>D22/'Initial info'!$B$2</f>
        <v>0.66666666666666663</v>
      </c>
      <c r="P22" s="14">
        <f>E22/'Initial info'!$B$2</f>
        <v>0.33333333333333331</v>
      </c>
      <c r="Q22" s="14">
        <f>F22/'Initial info'!$B$2</f>
        <v>0.1111111111111111</v>
      </c>
      <c r="R22" t="s">
        <v>723</v>
      </c>
      <c r="S22" s="14">
        <f>G22/'Initial info'!$B$2</f>
        <v>0.1111111111111111</v>
      </c>
      <c r="T22" s="14">
        <f>H22/'Initial info'!$B$2</f>
        <v>0</v>
      </c>
      <c r="U22" s="14">
        <f>I22/'Initial info'!$B$2</f>
        <v>0</v>
      </c>
      <c r="V22" s="14">
        <f>J22/'Initial info'!$B$2</f>
        <v>0.1111111111111111</v>
      </c>
      <c r="W22" s="14">
        <f>K22/'Initial info'!$B$2</f>
        <v>0</v>
      </c>
    </row>
    <row r="23" spans="1:23" x14ac:dyDescent="0.25">
      <c r="A23" t="s">
        <v>724</v>
      </c>
      <c r="B23" s="11">
        <f>AX4</f>
        <v>1</v>
      </c>
      <c r="C23" s="11">
        <f>AX5</f>
        <v>0</v>
      </c>
      <c r="D23" s="11">
        <f>AX6</f>
        <v>9</v>
      </c>
      <c r="E23" s="11">
        <f>AX7</f>
        <v>3</v>
      </c>
      <c r="F23" s="11">
        <f>AX8</f>
        <v>2</v>
      </c>
      <c r="G23" s="11">
        <f>AZ4</f>
        <v>0</v>
      </c>
      <c r="H23" s="11">
        <f>AZ5</f>
        <v>0</v>
      </c>
      <c r="I23" s="11">
        <f>AZ6</f>
        <v>0</v>
      </c>
      <c r="J23" s="11">
        <f>AZ7</f>
        <v>1</v>
      </c>
      <c r="K23" s="11">
        <f>AZ8</f>
        <v>1</v>
      </c>
      <c r="L23" t="s">
        <v>724</v>
      </c>
      <c r="M23" s="14">
        <f>B23/'Initial info'!$B$2</f>
        <v>0.1111111111111111</v>
      </c>
      <c r="N23" s="14">
        <f>C23/'Initial info'!$B$2</f>
        <v>0</v>
      </c>
      <c r="O23" s="14">
        <f>D23/'Initial info'!$B$2</f>
        <v>1</v>
      </c>
      <c r="P23" s="14">
        <f>E23/'Initial info'!$B$2</f>
        <v>0.33333333333333331</v>
      </c>
      <c r="Q23" s="14">
        <f>F23/'Initial info'!$B$2</f>
        <v>0.22222222222222221</v>
      </c>
      <c r="R23" t="s">
        <v>724</v>
      </c>
      <c r="S23" s="14">
        <f>G23/'Initial info'!$B$2</f>
        <v>0</v>
      </c>
      <c r="T23" s="14">
        <f>H23/'Initial info'!$B$2</f>
        <v>0</v>
      </c>
      <c r="U23" s="14">
        <f>I23/'Initial info'!$B$2</f>
        <v>0</v>
      </c>
      <c r="V23" s="14">
        <f>J23/'Initial info'!$B$2</f>
        <v>0.1111111111111111</v>
      </c>
      <c r="W23" s="14">
        <f>K23/'Initial info'!$B$2</f>
        <v>0.1111111111111111</v>
      </c>
    </row>
    <row r="24" spans="1:23" x14ac:dyDescent="0.25">
      <c r="A24" t="s">
        <v>725</v>
      </c>
      <c r="B24" s="11">
        <f>BF4</f>
        <v>1</v>
      </c>
      <c r="C24" s="11">
        <f>BF5</f>
        <v>0</v>
      </c>
      <c r="D24" s="11">
        <f>BF6</f>
        <v>9</v>
      </c>
      <c r="E24" s="11">
        <f>BF7</f>
        <v>0</v>
      </c>
      <c r="F24" s="11">
        <f>BF8</f>
        <v>0</v>
      </c>
      <c r="G24" s="11">
        <f>BH4</f>
        <v>1</v>
      </c>
      <c r="H24" s="11">
        <f>BH5</f>
        <v>0</v>
      </c>
      <c r="I24" s="11">
        <f>BH6</f>
        <v>0</v>
      </c>
      <c r="J24" s="11">
        <f>BH7</f>
        <v>1</v>
      </c>
      <c r="K24" s="11">
        <f>BH8</f>
        <v>0</v>
      </c>
      <c r="L24" t="s">
        <v>725</v>
      </c>
      <c r="M24" s="14">
        <f>B24/'Initial info'!$B$2</f>
        <v>0.1111111111111111</v>
      </c>
      <c r="N24" s="14">
        <f>C24/'Initial info'!$B$2</f>
        <v>0</v>
      </c>
      <c r="O24" s="14">
        <f>D24/'Initial info'!$B$2</f>
        <v>1</v>
      </c>
      <c r="P24" s="14">
        <f>E24/'Initial info'!$B$2</f>
        <v>0</v>
      </c>
      <c r="Q24" s="14">
        <f>F24/'Initial info'!$B$2</f>
        <v>0</v>
      </c>
      <c r="R24" t="s">
        <v>725</v>
      </c>
      <c r="S24" s="14">
        <f>G24/'Initial info'!$B$2</f>
        <v>0.1111111111111111</v>
      </c>
      <c r="T24" s="14">
        <f>H24/'Initial info'!$B$2</f>
        <v>0</v>
      </c>
      <c r="U24" s="14">
        <f>I24/'Initial info'!$B$2</f>
        <v>0</v>
      </c>
      <c r="V24" s="14">
        <f>J24/'Initial info'!$B$2</f>
        <v>0.1111111111111111</v>
      </c>
      <c r="W24" s="14">
        <f>K24/'Initial info'!$B$2</f>
        <v>0</v>
      </c>
    </row>
    <row r="25" spans="1:23" x14ac:dyDescent="0.25">
      <c r="A25" t="s">
        <v>726</v>
      </c>
      <c r="B25" s="11">
        <f>BN4</f>
        <v>6</v>
      </c>
      <c r="C25" s="11">
        <f>BN5</f>
        <v>2</v>
      </c>
      <c r="D25" s="11">
        <f>BN6</f>
        <v>6</v>
      </c>
      <c r="E25" s="11">
        <f>BN7</f>
        <v>5</v>
      </c>
      <c r="F25" s="11">
        <f>BN8</f>
        <v>3</v>
      </c>
      <c r="G25" s="11">
        <f>BP4</f>
        <v>0</v>
      </c>
      <c r="H25" s="11">
        <f>BP5</f>
        <v>0</v>
      </c>
      <c r="I25" s="11">
        <f>BP6</f>
        <v>0</v>
      </c>
      <c r="J25" s="11">
        <f>BP7</f>
        <v>2</v>
      </c>
      <c r="K25" s="11">
        <f>BP8</f>
        <v>2</v>
      </c>
      <c r="L25" t="s">
        <v>726</v>
      </c>
      <c r="M25" s="14">
        <f>B25/'Initial info'!$B$2</f>
        <v>0.66666666666666663</v>
      </c>
      <c r="N25" s="14">
        <f>C25/'Initial info'!$B$2</f>
        <v>0.22222222222222221</v>
      </c>
      <c r="O25" s="14">
        <f>D25/'Initial info'!$B$2</f>
        <v>0.66666666666666663</v>
      </c>
      <c r="P25" s="14">
        <f>E25/'Initial info'!$B$2</f>
        <v>0.55555555555555558</v>
      </c>
      <c r="Q25" s="14">
        <f>F25/'Initial info'!$B$2</f>
        <v>0.33333333333333331</v>
      </c>
      <c r="R25" t="s">
        <v>726</v>
      </c>
      <c r="S25" s="14">
        <f>G25/'Initial info'!$B$2</f>
        <v>0</v>
      </c>
      <c r="T25" s="14">
        <f>H25/'Initial info'!$B$2</f>
        <v>0</v>
      </c>
      <c r="U25" s="14">
        <f>I25/'Initial info'!$B$2</f>
        <v>0</v>
      </c>
      <c r="V25" s="14">
        <f>J25/'Initial info'!$B$2</f>
        <v>0.22222222222222221</v>
      </c>
      <c r="W25" s="14">
        <f>K25/'Initial info'!$B$2</f>
        <v>0.22222222222222221</v>
      </c>
    </row>
    <row r="26" spans="1:23" x14ac:dyDescent="0.25">
      <c r="A26" t="s">
        <v>727</v>
      </c>
      <c r="B26" s="11">
        <f>BV4</f>
        <v>6</v>
      </c>
      <c r="C26" s="11">
        <f>BV5</f>
        <v>0</v>
      </c>
      <c r="D26" s="11">
        <f>BV6</f>
        <v>0</v>
      </c>
      <c r="E26" s="11">
        <f>BV7</f>
        <v>4</v>
      </c>
      <c r="F26" s="11">
        <f>BV8</f>
        <v>1</v>
      </c>
      <c r="G26" s="11">
        <f>BX4</f>
        <v>0</v>
      </c>
      <c r="H26" s="11">
        <f>BX5</f>
        <v>0</v>
      </c>
      <c r="I26" s="11">
        <f>BX6</f>
        <v>0</v>
      </c>
      <c r="J26" s="11">
        <f>BX7</f>
        <v>0</v>
      </c>
      <c r="K26" s="11">
        <f>BX8</f>
        <v>0</v>
      </c>
      <c r="L26" t="s">
        <v>727</v>
      </c>
      <c r="M26" s="14">
        <f>B26/'Initial info'!$B$2</f>
        <v>0.66666666666666663</v>
      </c>
      <c r="N26" s="14">
        <f>C26/'Initial info'!$B$2</f>
        <v>0</v>
      </c>
      <c r="O26" s="14">
        <f>D26/'Initial info'!$B$2</f>
        <v>0</v>
      </c>
      <c r="P26" s="14">
        <f>E26/'Initial info'!$B$2</f>
        <v>0.44444444444444442</v>
      </c>
      <c r="Q26" s="14">
        <f>F26/'Initial info'!$B$2</f>
        <v>0.1111111111111111</v>
      </c>
      <c r="R26" t="s">
        <v>727</v>
      </c>
      <c r="S26" s="14">
        <f>G26/'Initial info'!$B$2</f>
        <v>0</v>
      </c>
      <c r="T26" s="14">
        <f>H26/'Initial info'!$B$2</f>
        <v>0</v>
      </c>
      <c r="U26" s="14">
        <f>I26/'Initial info'!$B$2</f>
        <v>0</v>
      </c>
      <c r="V26" s="14">
        <f>J26/'Initial info'!$B$2</f>
        <v>0</v>
      </c>
      <c r="W26" s="14">
        <f>K26/'Initial info'!$B$2</f>
        <v>0</v>
      </c>
    </row>
    <row r="27" spans="1:23" x14ac:dyDescent="0.25">
      <c r="A27" t="s">
        <v>728</v>
      </c>
      <c r="B27" s="11">
        <f>CD4</f>
        <v>8</v>
      </c>
      <c r="C27" s="11">
        <f>CD5</f>
        <v>3</v>
      </c>
      <c r="D27" s="11">
        <f>CD6</f>
        <v>4</v>
      </c>
      <c r="E27" s="11">
        <f>CD7</f>
        <v>9</v>
      </c>
      <c r="F27" s="11">
        <f>CD8</f>
        <v>5</v>
      </c>
      <c r="G27" s="11">
        <f>CF4</f>
        <v>0</v>
      </c>
      <c r="H27" s="11">
        <f>CF5</f>
        <v>0</v>
      </c>
      <c r="I27" s="11">
        <f>CF6</f>
        <v>0</v>
      </c>
      <c r="J27" s="11">
        <f>CF7</f>
        <v>0</v>
      </c>
      <c r="K27" s="11">
        <f>CF8</f>
        <v>0</v>
      </c>
      <c r="L27" t="s">
        <v>728</v>
      </c>
      <c r="M27" s="14">
        <f>B27/'Initial info'!$B$2</f>
        <v>0.88888888888888884</v>
      </c>
      <c r="N27" s="14">
        <f>C27/'Initial info'!$B$2</f>
        <v>0.33333333333333331</v>
      </c>
      <c r="O27" s="14">
        <f>D27/'Initial info'!$B$2</f>
        <v>0.44444444444444442</v>
      </c>
      <c r="P27" s="14">
        <f>E27/'Initial info'!$B$2</f>
        <v>1</v>
      </c>
      <c r="Q27" s="14">
        <f>F27/'Initial info'!$B$2</f>
        <v>0.55555555555555558</v>
      </c>
      <c r="R27" t="s">
        <v>728</v>
      </c>
      <c r="S27" s="14">
        <f>G27/'Initial info'!$B$2</f>
        <v>0</v>
      </c>
      <c r="T27" s="14">
        <f>H27/'Initial info'!$B$2</f>
        <v>0</v>
      </c>
      <c r="U27" s="14">
        <f>I27/'Initial info'!$B$2</f>
        <v>0</v>
      </c>
      <c r="V27" s="14">
        <f>J27/'Initial info'!$B$2</f>
        <v>0</v>
      </c>
      <c r="W27" s="14">
        <f>K27/'Initial info'!$B$2</f>
        <v>0</v>
      </c>
    </row>
    <row r="28" spans="1:23" x14ac:dyDescent="0.25">
      <c r="A28" t="s">
        <v>729</v>
      </c>
      <c r="B28" s="11">
        <f>CL4</f>
        <v>5</v>
      </c>
      <c r="C28" s="11">
        <f>CL5</f>
        <v>3</v>
      </c>
      <c r="D28" s="11">
        <f>CL6</f>
        <v>1</v>
      </c>
      <c r="E28" s="11">
        <f>CL7</f>
        <v>9</v>
      </c>
      <c r="F28" s="11">
        <f>CL8</f>
        <v>9</v>
      </c>
      <c r="G28" s="11">
        <f>CN4</f>
        <v>0</v>
      </c>
      <c r="H28" s="11">
        <f>CN5</f>
        <v>0</v>
      </c>
      <c r="I28" s="11">
        <f>CN6</f>
        <v>0</v>
      </c>
      <c r="J28" s="11">
        <f>CN7</f>
        <v>0</v>
      </c>
      <c r="K28" s="11">
        <f>CN8</f>
        <v>0</v>
      </c>
      <c r="L28" t="s">
        <v>729</v>
      </c>
      <c r="M28" s="14">
        <f>B28/'Initial info'!$B$2</f>
        <v>0.55555555555555558</v>
      </c>
      <c r="N28" s="14">
        <f>C28/'Initial info'!$B$2</f>
        <v>0.33333333333333331</v>
      </c>
      <c r="O28" s="14">
        <f>D28/'Initial info'!$B$2</f>
        <v>0.1111111111111111</v>
      </c>
      <c r="P28" s="14">
        <f>E28/'Initial info'!$B$2</f>
        <v>1</v>
      </c>
      <c r="Q28" s="14">
        <f>F28/'Initial info'!$B$2</f>
        <v>1</v>
      </c>
      <c r="R28" t="s">
        <v>729</v>
      </c>
      <c r="S28" s="14">
        <f>G28/'Initial info'!$B$2</f>
        <v>0</v>
      </c>
      <c r="T28" s="14">
        <f>H28/'Initial info'!$B$2</f>
        <v>0</v>
      </c>
      <c r="U28" s="14">
        <f>I28/'Initial info'!$B$2</f>
        <v>0</v>
      </c>
      <c r="V28" s="14">
        <f>J28/'Initial info'!$B$2</f>
        <v>0</v>
      </c>
      <c r="W28" s="14">
        <f>K28/'Initial info'!$B$2</f>
        <v>0</v>
      </c>
    </row>
    <row r="29" spans="1:23" x14ac:dyDescent="0.25">
      <c r="A29" t="s">
        <v>730</v>
      </c>
      <c r="B29" s="11">
        <f>CT4</f>
        <v>7</v>
      </c>
      <c r="C29" s="11">
        <f>CT5</f>
        <v>2</v>
      </c>
      <c r="D29" s="11">
        <f>CT6</f>
        <v>4</v>
      </c>
      <c r="E29" s="11">
        <f>CT7</f>
        <v>9</v>
      </c>
      <c r="F29" s="11">
        <f>CT8</f>
        <v>3</v>
      </c>
      <c r="G29" s="11">
        <f>CV4</f>
        <v>0</v>
      </c>
      <c r="H29" s="11">
        <f>CV5</f>
        <v>0</v>
      </c>
      <c r="I29" s="11">
        <f>CV6</f>
        <v>0</v>
      </c>
      <c r="J29" s="11">
        <f>CV7</f>
        <v>0</v>
      </c>
      <c r="K29" s="11">
        <f>CV8</f>
        <v>0</v>
      </c>
      <c r="L29" t="s">
        <v>730</v>
      </c>
      <c r="M29" s="14">
        <f>B29/'Initial info'!$B$2</f>
        <v>0.77777777777777779</v>
      </c>
      <c r="N29" s="14">
        <f>C29/'Initial info'!$B$2</f>
        <v>0.22222222222222221</v>
      </c>
      <c r="O29" s="14">
        <f>D29/'Initial info'!$B$2</f>
        <v>0.44444444444444442</v>
      </c>
      <c r="P29" s="14">
        <f>E29/'Initial info'!$B$2</f>
        <v>1</v>
      </c>
      <c r="Q29" s="14">
        <f>F29/'Initial info'!$B$2</f>
        <v>0.33333333333333331</v>
      </c>
      <c r="R29" t="s">
        <v>730</v>
      </c>
      <c r="S29" s="14">
        <f>G29/'Initial info'!$B$2</f>
        <v>0</v>
      </c>
      <c r="T29" s="14">
        <f>H29/'Initial info'!$B$2</f>
        <v>0</v>
      </c>
      <c r="U29" s="14">
        <f>I29/'Initial info'!$B$2</f>
        <v>0</v>
      </c>
      <c r="V29" s="14">
        <f>J29/'Initial info'!$B$2</f>
        <v>0</v>
      </c>
      <c r="W29" s="14">
        <f>K29/'Initial info'!$B$2</f>
        <v>0</v>
      </c>
    </row>
    <row r="30" spans="1:23" x14ac:dyDescent="0.25">
      <c r="A30" t="s">
        <v>731</v>
      </c>
      <c r="B30" s="11">
        <f>DB4</f>
        <v>3</v>
      </c>
      <c r="C30" s="11">
        <f>DB5</f>
        <v>1</v>
      </c>
      <c r="D30" s="11">
        <f>DB6</f>
        <v>7</v>
      </c>
      <c r="E30" s="11">
        <f>DB7</f>
        <v>6</v>
      </c>
      <c r="F30" s="11">
        <f>DB8</f>
        <v>1</v>
      </c>
      <c r="G30" s="11">
        <f>DD4</f>
        <v>0</v>
      </c>
      <c r="H30" s="11">
        <f>DD5</f>
        <v>0</v>
      </c>
      <c r="I30" s="11">
        <f>DD6</f>
        <v>0</v>
      </c>
      <c r="J30" s="11">
        <f>DD7</f>
        <v>0</v>
      </c>
      <c r="K30" s="11">
        <f>DD8</f>
        <v>0</v>
      </c>
      <c r="L30" t="s">
        <v>731</v>
      </c>
      <c r="M30" s="14">
        <f>B30/'Initial info'!$B$2</f>
        <v>0.33333333333333331</v>
      </c>
      <c r="N30" s="14">
        <f>C30/'Initial info'!$B$2</f>
        <v>0.1111111111111111</v>
      </c>
      <c r="O30" s="14">
        <f>D30/'Initial info'!$B$2</f>
        <v>0.77777777777777779</v>
      </c>
      <c r="P30" s="14">
        <f>E30/'Initial info'!$B$2</f>
        <v>0.66666666666666663</v>
      </c>
      <c r="Q30" s="14">
        <f>F30/'Initial info'!$B$2</f>
        <v>0.1111111111111111</v>
      </c>
      <c r="R30" t="s">
        <v>731</v>
      </c>
      <c r="S30" s="14">
        <f>G30/'Initial info'!$B$2</f>
        <v>0</v>
      </c>
      <c r="T30" s="14">
        <f>H30/'Initial info'!$B$2</f>
        <v>0</v>
      </c>
      <c r="U30" s="14">
        <f>I30/'Initial info'!$B$2</f>
        <v>0</v>
      </c>
      <c r="V30" s="14">
        <f>J30/'Initial info'!$B$2</f>
        <v>0</v>
      </c>
      <c r="W30" s="14">
        <f>K30/'Initial info'!$B$2</f>
        <v>0</v>
      </c>
    </row>
    <row r="31" spans="1:23" x14ac:dyDescent="0.25">
      <c r="A31" t="s">
        <v>732</v>
      </c>
      <c r="B31" s="11">
        <f>DJ4</f>
        <v>5</v>
      </c>
      <c r="C31" s="11">
        <f>DJ5</f>
        <v>2</v>
      </c>
      <c r="D31" s="11">
        <f>DJ6</f>
        <v>7</v>
      </c>
      <c r="E31" s="11">
        <f>DJ7</f>
        <v>8</v>
      </c>
      <c r="F31" s="11">
        <f>DJ8</f>
        <v>2</v>
      </c>
      <c r="G31" s="11">
        <f>DL4</f>
        <v>0</v>
      </c>
      <c r="H31" s="11">
        <f>DL5</f>
        <v>0</v>
      </c>
      <c r="I31" s="11">
        <f>DL6</f>
        <v>0</v>
      </c>
      <c r="J31" s="11">
        <f>DL7</f>
        <v>0</v>
      </c>
      <c r="K31" s="11">
        <f>DL8</f>
        <v>0</v>
      </c>
      <c r="L31" t="s">
        <v>732</v>
      </c>
      <c r="M31" s="14">
        <f>B31/'Initial info'!$B$2</f>
        <v>0.55555555555555558</v>
      </c>
      <c r="N31" s="14">
        <f>C31/'Initial info'!$B$2</f>
        <v>0.22222222222222221</v>
      </c>
      <c r="O31" s="14">
        <f>D31/'Initial info'!$B$2</f>
        <v>0.77777777777777779</v>
      </c>
      <c r="P31" s="14">
        <f>E31/'Initial info'!$B$2</f>
        <v>0.88888888888888884</v>
      </c>
      <c r="Q31" s="14">
        <f>F31/'Initial info'!$B$2</f>
        <v>0.22222222222222221</v>
      </c>
      <c r="R31" t="s">
        <v>732</v>
      </c>
      <c r="S31" s="14">
        <f>G31/'Initial info'!$B$2</f>
        <v>0</v>
      </c>
      <c r="T31" s="14">
        <f>H31/'Initial info'!$B$2</f>
        <v>0</v>
      </c>
      <c r="U31" s="14">
        <f>I31/'Initial info'!$B$2</f>
        <v>0</v>
      </c>
      <c r="V31" s="14">
        <f>J31/'Initial info'!$B$2</f>
        <v>0</v>
      </c>
      <c r="W31" s="14">
        <f>K31/'Initial info'!$B$2</f>
        <v>0</v>
      </c>
    </row>
    <row r="33" spans="1:32" ht="22.2" customHeight="1" x14ac:dyDescent="0.25">
      <c r="A33" s="17"/>
      <c r="B33" s="29" t="s">
        <v>736</v>
      </c>
      <c r="C33" s="29"/>
      <c r="D33" s="29"/>
      <c r="E33" s="29"/>
      <c r="F33" s="29"/>
      <c r="G33" s="29"/>
      <c r="H33" s="29"/>
      <c r="I33" s="29"/>
      <c r="J33" s="29"/>
      <c r="K33" s="29"/>
      <c r="L33" s="29"/>
      <c r="M33" s="29"/>
      <c r="N33" s="29"/>
      <c r="O33" s="29"/>
      <c r="P33" s="29"/>
      <c r="Q33" s="29" t="s">
        <v>740</v>
      </c>
      <c r="R33" s="29"/>
      <c r="S33" s="29"/>
      <c r="T33" s="29"/>
      <c r="U33" s="29"/>
      <c r="V33" s="29"/>
      <c r="W33" s="29"/>
      <c r="X33" s="29"/>
      <c r="Y33" s="29"/>
      <c r="Z33" s="29"/>
      <c r="AA33" s="29"/>
      <c r="AB33" s="29"/>
      <c r="AC33" s="29"/>
      <c r="AD33" s="29"/>
      <c r="AE33" s="29"/>
      <c r="AF33" s="29"/>
    </row>
    <row r="34" spans="1:32" x14ac:dyDescent="0.25">
      <c r="B34" s="31" t="s">
        <v>712</v>
      </c>
      <c r="C34" s="31"/>
      <c r="D34" s="31"/>
      <c r="E34" s="31" t="s">
        <v>713</v>
      </c>
      <c r="F34" s="31"/>
      <c r="G34" s="31"/>
      <c r="H34" s="31" t="s">
        <v>714</v>
      </c>
      <c r="I34" s="31"/>
      <c r="J34" s="31"/>
      <c r="K34" s="31" t="s">
        <v>715</v>
      </c>
      <c r="L34" s="31"/>
      <c r="M34" s="31"/>
      <c r="N34" s="31" t="s">
        <v>716</v>
      </c>
      <c r="O34" s="31"/>
      <c r="P34" s="31"/>
      <c r="Q34" s="11"/>
      <c r="R34" s="31" t="s">
        <v>712</v>
      </c>
      <c r="S34" s="31"/>
      <c r="T34" s="31"/>
      <c r="U34" s="31" t="s">
        <v>713</v>
      </c>
      <c r="V34" s="31"/>
      <c r="W34" s="31"/>
      <c r="X34" s="31" t="s">
        <v>714</v>
      </c>
      <c r="Y34" s="31"/>
      <c r="Z34" s="31"/>
      <c r="AA34" s="31" t="s">
        <v>715</v>
      </c>
      <c r="AB34" s="31"/>
      <c r="AC34" s="31"/>
      <c r="AD34" s="31" t="s">
        <v>716</v>
      </c>
      <c r="AE34" s="31"/>
      <c r="AF34" s="31"/>
    </row>
    <row r="35" spans="1:32" x14ac:dyDescent="0.25">
      <c r="B35" t="s">
        <v>27</v>
      </c>
      <c r="C35" t="s">
        <v>25</v>
      </c>
      <c r="D35" t="s">
        <v>24</v>
      </c>
      <c r="E35" t="s">
        <v>27</v>
      </c>
      <c r="F35" t="s">
        <v>25</v>
      </c>
      <c r="G35" t="s">
        <v>24</v>
      </c>
      <c r="H35" t="s">
        <v>27</v>
      </c>
      <c r="I35" t="s">
        <v>25</v>
      </c>
      <c r="J35" t="s">
        <v>24</v>
      </c>
      <c r="K35" t="s">
        <v>27</v>
      </c>
      <c r="L35" t="s">
        <v>25</v>
      </c>
      <c r="M35" t="s">
        <v>24</v>
      </c>
      <c r="N35" t="s">
        <v>27</v>
      </c>
      <c r="O35" t="s">
        <v>25</v>
      </c>
      <c r="P35" t="s">
        <v>24</v>
      </c>
      <c r="R35" t="s">
        <v>27</v>
      </c>
      <c r="S35" t="s">
        <v>25</v>
      </c>
      <c r="T35" t="s">
        <v>24</v>
      </c>
      <c r="U35" t="s">
        <v>27</v>
      </c>
      <c r="V35" t="s">
        <v>25</v>
      </c>
      <c r="W35" t="s">
        <v>24</v>
      </c>
      <c r="X35" t="s">
        <v>27</v>
      </c>
      <c r="Y35" t="s">
        <v>25</v>
      </c>
      <c r="Z35" t="s">
        <v>24</v>
      </c>
      <c r="AA35" t="s">
        <v>27</v>
      </c>
      <c r="AB35" t="s">
        <v>25</v>
      </c>
      <c r="AC35" t="s">
        <v>24</v>
      </c>
      <c r="AD35" t="s">
        <v>27</v>
      </c>
      <c r="AE35" t="s">
        <v>25</v>
      </c>
      <c r="AF35" t="s">
        <v>24</v>
      </c>
    </row>
    <row r="36" spans="1:32" x14ac:dyDescent="0.25">
      <c r="A36" t="s">
        <v>711</v>
      </c>
      <c r="B36" s="11">
        <f>G4</f>
        <v>2</v>
      </c>
      <c r="C36" s="11">
        <f>H4</f>
        <v>0</v>
      </c>
      <c r="D36" s="11">
        <f>I4</f>
        <v>3</v>
      </c>
      <c r="E36" s="11">
        <f>G5</f>
        <v>0</v>
      </c>
      <c r="F36" s="11">
        <f>H5</f>
        <v>0</v>
      </c>
      <c r="G36" s="11">
        <f>I5</f>
        <v>1</v>
      </c>
      <c r="H36" s="11">
        <f>G6</f>
        <v>5</v>
      </c>
      <c r="I36" s="11">
        <f>H6</f>
        <v>4</v>
      </c>
      <c r="J36" s="11">
        <f>I6</f>
        <v>0</v>
      </c>
      <c r="K36" s="11">
        <f>G7</f>
        <v>0</v>
      </c>
      <c r="L36" s="11">
        <f t="shared" ref="L36:M36" si="0">H7</f>
        <v>2</v>
      </c>
      <c r="M36" s="11">
        <f t="shared" si="0"/>
        <v>4</v>
      </c>
      <c r="N36" s="11">
        <f>G8</f>
        <v>0</v>
      </c>
      <c r="O36" s="11">
        <f t="shared" ref="O36:P36" si="1">H8</f>
        <v>1</v>
      </c>
      <c r="P36" s="11">
        <f t="shared" si="1"/>
        <v>3</v>
      </c>
      <c r="Q36" t="s">
        <v>711</v>
      </c>
      <c r="R36" s="14">
        <f>B36/B17</f>
        <v>0.4</v>
      </c>
      <c r="S36" s="14">
        <f t="shared" ref="S36:S50" si="2">C36/B17</f>
        <v>0</v>
      </c>
      <c r="T36" s="14">
        <f t="shared" ref="T36:U41" si="3">D36/B17</f>
        <v>0.6</v>
      </c>
      <c r="U36" s="14">
        <f t="shared" si="3"/>
        <v>0</v>
      </c>
      <c r="V36" s="14">
        <f t="shared" ref="V36:V41" si="4">F36/C17</f>
        <v>0</v>
      </c>
      <c r="W36" s="14">
        <f t="shared" ref="W36:X41" si="5">G36/C17</f>
        <v>1</v>
      </c>
      <c r="X36" s="14">
        <f t="shared" si="5"/>
        <v>0.55555555555555558</v>
      </c>
      <c r="Y36" s="14">
        <f t="shared" ref="Y36:Y44" si="6">I36/D17</f>
        <v>0.44444444444444442</v>
      </c>
      <c r="Z36" s="14">
        <f t="shared" ref="Z36:AA42" si="7">J36/D17</f>
        <v>0</v>
      </c>
      <c r="AA36" s="14">
        <f>K36/E17</f>
        <v>0</v>
      </c>
      <c r="AB36" s="14">
        <f t="shared" ref="AB36:AB42" si="8">L36/E17</f>
        <v>0.33333333333333331</v>
      </c>
      <c r="AC36" s="14">
        <f t="shared" ref="AC36:AD42" si="9">M36/E17</f>
        <v>0.66666666666666663</v>
      </c>
      <c r="AD36" s="14">
        <f t="shared" si="9"/>
        <v>0</v>
      </c>
      <c r="AE36" s="14">
        <f t="shared" ref="AE36:AE42" si="10">O36/F17</f>
        <v>0.25</v>
      </c>
      <c r="AF36" s="14">
        <f t="shared" ref="AF36:AF42" si="11">P36/F17</f>
        <v>0.75</v>
      </c>
    </row>
    <row r="37" spans="1:32" x14ac:dyDescent="0.25">
      <c r="A37" t="s">
        <v>719</v>
      </c>
      <c r="B37" s="11">
        <f>O4</f>
        <v>0</v>
      </c>
      <c r="C37" s="11">
        <f t="shared" ref="C37:D37" si="12">P4</f>
        <v>3</v>
      </c>
      <c r="D37" s="11">
        <f t="shared" si="12"/>
        <v>1</v>
      </c>
      <c r="E37" s="11">
        <f>O5</f>
        <v>0</v>
      </c>
      <c r="F37" s="11">
        <f t="shared" ref="F37:G37" si="13">P5</f>
        <v>1</v>
      </c>
      <c r="G37" s="11">
        <f t="shared" si="13"/>
        <v>2</v>
      </c>
      <c r="H37" s="11">
        <f>O6</f>
        <v>4</v>
      </c>
      <c r="I37" s="11">
        <f>P6</f>
        <v>4</v>
      </c>
      <c r="J37" s="11">
        <f t="shared" ref="J37" si="14">Q6</f>
        <v>1</v>
      </c>
      <c r="K37" s="11">
        <f>O7</f>
        <v>0</v>
      </c>
      <c r="L37" s="11">
        <f t="shared" ref="L37:M37" si="15">P7</f>
        <v>2</v>
      </c>
      <c r="M37" s="11">
        <f t="shared" si="15"/>
        <v>5</v>
      </c>
      <c r="N37" s="11">
        <f>O8</f>
        <v>0</v>
      </c>
      <c r="O37" s="11">
        <f t="shared" ref="O37:P37" si="16">P8</f>
        <v>2</v>
      </c>
      <c r="P37" s="11">
        <f t="shared" si="16"/>
        <v>1</v>
      </c>
      <c r="Q37" t="s">
        <v>719</v>
      </c>
      <c r="R37" s="14">
        <f t="shared" ref="R37:R50" si="17">B37/B18</f>
        <v>0</v>
      </c>
      <c r="S37" s="14">
        <f t="shared" si="2"/>
        <v>0.75</v>
      </c>
      <c r="T37" s="14">
        <f t="shared" si="3"/>
        <v>0.25</v>
      </c>
      <c r="U37" s="14">
        <f t="shared" si="3"/>
        <v>0</v>
      </c>
      <c r="V37" s="14">
        <f t="shared" si="4"/>
        <v>0.33333333333333331</v>
      </c>
      <c r="W37" s="14">
        <f t="shared" si="5"/>
        <v>0.66666666666666663</v>
      </c>
      <c r="X37" s="14">
        <f t="shared" si="5"/>
        <v>0.44444444444444442</v>
      </c>
      <c r="Y37" s="14">
        <f t="shared" si="6"/>
        <v>0.44444444444444442</v>
      </c>
      <c r="Z37" s="14">
        <f t="shared" si="7"/>
        <v>0.1111111111111111</v>
      </c>
      <c r="AA37" s="14">
        <f t="shared" si="7"/>
        <v>0</v>
      </c>
      <c r="AB37" s="14">
        <f t="shared" si="8"/>
        <v>0.2857142857142857</v>
      </c>
      <c r="AC37" s="14">
        <f t="shared" si="9"/>
        <v>0.7142857142857143</v>
      </c>
      <c r="AD37" s="14">
        <f t="shared" si="9"/>
        <v>0</v>
      </c>
      <c r="AE37" s="14">
        <f t="shared" si="10"/>
        <v>0.66666666666666663</v>
      </c>
      <c r="AF37" s="14">
        <f t="shared" si="11"/>
        <v>0.33333333333333331</v>
      </c>
    </row>
    <row r="38" spans="1:32" x14ac:dyDescent="0.25">
      <c r="A38" t="s">
        <v>720</v>
      </c>
      <c r="B38" s="11">
        <f>W4</f>
        <v>2</v>
      </c>
      <c r="C38" s="11">
        <f t="shared" ref="C38:D38" si="18">X4</f>
        <v>3</v>
      </c>
      <c r="D38" s="11">
        <f t="shared" si="18"/>
        <v>1</v>
      </c>
      <c r="E38" s="11">
        <f>W5</f>
        <v>2</v>
      </c>
      <c r="F38" s="11">
        <f t="shared" ref="F38:G38" si="19">X5</f>
        <v>2</v>
      </c>
      <c r="G38" s="11">
        <f t="shared" si="19"/>
        <v>1</v>
      </c>
      <c r="H38" s="11">
        <f>W6</f>
        <v>3</v>
      </c>
      <c r="I38" s="11">
        <f t="shared" ref="I38:J38" si="20">X6</f>
        <v>4</v>
      </c>
      <c r="J38" s="11">
        <f t="shared" si="20"/>
        <v>1</v>
      </c>
      <c r="K38" s="11">
        <f>W7</f>
        <v>3</v>
      </c>
      <c r="L38" s="11">
        <f t="shared" ref="L38:M38" si="21">X7</f>
        <v>0</v>
      </c>
      <c r="M38" s="11">
        <f t="shared" si="21"/>
        <v>2</v>
      </c>
      <c r="N38" s="11">
        <f>W8</f>
        <v>0</v>
      </c>
      <c r="O38" s="11">
        <f t="shared" ref="O38:P38" si="22">X8</f>
        <v>3</v>
      </c>
      <c r="P38" s="11">
        <f t="shared" si="22"/>
        <v>0</v>
      </c>
      <c r="Q38" t="s">
        <v>720</v>
      </c>
      <c r="R38" s="14">
        <f t="shared" si="17"/>
        <v>0.33333333333333331</v>
      </c>
      <c r="S38" s="14">
        <f t="shared" si="2"/>
        <v>0.5</v>
      </c>
      <c r="T38" s="14">
        <f t="shared" si="3"/>
        <v>0.16666666666666666</v>
      </c>
      <c r="U38" s="14">
        <f t="shared" si="3"/>
        <v>0.4</v>
      </c>
      <c r="V38" s="14">
        <f t="shared" si="4"/>
        <v>0.4</v>
      </c>
      <c r="W38" s="14">
        <f t="shared" si="5"/>
        <v>0.2</v>
      </c>
      <c r="X38" s="14">
        <f t="shared" si="5"/>
        <v>0.375</v>
      </c>
      <c r="Y38" s="14">
        <f t="shared" si="6"/>
        <v>0.5</v>
      </c>
      <c r="Z38" s="14">
        <f t="shared" si="7"/>
        <v>0.125</v>
      </c>
      <c r="AA38" s="14">
        <f t="shared" si="7"/>
        <v>0.6</v>
      </c>
      <c r="AB38" s="14">
        <f t="shared" si="8"/>
        <v>0</v>
      </c>
      <c r="AC38" s="14">
        <f t="shared" si="9"/>
        <v>0.4</v>
      </c>
      <c r="AD38" s="14">
        <f t="shared" si="9"/>
        <v>0</v>
      </c>
      <c r="AE38" s="14">
        <f t="shared" si="10"/>
        <v>1</v>
      </c>
      <c r="AF38" s="14">
        <f t="shared" si="11"/>
        <v>0</v>
      </c>
    </row>
    <row r="39" spans="1:32" x14ac:dyDescent="0.25">
      <c r="A39" t="s">
        <v>721</v>
      </c>
      <c r="B39" s="11">
        <f>AE4</f>
        <v>1</v>
      </c>
      <c r="C39" s="11">
        <f t="shared" ref="C39:D39" si="23">AF4</f>
        <v>4</v>
      </c>
      <c r="D39" s="11">
        <f t="shared" si="23"/>
        <v>2</v>
      </c>
      <c r="E39" s="11">
        <f>AE5</f>
        <v>0</v>
      </c>
      <c r="F39" s="11">
        <f t="shared" ref="F39:G39" si="24">AF5</f>
        <v>0</v>
      </c>
      <c r="G39" s="11">
        <f t="shared" si="24"/>
        <v>2</v>
      </c>
      <c r="H39" s="11">
        <f>AE6</f>
        <v>2</v>
      </c>
      <c r="I39" s="11">
        <f t="shared" ref="I39:J39" si="25">AF6</f>
        <v>6</v>
      </c>
      <c r="J39" s="11">
        <f t="shared" si="25"/>
        <v>1</v>
      </c>
      <c r="K39" s="11">
        <f>AE7</f>
        <v>3</v>
      </c>
      <c r="L39" s="11">
        <f t="shared" ref="L39:M39" si="26">AF7</f>
        <v>2</v>
      </c>
      <c r="M39" s="11">
        <f t="shared" si="26"/>
        <v>3</v>
      </c>
      <c r="N39" s="11">
        <f>AE8</f>
        <v>3</v>
      </c>
      <c r="O39" s="11">
        <f t="shared" ref="O39:P39" si="27">AF8</f>
        <v>3</v>
      </c>
      <c r="P39" s="11">
        <f t="shared" si="27"/>
        <v>3</v>
      </c>
      <c r="Q39" t="s">
        <v>721</v>
      </c>
      <c r="R39" s="14">
        <f t="shared" si="17"/>
        <v>0.14285714285714285</v>
      </c>
      <c r="S39" s="14">
        <f t="shared" si="2"/>
        <v>0.5714285714285714</v>
      </c>
      <c r="T39" s="14">
        <f t="shared" si="3"/>
        <v>0.2857142857142857</v>
      </c>
      <c r="U39" s="14">
        <f t="shared" si="3"/>
        <v>0</v>
      </c>
      <c r="V39" s="14">
        <f t="shared" si="4"/>
        <v>0</v>
      </c>
      <c r="W39" s="14">
        <f t="shared" si="5"/>
        <v>1</v>
      </c>
      <c r="X39" s="14">
        <f t="shared" si="5"/>
        <v>0.22222222222222221</v>
      </c>
      <c r="Y39" s="14">
        <f t="shared" si="6"/>
        <v>0.66666666666666663</v>
      </c>
      <c r="Z39" s="14">
        <f t="shared" si="7"/>
        <v>0.1111111111111111</v>
      </c>
      <c r="AA39" s="14">
        <f t="shared" si="7"/>
        <v>0.375</v>
      </c>
      <c r="AB39" s="14">
        <f t="shared" si="8"/>
        <v>0.25</v>
      </c>
      <c r="AC39" s="14">
        <f t="shared" si="9"/>
        <v>0.375</v>
      </c>
      <c r="AD39" s="14">
        <f t="shared" si="9"/>
        <v>0.33333333333333331</v>
      </c>
      <c r="AE39" s="14">
        <f t="shared" si="10"/>
        <v>0.33333333333333331</v>
      </c>
      <c r="AF39" s="14">
        <f t="shared" si="11"/>
        <v>0.33333333333333331</v>
      </c>
    </row>
    <row r="40" spans="1:32" x14ac:dyDescent="0.25">
      <c r="A40" t="s">
        <v>722</v>
      </c>
      <c r="B40" s="11">
        <f>AM4</f>
        <v>0</v>
      </c>
      <c r="C40" s="11">
        <f t="shared" ref="C40:D40" si="28">AN4</f>
        <v>0</v>
      </c>
      <c r="D40" s="11">
        <f t="shared" si="28"/>
        <v>2</v>
      </c>
      <c r="E40" s="11">
        <f>AM5</f>
        <v>0</v>
      </c>
      <c r="F40" s="11">
        <f t="shared" ref="F40:G40" si="29">AN5</f>
        <v>0</v>
      </c>
      <c r="G40" s="11">
        <f t="shared" si="29"/>
        <v>1</v>
      </c>
      <c r="H40" s="11">
        <f>AM6</f>
        <v>5</v>
      </c>
      <c r="I40" s="11">
        <f t="shared" ref="I40:J40" si="30">AN6</f>
        <v>3</v>
      </c>
      <c r="J40" s="11">
        <f t="shared" si="30"/>
        <v>0</v>
      </c>
      <c r="K40" s="11">
        <f>AM7</f>
        <v>1</v>
      </c>
      <c r="L40" s="11">
        <f t="shared" ref="L40:M40" si="31">AN7</f>
        <v>0</v>
      </c>
      <c r="M40" s="11">
        <f t="shared" si="31"/>
        <v>0</v>
      </c>
      <c r="N40" s="11">
        <f>AM8</f>
        <v>0</v>
      </c>
      <c r="O40" s="11">
        <f>AN8</f>
        <v>1</v>
      </c>
      <c r="P40" s="11">
        <f>AO8</f>
        <v>1</v>
      </c>
      <c r="Q40" t="s">
        <v>722</v>
      </c>
      <c r="R40" s="14">
        <f t="shared" si="17"/>
        <v>0</v>
      </c>
      <c r="S40" s="14">
        <f t="shared" si="2"/>
        <v>0</v>
      </c>
      <c r="T40" s="14">
        <f t="shared" si="3"/>
        <v>1</v>
      </c>
      <c r="U40" s="14">
        <f t="shared" si="3"/>
        <v>0</v>
      </c>
      <c r="V40" s="14">
        <f t="shared" si="4"/>
        <v>0</v>
      </c>
      <c r="W40" s="14">
        <f t="shared" si="5"/>
        <v>1</v>
      </c>
      <c r="X40" s="14">
        <f t="shared" si="5"/>
        <v>0.625</v>
      </c>
      <c r="Y40" s="14">
        <f t="shared" si="6"/>
        <v>0.375</v>
      </c>
      <c r="Z40" s="14">
        <f t="shared" si="7"/>
        <v>0</v>
      </c>
      <c r="AA40" s="14">
        <f t="shared" si="7"/>
        <v>1</v>
      </c>
      <c r="AB40" s="14">
        <f t="shared" si="8"/>
        <v>0</v>
      </c>
      <c r="AC40" s="14">
        <f t="shared" si="9"/>
        <v>0</v>
      </c>
      <c r="AD40" s="14">
        <f t="shared" si="9"/>
        <v>0</v>
      </c>
      <c r="AE40" s="14">
        <f t="shared" si="10"/>
        <v>0.5</v>
      </c>
      <c r="AF40" s="14">
        <f t="shared" si="11"/>
        <v>0.5</v>
      </c>
    </row>
    <row r="41" spans="1:32" x14ac:dyDescent="0.25">
      <c r="A41" t="s">
        <v>723</v>
      </c>
      <c r="B41" s="11">
        <f>AU4</f>
        <v>1</v>
      </c>
      <c r="C41" s="11">
        <f t="shared" ref="C41:D41" si="32">AV4</f>
        <v>1</v>
      </c>
      <c r="D41" s="11">
        <f t="shared" si="32"/>
        <v>1</v>
      </c>
      <c r="E41" s="11">
        <f>AU5</f>
        <v>3</v>
      </c>
      <c r="F41" s="11">
        <f t="shared" ref="F41:G41" si="33">AV5</f>
        <v>2</v>
      </c>
      <c r="G41" s="11">
        <f t="shared" si="33"/>
        <v>0</v>
      </c>
      <c r="H41" s="11">
        <f>AU6</f>
        <v>1</v>
      </c>
      <c r="I41" s="11">
        <f>AV6</f>
        <v>4</v>
      </c>
      <c r="J41" s="11">
        <f t="shared" ref="J41" si="34">AW6</f>
        <v>1</v>
      </c>
      <c r="K41" s="11">
        <f>AU7</f>
        <v>0</v>
      </c>
      <c r="L41" s="11">
        <f t="shared" ref="L41:M41" si="35">AV7</f>
        <v>2</v>
      </c>
      <c r="M41" s="11">
        <f t="shared" si="35"/>
        <v>1</v>
      </c>
      <c r="N41" s="11">
        <f>AU8</f>
        <v>0</v>
      </c>
      <c r="O41" s="11">
        <f t="shared" ref="O41:P41" si="36">AV8</f>
        <v>0</v>
      </c>
      <c r="P41" s="11">
        <f t="shared" si="36"/>
        <v>1</v>
      </c>
      <c r="Q41" t="s">
        <v>723</v>
      </c>
      <c r="R41" s="14">
        <f t="shared" si="17"/>
        <v>0.33333333333333331</v>
      </c>
      <c r="S41" s="14">
        <f t="shared" si="2"/>
        <v>0.33333333333333331</v>
      </c>
      <c r="T41" s="14">
        <f t="shared" si="3"/>
        <v>0.33333333333333331</v>
      </c>
      <c r="U41" s="14">
        <f t="shared" si="3"/>
        <v>0.6</v>
      </c>
      <c r="V41" s="14">
        <f t="shared" si="4"/>
        <v>0.4</v>
      </c>
      <c r="W41" s="14">
        <f t="shared" si="5"/>
        <v>0</v>
      </c>
      <c r="X41" s="14">
        <f t="shared" si="5"/>
        <v>0.16666666666666666</v>
      </c>
      <c r="Y41" s="14">
        <f t="shared" si="6"/>
        <v>0.66666666666666663</v>
      </c>
      <c r="Z41" s="14">
        <f t="shared" si="7"/>
        <v>0.16666666666666666</v>
      </c>
      <c r="AA41" s="14">
        <f t="shared" si="7"/>
        <v>0</v>
      </c>
      <c r="AB41" s="14">
        <f t="shared" si="8"/>
        <v>0.66666666666666663</v>
      </c>
      <c r="AC41" s="14">
        <f t="shared" si="9"/>
        <v>0.33333333333333331</v>
      </c>
      <c r="AD41" s="14">
        <f t="shared" si="9"/>
        <v>0</v>
      </c>
      <c r="AE41" s="14">
        <f t="shared" si="10"/>
        <v>0</v>
      </c>
      <c r="AF41" s="14">
        <f t="shared" si="11"/>
        <v>1</v>
      </c>
    </row>
    <row r="42" spans="1:32" x14ac:dyDescent="0.25">
      <c r="A42" t="s">
        <v>724</v>
      </c>
      <c r="B42" s="11">
        <f>BC4</f>
        <v>0</v>
      </c>
      <c r="C42" s="11">
        <f t="shared" ref="C42:D42" si="37">BD4</f>
        <v>0</v>
      </c>
      <c r="D42" s="11">
        <f t="shared" si="37"/>
        <v>1</v>
      </c>
      <c r="E42" s="11">
        <f>BC5</f>
        <v>0</v>
      </c>
      <c r="F42" s="11">
        <f t="shared" ref="F42:G42" si="38">BD5</f>
        <v>0</v>
      </c>
      <c r="G42" s="11">
        <f t="shared" si="38"/>
        <v>0</v>
      </c>
      <c r="H42" s="11">
        <f>BC6</f>
        <v>4</v>
      </c>
      <c r="I42" s="11">
        <f t="shared" ref="I42:J42" si="39">BD6</f>
        <v>5</v>
      </c>
      <c r="J42" s="11">
        <f t="shared" si="39"/>
        <v>0</v>
      </c>
      <c r="K42" s="11">
        <f>BC7</f>
        <v>0</v>
      </c>
      <c r="L42" s="11">
        <f t="shared" ref="L42:M42" si="40">BD7</f>
        <v>1</v>
      </c>
      <c r="M42" s="11">
        <f t="shared" si="40"/>
        <v>2</v>
      </c>
      <c r="N42" s="11">
        <f>BC8</f>
        <v>1</v>
      </c>
      <c r="O42" s="11">
        <f t="shared" ref="O42:P42" si="41">BD8</f>
        <v>0</v>
      </c>
      <c r="P42" s="11">
        <f t="shared" si="41"/>
        <v>1</v>
      </c>
      <c r="Q42" t="s">
        <v>724</v>
      </c>
      <c r="R42" s="14">
        <f t="shared" si="17"/>
        <v>0</v>
      </c>
      <c r="S42" s="14">
        <f t="shared" si="2"/>
        <v>0</v>
      </c>
      <c r="T42" s="14">
        <f t="shared" ref="T42:T50" si="42">D42/B23</f>
        <v>1</v>
      </c>
      <c r="U42" s="14">
        <v>0</v>
      </c>
      <c r="V42" s="14">
        <v>0</v>
      </c>
      <c r="W42" s="14">
        <v>0</v>
      </c>
      <c r="X42" s="14">
        <f>H42/D23</f>
        <v>0.44444444444444442</v>
      </c>
      <c r="Y42" s="14">
        <f t="shared" si="6"/>
        <v>0.55555555555555558</v>
      </c>
      <c r="Z42" s="14">
        <f t="shared" si="7"/>
        <v>0</v>
      </c>
      <c r="AA42" s="14">
        <f t="shared" si="7"/>
        <v>0</v>
      </c>
      <c r="AB42" s="14">
        <f t="shared" si="8"/>
        <v>0.33333333333333331</v>
      </c>
      <c r="AC42" s="14">
        <f t="shared" si="9"/>
        <v>0.66666666666666663</v>
      </c>
      <c r="AD42" s="14">
        <f t="shared" si="9"/>
        <v>0.5</v>
      </c>
      <c r="AE42" s="14">
        <f t="shared" si="10"/>
        <v>0</v>
      </c>
      <c r="AF42" s="14">
        <f t="shared" si="11"/>
        <v>0.5</v>
      </c>
    </row>
    <row r="43" spans="1:32" x14ac:dyDescent="0.25">
      <c r="A43" t="s">
        <v>725</v>
      </c>
      <c r="B43" s="11">
        <f>BK4</f>
        <v>0</v>
      </c>
      <c r="C43" s="11">
        <f t="shared" ref="C43:D43" si="43">BL4</f>
        <v>0</v>
      </c>
      <c r="D43" s="11">
        <f t="shared" si="43"/>
        <v>1</v>
      </c>
      <c r="E43" s="11">
        <f>BK5</f>
        <v>0</v>
      </c>
      <c r="F43" s="11">
        <f t="shared" ref="F43:G43" si="44">BL5</f>
        <v>0</v>
      </c>
      <c r="G43" s="11">
        <f t="shared" si="44"/>
        <v>0</v>
      </c>
      <c r="H43" s="11">
        <f>BK6</f>
        <v>3</v>
      </c>
      <c r="I43" s="11">
        <f t="shared" ref="I43:J43" si="45">BL6</f>
        <v>5</v>
      </c>
      <c r="J43" s="11">
        <f t="shared" si="45"/>
        <v>1</v>
      </c>
      <c r="K43" s="11">
        <f>BK7</f>
        <v>0</v>
      </c>
      <c r="L43" s="11">
        <f t="shared" ref="L43:M43" si="46">BL7</f>
        <v>0</v>
      </c>
      <c r="M43" s="11">
        <f t="shared" si="46"/>
        <v>0</v>
      </c>
      <c r="N43" s="11">
        <f>BK8</f>
        <v>0</v>
      </c>
      <c r="O43" s="11">
        <f t="shared" ref="O43:P43" si="47">BL8</f>
        <v>0</v>
      </c>
      <c r="P43" s="11">
        <f t="shared" si="47"/>
        <v>0</v>
      </c>
      <c r="Q43" t="s">
        <v>725</v>
      </c>
      <c r="R43" s="14">
        <f t="shared" si="17"/>
        <v>0</v>
      </c>
      <c r="S43" s="14">
        <f t="shared" si="2"/>
        <v>0</v>
      </c>
      <c r="T43" s="14">
        <f t="shared" si="42"/>
        <v>1</v>
      </c>
      <c r="U43" s="14">
        <v>0</v>
      </c>
      <c r="V43" s="14">
        <v>0</v>
      </c>
      <c r="W43" s="14">
        <v>0</v>
      </c>
      <c r="X43" s="14">
        <f>H43/D24</f>
        <v>0.33333333333333331</v>
      </c>
      <c r="Y43" s="14">
        <f t="shared" si="6"/>
        <v>0.55555555555555558</v>
      </c>
      <c r="Z43" s="14">
        <f>J43/D24</f>
        <v>0.1111111111111111</v>
      </c>
      <c r="AA43" s="14">
        <v>0</v>
      </c>
      <c r="AB43" s="14">
        <v>0</v>
      </c>
      <c r="AC43" s="14">
        <v>0</v>
      </c>
      <c r="AD43" s="14">
        <v>0</v>
      </c>
      <c r="AE43" s="14">
        <v>0</v>
      </c>
      <c r="AF43" s="14">
        <v>0</v>
      </c>
    </row>
    <row r="44" spans="1:32" x14ac:dyDescent="0.25">
      <c r="A44" t="s">
        <v>726</v>
      </c>
      <c r="B44" s="11">
        <f>BS4</f>
        <v>0</v>
      </c>
      <c r="C44" s="11">
        <f t="shared" ref="C44:D44" si="48">BT4</f>
        <v>3</v>
      </c>
      <c r="D44" s="11">
        <f t="shared" si="48"/>
        <v>3</v>
      </c>
      <c r="E44" s="11">
        <f>BS5</f>
        <v>0</v>
      </c>
      <c r="F44" s="11">
        <f t="shared" ref="F44:G44" si="49">BT5</f>
        <v>1</v>
      </c>
      <c r="G44" s="11">
        <f t="shared" si="49"/>
        <v>1</v>
      </c>
      <c r="H44" s="11">
        <f>BS6</f>
        <v>1</v>
      </c>
      <c r="I44" s="11">
        <f t="shared" ref="I44:J44" si="50">BT6</f>
        <v>4</v>
      </c>
      <c r="J44" s="11">
        <f t="shared" si="50"/>
        <v>1</v>
      </c>
      <c r="K44" s="11">
        <f>BS7</f>
        <v>1</v>
      </c>
      <c r="L44" s="11">
        <f t="shared" ref="L44:M44" si="51">BT7</f>
        <v>1</v>
      </c>
      <c r="M44" s="11">
        <f t="shared" si="51"/>
        <v>3</v>
      </c>
      <c r="N44" s="11">
        <f>BS8</f>
        <v>1</v>
      </c>
      <c r="O44" s="11">
        <f t="shared" ref="O44:P44" si="52">BT8</f>
        <v>2</v>
      </c>
      <c r="P44" s="11">
        <f t="shared" si="52"/>
        <v>0</v>
      </c>
      <c r="Q44" t="s">
        <v>726</v>
      </c>
      <c r="R44" s="14">
        <f t="shared" si="17"/>
        <v>0</v>
      </c>
      <c r="S44" s="14">
        <f t="shared" si="2"/>
        <v>0.5</v>
      </c>
      <c r="T44" s="14">
        <f t="shared" si="42"/>
        <v>0.5</v>
      </c>
      <c r="U44" s="14">
        <f>E44/C25</f>
        <v>0</v>
      </c>
      <c r="V44" s="14">
        <f>F44/C25</f>
        <v>0.5</v>
      </c>
      <c r="W44" s="14">
        <f>G44/C25</f>
        <v>0.5</v>
      </c>
      <c r="X44" s="14">
        <f>H44/D25</f>
        <v>0.16666666666666666</v>
      </c>
      <c r="Y44" s="14">
        <f t="shared" si="6"/>
        <v>0.66666666666666663</v>
      </c>
      <c r="Z44" s="14">
        <f>J44/D25</f>
        <v>0.16666666666666666</v>
      </c>
      <c r="AA44" s="14">
        <f t="shared" ref="AA44:AA50" si="53">K44/E25</f>
        <v>0.2</v>
      </c>
      <c r="AB44" s="14">
        <f t="shared" ref="AB44:AB50" si="54">L44/E25</f>
        <v>0.2</v>
      </c>
      <c r="AC44" s="14">
        <f t="shared" ref="AC44:AD50" si="55">M44/E25</f>
        <v>0.6</v>
      </c>
      <c r="AD44" s="14">
        <f t="shared" si="55"/>
        <v>0.33333333333333331</v>
      </c>
      <c r="AE44" s="14">
        <f t="shared" ref="AE44:AE50" si="56">O44/F25</f>
        <v>0.66666666666666663</v>
      </c>
      <c r="AF44" s="14">
        <f t="shared" ref="AF44:AF50" si="57">P44/F25</f>
        <v>0</v>
      </c>
    </row>
    <row r="45" spans="1:32" x14ac:dyDescent="0.25">
      <c r="A45" t="s">
        <v>727</v>
      </c>
      <c r="B45" s="11">
        <f>CA4</f>
        <v>1</v>
      </c>
      <c r="C45" s="11">
        <f t="shared" ref="C45:D45" si="58">CB4</f>
        <v>5</v>
      </c>
      <c r="D45" s="11">
        <f t="shared" si="58"/>
        <v>0</v>
      </c>
      <c r="E45" s="11">
        <f>CA5</f>
        <v>0</v>
      </c>
      <c r="F45" s="11">
        <f t="shared" ref="F45:G45" si="59">CB5</f>
        <v>0</v>
      </c>
      <c r="G45" s="11">
        <f t="shared" si="59"/>
        <v>0</v>
      </c>
      <c r="H45" s="11">
        <f>CA6</f>
        <v>0</v>
      </c>
      <c r="I45" s="11">
        <f t="shared" ref="I45:J45" si="60">CB6</f>
        <v>0</v>
      </c>
      <c r="J45" s="11">
        <f t="shared" si="60"/>
        <v>0</v>
      </c>
      <c r="K45" s="11">
        <f>CA7</f>
        <v>0</v>
      </c>
      <c r="L45" s="11">
        <f t="shared" ref="L45:M45" si="61">CB7</f>
        <v>1</v>
      </c>
      <c r="M45" s="11">
        <f t="shared" si="61"/>
        <v>3</v>
      </c>
      <c r="N45" s="11">
        <f>CA8</f>
        <v>0</v>
      </c>
      <c r="O45" s="11">
        <f t="shared" ref="O45:P45" si="62">CB8</f>
        <v>0</v>
      </c>
      <c r="P45" s="11">
        <f t="shared" si="62"/>
        <v>1</v>
      </c>
      <c r="Q45" t="s">
        <v>727</v>
      </c>
      <c r="R45" s="14">
        <f t="shared" si="17"/>
        <v>0.16666666666666666</v>
      </c>
      <c r="S45" s="14">
        <f t="shared" si="2"/>
        <v>0.83333333333333337</v>
      </c>
      <c r="T45" s="14">
        <f t="shared" si="42"/>
        <v>0</v>
      </c>
      <c r="U45" s="14">
        <v>0</v>
      </c>
      <c r="V45" s="14">
        <v>0</v>
      </c>
      <c r="W45" s="14">
        <v>0</v>
      </c>
      <c r="X45" s="14">
        <v>0</v>
      </c>
      <c r="Y45" s="14">
        <v>0</v>
      </c>
      <c r="Z45" s="14">
        <v>0</v>
      </c>
      <c r="AA45" s="14">
        <f t="shared" si="53"/>
        <v>0</v>
      </c>
      <c r="AB45" s="14">
        <f t="shared" si="54"/>
        <v>0.25</v>
      </c>
      <c r="AC45" s="14">
        <f t="shared" si="55"/>
        <v>0.75</v>
      </c>
      <c r="AD45" s="14">
        <f t="shared" si="55"/>
        <v>0</v>
      </c>
      <c r="AE45" s="14">
        <f t="shared" si="56"/>
        <v>0</v>
      </c>
      <c r="AF45" s="14">
        <f t="shared" si="57"/>
        <v>1</v>
      </c>
    </row>
    <row r="46" spans="1:32" x14ac:dyDescent="0.25">
      <c r="A46" t="s">
        <v>728</v>
      </c>
      <c r="B46" s="11">
        <f>CI4</f>
        <v>4</v>
      </c>
      <c r="C46" s="11">
        <f t="shared" ref="C46:D46" si="63">CJ4</f>
        <v>2</v>
      </c>
      <c r="D46" s="11">
        <f t="shared" si="63"/>
        <v>2</v>
      </c>
      <c r="E46" s="11">
        <f>CI5</f>
        <v>3</v>
      </c>
      <c r="F46" s="11">
        <f t="shared" ref="F46:G46" si="64">CJ5</f>
        <v>0</v>
      </c>
      <c r="G46" s="11">
        <f t="shared" si="64"/>
        <v>0</v>
      </c>
      <c r="H46" s="11">
        <f>CI6</f>
        <v>1</v>
      </c>
      <c r="I46" s="11">
        <f t="shared" ref="I46:J46" si="65">CJ6</f>
        <v>2</v>
      </c>
      <c r="J46" s="11">
        <f t="shared" si="65"/>
        <v>1</v>
      </c>
      <c r="K46" s="11">
        <f>CI7</f>
        <v>4</v>
      </c>
      <c r="L46" s="11">
        <f t="shared" ref="L46:M46" si="66">CJ7</f>
        <v>4</v>
      </c>
      <c r="M46" s="11">
        <f t="shared" si="66"/>
        <v>1</v>
      </c>
      <c r="N46" s="11">
        <f>CI8</f>
        <v>1</v>
      </c>
      <c r="O46" s="11">
        <f t="shared" ref="O46:P46" si="67">CJ8</f>
        <v>3</v>
      </c>
      <c r="P46" s="11">
        <f t="shared" si="67"/>
        <v>1</v>
      </c>
      <c r="Q46" t="s">
        <v>728</v>
      </c>
      <c r="R46" s="14">
        <f t="shared" si="17"/>
        <v>0.5</v>
      </c>
      <c r="S46" s="14">
        <f t="shared" si="2"/>
        <v>0.25</v>
      </c>
      <c r="T46" s="14">
        <f t="shared" si="42"/>
        <v>0.25</v>
      </c>
      <c r="U46" s="14">
        <f>E46/C27</f>
        <v>1</v>
      </c>
      <c r="V46" s="14">
        <f>F46/C27</f>
        <v>0</v>
      </c>
      <c r="W46" s="14">
        <f t="shared" ref="W46:X50" si="68">G46/C27</f>
        <v>0</v>
      </c>
      <c r="X46" s="14">
        <f t="shared" si="68"/>
        <v>0.25</v>
      </c>
      <c r="Y46" s="14">
        <f>I46/D27</f>
        <v>0.5</v>
      </c>
      <c r="Z46" s="14">
        <f>J46/D27</f>
        <v>0.25</v>
      </c>
      <c r="AA46" s="14">
        <f t="shared" si="53"/>
        <v>0.44444444444444442</v>
      </c>
      <c r="AB46" s="14">
        <f t="shared" si="54"/>
        <v>0.44444444444444442</v>
      </c>
      <c r="AC46" s="14">
        <f t="shared" si="55"/>
        <v>0.1111111111111111</v>
      </c>
      <c r="AD46" s="14">
        <f t="shared" si="55"/>
        <v>0.2</v>
      </c>
      <c r="AE46" s="14">
        <f t="shared" si="56"/>
        <v>0.6</v>
      </c>
      <c r="AF46" s="14">
        <f t="shared" si="57"/>
        <v>0.2</v>
      </c>
    </row>
    <row r="47" spans="1:32" x14ac:dyDescent="0.25">
      <c r="A47" t="s">
        <v>729</v>
      </c>
      <c r="B47" s="11">
        <f>CQ4</f>
        <v>0</v>
      </c>
      <c r="C47" s="11">
        <f t="shared" ref="C47:D47" si="69">CR4</f>
        <v>3</v>
      </c>
      <c r="D47" s="11">
        <f t="shared" si="69"/>
        <v>2</v>
      </c>
      <c r="E47" s="11">
        <f>CQ5</f>
        <v>0</v>
      </c>
      <c r="F47" s="11">
        <f t="shared" ref="F47:G47" si="70">CR5</f>
        <v>2</v>
      </c>
      <c r="G47" s="11">
        <f t="shared" si="70"/>
        <v>1</v>
      </c>
      <c r="H47" s="11">
        <f>CQ6</f>
        <v>0</v>
      </c>
      <c r="I47" s="11">
        <f t="shared" ref="I47:J47" si="71">CR6</f>
        <v>0</v>
      </c>
      <c r="J47" s="11">
        <f t="shared" si="71"/>
        <v>1</v>
      </c>
      <c r="K47" s="11">
        <f>CQ7</f>
        <v>0</v>
      </c>
      <c r="L47" s="11">
        <f t="shared" ref="L47:M47" si="72">CR7</f>
        <v>8</v>
      </c>
      <c r="M47" s="11">
        <f t="shared" si="72"/>
        <v>1</v>
      </c>
      <c r="N47" s="11">
        <f>CQ8</f>
        <v>7</v>
      </c>
      <c r="O47" s="11">
        <f t="shared" ref="O47:P47" si="73">CR8</f>
        <v>2</v>
      </c>
      <c r="P47" s="11">
        <f t="shared" si="73"/>
        <v>0</v>
      </c>
      <c r="Q47" t="s">
        <v>729</v>
      </c>
      <c r="R47" s="14">
        <f t="shared" si="17"/>
        <v>0</v>
      </c>
      <c r="S47" s="14">
        <f t="shared" si="2"/>
        <v>0.6</v>
      </c>
      <c r="T47" s="14">
        <f t="shared" si="42"/>
        <v>0.4</v>
      </c>
      <c r="U47" s="14">
        <f>E47/C28</f>
        <v>0</v>
      </c>
      <c r="V47" s="14">
        <f>F47/C28</f>
        <v>0.66666666666666663</v>
      </c>
      <c r="W47" s="14">
        <f t="shared" si="68"/>
        <v>0.33333333333333331</v>
      </c>
      <c r="X47" s="14">
        <f t="shared" si="68"/>
        <v>0</v>
      </c>
      <c r="Y47" s="14">
        <f>I47/D28</f>
        <v>0</v>
      </c>
      <c r="Z47" s="14">
        <f>J47/D28</f>
        <v>1</v>
      </c>
      <c r="AA47" s="14">
        <f t="shared" si="53"/>
        <v>0</v>
      </c>
      <c r="AB47" s="14">
        <f t="shared" si="54"/>
        <v>0.88888888888888884</v>
      </c>
      <c r="AC47" s="14">
        <f t="shared" si="55"/>
        <v>0.1111111111111111</v>
      </c>
      <c r="AD47" s="14">
        <f t="shared" si="55"/>
        <v>0.77777777777777779</v>
      </c>
      <c r="AE47" s="14">
        <f t="shared" si="56"/>
        <v>0.22222222222222221</v>
      </c>
      <c r="AF47" s="14">
        <f t="shared" si="57"/>
        <v>0</v>
      </c>
    </row>
    <row r="48" spans="1:32" x14ac:dyDescent="0.25">
      <c r="A48" t="s">
        <v>730</v>
      </c>
      <c r="B48" s="11">
        <f>CY4</f>
        <v>4</v>
      </c>
      <c r="C48" s="11">
        <f t="shared" ref="C48:D48" si="74">CZ4</f>
        <v>3</v>
      </c>
      <c r="D48" s="11">
        <f t="shared" si="74"/>
        <v>0</v>
      </c>
      <c r="E48" s="11">
        <f>CY5</f>
        <v>1</v>
      </c>
      <c r="F48" s="11">
        <f t="shared" ref="F48:G48" si="75">CZ5</f>
        <v>0</v>
      </c>
      <c r="G48" s="11">
        <f t="shared" si="75"/>
        <v>1</v>
      </c>
      <c r="H48" s="11">
        <f>CY6</f>
        <v>0</v>
      </c>
      <c r="I48" s="11">
        <f t="shared" ref="I48:J48" si="76">CZ6</f>
        <v>3</v>
      </c>
      <c r="J48" s="11">
        <f t="shared" si="76"/>
        <v>1</v>
      </c>
      <c r="K48" s="11">
        <f>CY7</f>
        <v>3</v>
      </c>
      <c r="L48" s="11">
        <f t="shared" ref="L48:M48" si="77">CZ7</f>
        <v>5</v>
      </c>
      <c r="M48" s="11">
        <f t="shared" si="77"/>
        <v>1</v>
      </c>
      <c r="N48" s="11">
        <f>CY8</f>
        <v>0</v>
      </c>
      <c r="O48" s="11">
        <f t="shared" ref="O48:P48" si="78">CZ8</f>
        <v>1</v>
      </c>
      <c r="P48" s="11">
        <f t="shared" si="78"/>
        <v>2</v>
      </c>
      <c r="Q48" t="s">
        <v>730</v>
      </c>
      <c r="R48" s="14">
        <f t="shared" si="17"/>
        <v>0.5714285714285714</v>
      </c>
      <c r="S48" s="14">
        <f t="shared" si="2"/>
        <v>0.42857142857142855</v>
      </c>
      <c r="T48" s="14">
        <f t="shared" si="42"/>
        <v>0</v>
      </c>
      <c r="U48" s="14">
        <f>E48/C29</f>
        <v>0.5</v>
      </c>
      <c r="V48" s="14">
        <f>F48/C29</f>
        <v>0</v>
      </c>
      <c r="W48" s="14">
        <f t="shared" si="68"/>
        <v>0.5</v>
      </c>
      <c r="X48" s="14">
        <f t="shared" si="68"/>
        <v>0</v>
      </c>
      <c r="Y48" s="14">
        <f>I48/D29</f>
        <v>0.75</v>
      </c>
      <c r="Z48" s="14">
        <f>J48/D29</f>
        <v>0.25</v>
      </c>
      <c r="AA48" s="14">
        <f t="shared" si="53"/>
        <v>0.33333333333333331</v>
      </c>
      <c r="AB48" s="14">
        <f t="shared" si="54"/>
        <v>0.55555555555555558</v>
      </c>
      <c r="AC48" s="14">
        <f t="shared" si="55"/>
        <v>0.1111111111111111</v>
      </c>
      <c r="AD48" s="14">
        <f t="shared" si="55"/>
        <v>0</v>
      </c>
      <c r="AE48" s="14">
        <f t="shared" si="56"/>
        <v>0.33333333333333331</v>
      </c>
      <c r="AF48" s="14">
        <f t="shared" si="57"/>
        <v>0.66666666666666663</v>
      </c>
    </row>
    <row r="49" spans="1:32" x14ac:dyDescent="0.25">
      <c r="A49" t="s">
        <v>731</v>
      </c>
      <c r="B49" s="11">
        <f>DG4</f>
        <v>1</v>
      </c>
      <c r="C49" s="11">
        <f t="shared" ref="C49:D49" si="79">DH4</f>
        <v>2</v>
      </c>
      <c r="D49" s="11">
        <f t="shared" si="79"/>
        <v>0</v>
      </c>
      <c r="E49" s="11">
        <f>DG5</f>
        <v>0</v>
      </c>
      <c r="F49" s="11">
        <f t="shared" ref="F49:G49" si="80">DH5</f>
        <v>0</v>
      </c>
      <c r="G49" s="11">
        <f t="shared" si="80"/>
        <v>1</v>
      </c>
      <c r="H49" s="11">
        <f>DG6</f>
        <v>3</v>
      </c>
      <c r="I49" s="11">
        <f t="shared" ref="I49:J49" si="81">DH6</f>
        <v>3</v>
      </c>
      <c r="J49" s="11">
        <f t="shared" si="81"/>
        <v>1</v>
      </c>
      <c r="K49" s="11">
        <f>DG7</f>
        <v>1</v>
      </c>
      <c r="L49" s="11">
        <f t="shared" ref="L49:M49" si="82">DH7</f>
        <v>2</v>
      </c>
      <c r="M49" s="11">
        <f t="shared" si="82"/>
        <v>3</v>
      </c>
      <c r="N49" s="11">
        <f>DG8</f>
        <v>0</v>
      </c>
      <c r="O49" s="11">
        <f t="shared" ref="O49:P49" si="83">DH8</f>
        <v>0</v>
      </c>
      <c r="P49" s="11">
        <f t="shared" si="83"/>
        <v>1</v>
      </c>
      <c r="Q49" t="s">
        <v>731</v>
      </c>
      <c r="R49" s="14">
        <f t="shared" si="17"/>
        <v>0.33333333333333331</v>
      </c>
      <c r="S49" s="14">
        <f t="shared" si="2"/>
        <v>0.66666666666666663</v>
      </c>
      <c r="T49" s="14">
        <f t="shared" si="42"/>
        <v>0</v>
      </c>
      <c r="U49" s="14">
        <f>E49/C30</f>
        <v>0</v>
      </c>
      <c r="V49" s="14">
        <f>F49/C30</f>
        <v>0</v>
      </c>
      <c r="W49" s="14">
        <f t="shared" si="68"/>
        <v>1</v>
      </c>
      <c r="X49" s="14">
        <f t="shared" si="68"/>
        <v>0.42857142857142855</v>
      </c>
      <c r="Y49" s="14">
        <f>I49/D30</f>
        <v>0.42857142857142855</v>
      </c>
      <c r="Z49" s="14">
        <f>J49/D30</f>
        <v>0.14285714285714285</v>
      </c>
      <c r="AA49" s="14">
        <f t="shared" si="53"/>
        <v>0.16666666666666666</v>
      </c>
      <c r="AB49" s="14">
        <f t="shared" si="54"/>
        <v>0.33333333333333331</v>
      </c>
      <c r="AC49" s="14">
        <f t="shared" si="55"/>
        <v>0.5</v>
      </c>
      <c r="AD49" s="14">
        <f t="shared" si="55"/>
        <v>0</v>
      </c>
      <c r="AE49" s="14">
        <f t="shared" si="56"/>
        <v>0</v>
      </c>
      <c r="AF49" s="14">
        <f t="shared" si="57"/>
        <v>1</v>
      </c>
    </row>
    <row r="50" spans="1:32" x14ac:dyDescent="0.25">
      <c r="A50" t="s">
        <v>732</v>
      </c>
      <c r="B50" s="11">
        <f>DO4</f>
        <v>0</v>
      </c>
      <c r="C50" s="11">
        <f t="shared" ref="C50:D50" si="84">DP4</f>
        <v>3</v>
      </c>
      <c r="D50" s="11">
        <f t="shared" si="84"/>
        <v>2</v>
      </c>
      <c r="E50" s="11">
        <f>DO5</f>
        <v>0</v>
      </c>
      <c r="F50" s="11">
        <f t="shared" ref="F50:G50" si="85">DP5</f>
        <v>1</v>
      </c>
      <c r="G50" s="11">
        <f t="shared" si="85"/>
        <v>1</v>
      </c>
      <c r="H50" s="11">
        <f>DO6</f>
        <v>0</v>
      </c>
      <c r="I50" s="11">
        <f t="shared" ref="I50:J50" si="86">DP6</f>
        <v>3</v>
      </c>
      <c r="J50" s="11">
        <f t="shared" si="86"/>
        <v>4</v>
      </c>
      <c r="K50" s="11">
        <f>DO7</f>
        <v>2</v>
      </c>
      <c r="L50" s="11">
        <f t="shared" ref="L50:M50" si="87">DP7</f>
        <v>4</v>
      </c>
      <c r="M50" s="11">
        <f t="shared" si="87"/>
        <v>2</v>
      </c>
      <c r="N50" s="11">
        <f>DO8</f>
        <v>1</v>
      </c>
      <c r="O50" s="11">
        <f t="shared" ref="O50:P50" si="88">DP8</f>
        <v>1</v>
      </c>
      <c r="P50" s="11">
        <f t="shared" si="88"/>
        <v>0</v>
      </c>
      <c r="Q50" t="s">
        <v>732</v>
      </c>
      <c r="R50" s="14">
        <f t="shared" si="17"/>
        <v>0</v>
      </c>
      <c r="S50" s="14">
        <f t="shared" si="2"/>
        <v>0.6</v>
      </c>
      <c r="T50" s="14">
        <f t="shared" si="42"/>
        <v>0.4</v>
      </c>
      <c r="U50" s="14">
        <f>E50/C31</f>
        <v>0</v>
      </c>
      <c r="V50" s="14">
        <f>F50/C31</f>
        <v>0.5</v>
      </c>
      <c r="W50" s="14">
        <f t="shared" si="68"/>
        <v>0.5</v>
      </c>
      <c r="X50" s="14">
        <f t="shared" si="68"/>
        <v>0</v>
      </c>
      <c r="Y50" s="14">
        <f>I50/D31</f>
        <v>0.42857142857142855</v>
      </c>
      <c r="Z50" s="14">
        <f>J50/D31</f>
        <v>0.5714285714285714</v>
      </c>
      <c r="AA50" s="14">
        <f t="shared" si="53"/>
        <v>0.25</v>
      </c>
      <c r="AB50" s="14">
        <f t="shared" si="54"/>
        <v>0.5</v>
      </c>
      <c r="AC50" s="14">
        <f t="shared" si="55"/>
        <v>0.25</v>
      </c>
      <c r="AD50" s="14">
        <f t="shared" si="55"/>
        <v>0.5</v>
      </c>
      <c r="AE50" s="14">
        <f t="shared" si="56"/>
        <v>0.5</v>
      </c>
      <c r="AF50" s="14">
        <f t="shared" si="57"/>
        <v>0</v>
      </c>
    </row>
  </sheetData>
  <mergeCells count="61">
    <mergeCell ref="R34:T34"/>
    <mergeCell ref="U34:W34"/>
    <mergeCell ref="X34:Z34"/>
    <mergeCell ref="AA34:AC34"/>
    <mergeCell ref="AD34:AF34"/>
    <mergeCell ref="B34:D34"/>
    <mergeCell ref="E34:G34"/>
    <mergeCell ref="H34:J34"/>
    <mergeCell ref="K34:M34"/>
    <mergeCell ref="N34:P34"/>
    <mergeCell ref="DJ1:DQ1"/>
    <mergeCell ref="DJ2:DN2"/>
    <mergeCell ref="DO2:DQ2"/>
    <mergeCell ref="B15:F15"/>
    <mergeCell ref="G15:K15"/>
    <mergeCell ref="M15:Q15"/>
    <mergeCell ref="S15:W15"/>
    <mergeCell ref="DB1:DI1"/>
    <mergeCell ref="DB2:DF2"/>
    <mergeCell ref="DG2:DI2"/>
    <mergeCell ref="CA2:CC2"/>
    <mergeCell ref="AX1:BE1"/>
    <mergeCell ref="AX2:BB2"/>
    <mergeCell ref="BC2:BE2"/>
    <mergeCell ref="BF1:BM1"/>
    <mergeCell ref="BF2:BJ2"/>
    <mergeCell ref="BN1:BU1"/>
    <mergeCell ref="BN2:BR2"/>
    <mergeCell ref="BS2:BU2"/>
    <mergeCell ref="BV1:CC1"/>
    <mergeCell ref="BV2:BZ2"/>
    <mergeCell ref="CT1:DA1"/>
    <mergeCell ref="CT2:CX2"/>
    <mergeCell ref="CY2:DA2"/>
    <mergeCell ref="CD1:CK1"/>
    <mergeCell ref="CD2:CH2"/>
    <mergeCell ref="CI2:CK2"/>
    <mergeCell ref="CL1:CS1"/>
    <mergeCell ref="CL2:CP2"/>
    <mergeCell ref="CQ2:CS2"/>
    <mergeCell ref="AH1:AO1"/>
    <mergeCell ref="AH2:AL2"/>
    <mergeCell ref="AM2:AO2"/>
    <mergeCell ref="B33:P33"/>
    <mergeCell ref="Q33:AF33"/>
    <mergeCell ref="AP1:AW1"/>
    <mergeCell ref="AP2:AT2"/>
    <mergeCell ref="AU2:AW2"/>
    <mergeCell ref="BK2:BM2"/>
    <mergeCell ref="B2:F2"/>
    <mergeCell ref="G2:I2"/>
    <mergeCell ref="B1:I1"/>
    <mergeCell ref="J1:Q1"/>
    <mergeCell ref="J2:N2"/>
    <mergeCell ref="O2:Q2"/>
    <mergeCell ref="R1:Y1"/>
    <mergeCell ref="R2:V2"/>
    <mergeCell ref="W2:Y2"/>
    <mergeCell ref="Z1:AG1"/>
    <mergeCell ref="Z2:AD2"/>
    <mergeCell ref="AE2:AG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29"/>
  <sheetViews>
    <sheetView zoomScale="90" zoomScaleNormal="90" workbookViewId="0"/>
  </sheetViews>
  <sheetFormatPr defaultRowHeight="13.2" x14ac:dyDescent="0.25"/>
  <cols>
    <col min="1" max="1" width="23.109375" customWidth="1"/>
    <col min="2" max="49" width="10.109375" customWidth="1"/>
  </cols>
  <sheetData>
    <row r="1" spans="1:49" ht="36.6" customHeight="1" x14ac:dyDescent="0.25">
      <c r="B1" s="27" t="s">
        <v>733</v>
      </c>
      <c r="C1" s="27"/>
      <c r="D1" s="27"/>
      <c r="E1" s="27"/>
      <c r="F1" s="27"/>
      <c r="G1" s="27"/>
      <c r="H1" s="27"/>
      <c r="I1" s="27"/>
      <c r="J1" s="27" t="s">
        <v>741</v>
      </c>
      <c r="K1" s="27"/>
      <c r="L1" s="27"/>
      <c r="M1" s="27"/>
      <c r="N1" s="27"/>
      <c r="O1" s="27"/>
      <c r="P1" s="27"/>
      <c r="Q1" s="27"/>
      <c r="R1" s="27" t="s">
        <v>742</v>
      </c>
      <c r="S1" s="27"/>
      <c r="T1" s="27"/>
      <c r="U1" s="27"/>
      <c r="V1" s="27"/>
      <c r="W1" s="27"/>
      <c r="X1" s="27"/>
      <c r="Y1" s="27"/>
      <c r="Z1" s="27" t="s">
        <v>743</v>
      </c>
      <c r="AA1" s="27"/>
      <c r="AB1" s="27"/>
      <c r="AC1" s="27"/>
      <c r="AD1" s="27"/>
      <c r="AE1" s="27"/>
      <c r="AF1" s="27"/>
      <c r="AG1" s="27"/>
      <c r="AH1" s="27" t="s">
        <v>744</v>
      </c>
      <c r="AI1" s="27"/>
      <c r="AJ1" s="27"/>
      <c r="AK1" s="27"/>
      <c r="AL1" s="27"/>
      <c r="AM1" s="27"/>
      <c r="AN1" s="27"/>
      <c r="AO1" s="27"/>
      <c r="AP1" s="27" t="s">
        <v>745</v>
      </c>
      <c r="AQ1" s="27"/>
      <c r="AR1" s="27"/>
      <c r="AS1" s="27"/>
      <c r="AT1" s="27"/>
      <c r="AU1" s="27"/>
      <c r="AV1" s="27"/>
      <c r="AW1" s="27"/>
    </row>
    <row r="2" spans="1:49" x14ac:dyDescent="0.25">
      <c r="B2" s="28" t="s">
        <v>717</v>
      </c>
      <c r="C2" s="28"/>
      <c r="D2" s="28"/>
      <c r="E2" s="28"/>
      <c r="F2" s="28"/>
      <c r="G2" s="28" t="s">
        <v>718</v>
      </c>
      <c r="H2" s="28"/>
      <c r="I2" s="28"/>
      <c r="J2" s="28" t="s">
        <v>717</v>
      </c>
      <c r="K2" s="28"/>
      <c r="L2" s="28"/>
      <c r="M2" s="28"/>
      <c r="N2" s="28"/>
      <c r="O2" s="28" t="s">
        <v>718</v>
      </c>
      <c r="P2" s="28"/>
      <c r="Q2" s="28"/>
      <c r="R2" s="28" t="s">
        <v>717</v>
      </c>
      <c r="S2" s="28"/>
      <c r="T2" s="28"/>
      <c r="U2" s="28"/>
      <c r="V2" s="28"/>
      <c r="W2" s="28" t="s">
        <v>718</v>
      </c>
      <c r="X2" s="28"/>
      <c r="Y2" s="28"/>
      <c r="Z2" s="28" t="s">
        <v>717</v>
      </c>
      <c r="AA2" s="28"/>
      <c r="AB2" s="28"/>
      <c r="AC2" s="28"/>
      <c r="AD2" s="28"/>
      <c r="AE2" s="28" t="s">
        <v>718</v>
      </c>
      <c r="AF2" s="28"/>
      <c r="AG2" s="28"/>
      <c r="AH2" s="28" t="s">
        <v>717</v>
      </c>
      <c r="AI2" s="28"/>
      <c r="AJ2" s="28"/>
      <c r="AK2" s="28"/>
      <c r="AL2" s="28"/>
      <c r="AM2" s="28" t="s">
        <v>718</v>
      </c>
      <c r="AN2" s="28"/>
      <c r="AO2" s="28"/>
      <c r="AP2" s="28" t="s">
        <v>717</v>
      </c>
      <c r="AQ2" s="28"/>
      <c r="AR2" s="28"/>
      <c r="AS2" s="28"/>
      <c r="AT2" s="28"/>
      <c r="AU2" s="28" t="s">
        <v>718</v>
      </c>
      <c r="AV2" s="28"/>
      <c r="AW2" s="28"/>
    </row>
    <row r="3" spans="1:49" ht="26.4" x14ac:dyDescent="0.25">
      <c r="B3" s="11" t="s">
        <v>21</v>
      </c>
      <c r="C3" s="11" t="s">
        <v>22</v>
      </c>
      <c r="D3" s="11" t="s">
        <v>26</v>
      </c>
      <c r="E3" s="11" t="s">
        <v>31</v>
      </c>
      <c r="F3" s="12" t="s">
        <v>23</v>
      </c>
      <c r="G3" s="12" t="s">
        <v>27</v>
      </c>
      <c r="H3" s="11" t="s">
        <v>25</v>
      </c>
      <c r="I3" s="12" t="s">
        <v>24</v>
      </c>
      <c r="J3" s="11" t="s">
        <v>21</v>
      </c>
      <c r="K3" s="11" t="s">
        <v>22</v>
      </c>
      <c r="L3" s="11" t="s">
        <v>26</v>
      </c>
      <c r="M3" s="11" t="s">
        <v>31</v>
      </c>
      <c r="N3" s="12" t="s">
        <v>23</v>
      </c>
      <c r="O3" s="12" t="s">
        <v>27</v>
      </c>
      <c r="P3" s="11" t="s">
        <v>25</v>
      </c>
      <c r="Q3" s="12" t="s">
        <v>24</v>
      </c>
      <c r="R3" s="11" t="s">
        <v>21</v>
      </c>
      <c r="S3" s="11" t="s">
        <v>22</v>
      </c>
      <c r="T3" s="11" t="s">
        <v>26</v>
      </c>
      <c r="U3" s="11" t="s">
        <v>31</v>
      </c>
      <c r="V3" s="12" t="s">
        <v>23</v>
      </c>
      <c r="W3" s="12" t="s">
        <v>27</v>
      </c>
      <c r="X3" s="11" t="s">
        <v>25</v>
      </c>
      <c r="Y3" s="12" t="s">
        <v>24</v>
      </c>
      <c r="Z3" s="11" t="s">
        <v>21</v>
      </c>
      <c r="AA3" s="11" t="s">
        <v>22</v>
      </c>
      <c r="AB3" s="11" t="s">
        <v>26</v>
      </c>
      <c r="AC3" s="11" t="s">
        <v>31</v>
      </c>
      <c r="AD3" s="12" t="s">
        <v>23</v>
      </c>
      <c r="AE3" s="12" t="s">
        <v>27</v>
      </c>
      <c r="AF3" s="11" t="s">
        <v>25</v>
      </c>
      <c r="AG3" s="12" t="s">
        <v>24</v>
      </c>
      <c r="AH3" s="11" t="s">
        <v>21</v>
      </c>
      <c r="AI3" s="11" t="s">
        <v>22</v>
      </c>
      <c r="AJ3" s="11" t="s">
        <v>26</v>
      </c>
      <c r="AK3" s="11" t="s">
        <v>31</v>
      </c>
      <c r="AL3" s="12" t="s">
        <v>23</v>
      </c>
      <c r="AM3" s="12" t="s">
        <v>27</v>
      </c>
      <c r="AN3" s="11" t="s">
        <v>25</v>
      </c>
      <c r="AO3" s="12" t="s">
        <v>24</v>
      </c>
      <c r="AP3" s="11" t="s">
        <v>21</v>
      </c>
      <c r="AQ3" s="11" t="s">
        <v>22</v>
      </c>
      <c r="AR3" s="11" t="s">
        <v>26</v>
      </c>
      <c r="AS3" s="11" t="s">
        <v>31</v>
      </c>
      <c r="AT3" s="12" t="s">
        <v>23</v>
      </c>
      <c r="AU3" s="12" t="s">
        <v>27</v>
      </c>
      <c r="AV3" s="11" t="s">
        <v>25</v>
      </c>
      <c r="AW3" s="12" t="s">
        <v>24</v>
      </c>
    </row>
    <row r="4" spans="1:49" x14ac:dyDescent="0.25">
      <c r="A4" t="s">
        <v>712</v>
      </c>
      <c r="B4" s="11">
        <f>COUNTIF(FSC!FN2:FN10,"Positive")</f>
        <v>8</v>
      </c>
      <c r="C4" s="11">
        <f>COUNTIF(FSC!FN2:FN10,"Neutral")</f>
        <v>0</v>
      </c>
      <c r="D4" s="11">
        <f>COUNTIF(FSC!FN2:FN10,"Negative")</f>
        <v>0</v>
      </c>
      <c r="E4" s="11">
        <f>COUNTIF(FSC!FN2:FN10,"I don't know")</f>
        <v>0</v>
      </c>
      <c r="F4" s="11">
        <f>COUNTIF(FSC!FN2:FN10,"Not applicable")</f>
        <v>1</v>
      </c>
      <c r="G4" s="11">
        <f>COUNTIF(FSC!FS2:FS10,"Very effective")</f>
        <v>0</v>
      </c>
      <c r="H4" s="11">
        <f>COUNTIF(FSC!FS2:FS10,"Effective")</f>
        <v>4</v>
      </c>
      <c r="I4" s="11">
        <f>COUNTIF(FSC!FS2:FS10,"Somewhat effective")</f>
        <v>4</v>
      </c>
      <c r="J4" s="11">
        <f>COUNTIF(FSC!FY2:FY10,"Positive")</f>
        <v>7</v>
      </c>
      <c r="K4" s="11">
        <f>COUNTIF(FSC!FY2:FY10,"Neutral")</f>
        <v>0</v>
      </c>
      <c r="L4" s="11">
        <f>COUNTIF(FSC!FY2:FY10,"Negative")</f>
        <v>0</v>
      </c>
      <c r="M4" s="11">
        <f>COUNTIF(FSC!FY2:FY10,"I don't know")</f>
        <v>1</v>
      </c>
      <c r="N4" s="11">
        <f>COUNTIF(FSC!FY2:FY10,"Not applicable")</f>
        <v>1</v>
      </c>
      <c r="O4" s="11">
        <f>COUNTIF(FSC!GD2:GD10,"Very effective")</f>
        <v>1</v>
      </c>
      <c r="P4" s="11">
        <f>COUNTIF(FSC!GD2:GD10,"Effective")</f>
        <v>1</v>
      </c>
      <c r="Q4" s="11">
        <f>COUNTIF(FSC!GD2:GD10,"Somewhat effective")</f>
        <v>5</v>
      </c>
      <c r="R4" s="11">
        <f>COUNTIF(FSC!GJ2:GJ10,"Positive")</f>
        <v>8</v>
      </c>
      <c r="S4" s="11">
        <f>COUNTIF(FSC!GJ2:GJ10,"Neutral")</f>
        <v>0</v>
      </c>
      <c r="T4" s="11">
        <f>COUNTIF(FSC!GJ2:GJ10,"Negative")</f>
        <v>0</v>
      </c>
      <c r="U4" s="11">
        <f>COUNTIF(FSC!GJ2:GJ10,"I don't know")</f>
        <v>1</v>
      </c>
      <c r="V4" s="11">
        <f>COUNTIF(FSC!GJ2:GJ10,"Not applicable")</f>
        <v>0</v>
      </c>
      <c r="W4" s="11">
        <f>COUNTIF(FSC!GO2:GO10,"Very effective")</f>
        <v>2</v>
      </c>
      <c r="X4" s="11">
        <f>COUNTIF(FSC!GO2:GO10,"Effective")</f>
        <v>3</v>
      </c>
      <c r="Y4" s="11">
        <f>COUNTIF(FSC!GO2:GO10,"Somewhat effective")</f>
        <v>3</v>
      </c>
      <c r="Z4" s="11">
        <f>COUNTIF(FSC!GU2:GU10,"Positive")</f>
        <v>8</v>
      </c>
      <c r="AA4" s="11">
        <f>COUNTIF(FSC!GU2:GU10,"Neutral")</f>
        <v>0</v>
      </c>
      <c r="AB4" s="11">
        <f>COUNTIF(FSC!GU2:GU10,"Negative")</f>
        <v>0</v>
      </c>
      <c r="AC4" s="11">
        <f>COUNTIF(FSC!GU2:GU10,"I don't know")</f>
        <v>1</v>
      </c>
      <c r="AD4" s="11">
        <f>COUNTIF(FSC!GU2:GU10,"Not applicable")</f>
        <v>0</v>
      </c>
      <c r="AE4" s="11">
        <f>COUNTIF(FSC!GZ2:GZ10,"Very effective")</f>
        <v>4</v>
      </c>
      <c r="AF4" s="11">
        <f>COUNTIF(FSC!GZ2:GZ10,"Effective")</f>
        <v>4</v>
      </c>
      <c r="AG4" s="11">
        <f>COUNTIF(FSC!GZ2:GZ10,"Somewhat effective")</f>
        <v>0</v>
      </c>
      <c r="AH4" s="11">
        <f>COUNTIF(FSC!HF2:HF10,"Positive")</f>
        <v>6</v>
      </c>
      <c r="AI4" s="11">
        <f>COUNTIF(FSC!HF2:HF10,"Neutral")</f>
        <v>0</v>
      </c>
      <c r="AJ4" s="11">
        <f>COUNTIF(FSC!HF2:HF10,"Negative")</f>
        <v>0</v>
      </c>
      <c r="AK4" s="11">
        <f>COUNTIF(FSC!HF2:HF10,"I don't know")</f>
        <v>2</v>
      </c>
      <c r="AL4" s="11">
        <f>COUNTIF(FSC!HF2:HF10,"Not applicable")</f>
        <v>1</v>
      </c>
      <c r="AM4" s="11">
        <f>COUNTIF(FSC!HK2:HK10,"Very effective")</f>
        <v>0</v>
      </c>
      <c r="AN4" s="11">
        <f>COUNTIF(FSC!HK2:HK10,"Effective")</f>
        <v>3</v>
      </c>
      <c r="AO4" s="11">
        <f>COUNTIF(FSC!HK2:HK10,"Somewhat effective")</f>
        <v>3</v>
      </c>
      <c r="AP4" s="11">
        <f>COUNTIF(FSC!HQ2:HQ10,"Positive")</f>
        <v>1</v>
      </c>
      <c r="AQ4" s="11">
        <f>COUNTIF(FSC!HQ2:HQ10,"Neutral")</f>
        <v>4</v>
      </c>
      <c r="AR4" s="11">
        <f>COUNTIF(FSC!HQ2:HQ10,"Negative")</f>
        <v>1</v>
      </c>
      <c r="AS4" s="11">
        <f>COUNTIF(FSC!HQ2:HQ10,"I don't know")</f>
        <v>0</v>
      </c>
      <c r="AT4" s="11">
        <f>COUNTIF(FSC!HQ2:HQ10,"Not applicable")</f>
        <v>3</v>
      </c>
      <c r="AU4" s="11">
        <f>COUNTIF(FSC!HV2:HV10,"Very effective")</f>
        <v>0</v>
      </c>
      <c r="AV4" s="11">
        <f>COUNTIF(FSC!HV2:HV10,"Effective")</f>
        <v>1</v>
      </c>
      <c r="AW4" s="11">
        <f>COUNTIF(FSC!HV2:HV10,"Somewhat effective")</f>
        <v>0</v>
      </c>
    </row>
    <row r="5" spans="1:49" x14ac:dyDescent="0.25">
      <c r="A5" t="s">
        <v>713</v>
      </c>
      <c r="B5" s="11">
        <f>COUNTIF(FSC!FO2:FO10,"Positive")</f>
        <v>2</v>
      </c>
      <c r="C5" s="11">
        <f>COUNTIF(FSC!FO2:FO10,"Neutral")</f>
        <v>3</v>
      </c>
      <c r="D5" s="11">
        <f>COUNTIF(FSC!FO2:FO10,"Negative")</f>
        <v>0</v>
      </c>
      <c r="E5" s="11">
        <f>COUNTIF(FSC!FO2:FO10,"I don't know")</f>
        <v>3</v>
      </c>
      <c r="F5" s="11">
        <f>COUNTIF(FSC!FO2:FO10,"Not applicable")</f>
        <v>1</v>
      </c>
      <c r="G5" s="11">
        <f>COUNTIF(FSC!FT2:FT10,"Very effective")</f>
        <v>0</v>
      </c>
      <c r="H5" s="11">
        <f>COUNTIF(FSC!FT2:FT10,"Effective")</f>
        <v>1</v>
      </c>
      <c r="I5" s="11">
        <f>COUNTIF(FSC!FT2:FT10,"Somewhat effective")</f>
        <v>1</v>
      </c>
      <c r="J5" s="11">
        <f>COUNTIF(FSC!FZ2:FZ10,"Positive")</f>
        <v>5</v>
      </c>
      <c r="K5" s="11">
        <f>COUNTIF(FSC!FZ2:FZ10,"Neutral")</f>
        <v>2</v>
      </c>
      <c r="L5" s="11">
        <f>COUNTIF(FSC!FZ2:FZ10,"Negative")</f>
        <v>0</v>
      </c>
      <c r="M5" s="11">
        <f>COUNTIF(FSC!FZ2:FZ10,"I don't know")</f>
        <v>1</v>
      </c>
      <c r="N5" s="11">
        <f>COUNTIF(FSC!FZ2:FZ10,"Not applicable")</f>
        <v>1</v>
      </c>
      <c r="O5" s="11">
        <f>COUNTIF(FSC!GE2:GE10,"Very effective")</f>
        <v>1</v>
      </c>
      <c r="P5" s="11">
        <f>COUNTIF(FSC!GE2:GE10,"Effective")</f>
        <v>0</v>
      </c>
      <c r="Q5" s="11">
        <f>COUNTIF(FSC!GE2:GE10,"Somewhat effective")</f>
        <v>4</v>
      </c>
      <c r="R5" s="11">
        <f>COUNTIF(FSC!GK2:GK10,"Positive")</f>
        <v>3</v>
      </c>
      <c r="S5" s="11">
        <f>COUNTIF(FSC!GK2:GK10,"Neutral")</f>
        <v>1</v>
      </c>
      <c r="T5" s="11">
        <f>COUNTIF(FSC!GK2:GK10,"Negative")</f>
        <v>0</v>
      </c>
      <c r="U5" s="11">
        <f>COUNTIF(FSC!GK2:GK10,"I don't know")</f>
        <v>3</v>
      </c>
      <c r="V5" s="11">
        <f>COUNTIF(FSC!GK2:GK10,"Not applicable")</f>
        <v>2</v>
      </c>
      <c r="W5" s="11">
        <f>COUNTIF(FSC!GP2:GP10,"Very effective")</f>
        <v>0</v>
      </c>
      <c r="X5" s="11">
        <f>COUNTIF(FSC!GP2:GP10,"Effective")</f>
        <v>0</v>
      </c>
      <c r="Y5" s="11">
        <f>COUNTIF(FSC!GP2:GP10,"Somewhat effective")</f>
        <v>3</v>
      </c>
      <c r="Z5" s="11">
        <f>COUNTIF(FSC!GV2:GV10,"Positive")</f>
        <v>2</v>
      </c>
      <c r="AA5" s="11">
        <f>COUNTIF(FSC!GV2:GV10,"Neutral")</f>
        <v>4</v>
      </c>
      <c r="AB5" s="11">
        <f>COUNTIF(FSC!GV2:GV10,"Negative")</f>
        <v>0</v>
      </c>
      <c r="AC5" s="11">
        <f>COUNTIF(FSC!GV2:GV10,"I don't know")</f>
        <v>1</v>
      </c>
      <c r="AD5" s="11">
        <f>COUNTIF(FSC!GV2:GV10,"Not applicable")</f>
        <v>2</v>
      </c>
      <c r="AE5" s="11">
        <f>COUNTIF(FSC!HA2:HA10,"Very effective")</f>
        <v>0</v>
      </c>
      <c r="AF5" s="11">
        <f>COUNTIF(FSC!HA2:HA10,"Effective")</f>
        <v>0</v>
      </c>
      <c r="AG5" s="11">
        <f>COUNTIF(FSC!HA2:HA10,"Somewhat effective")</f>
        <v>2</v>
      </c>
      <c r="AH5" s="11">
        <f>COUNTIF(FSC!HG2:HG10,"Positive")</f>
        <v>2</v>
      </c>
      <c r="AI5" s="11">
        <f>COUNTIF(FSC!HG2:HG10,"Neutral")</f>
        <v>1</v>
      </c>
      <c r="AJ5" s="11">
        <f>COUNTIF(FSC!HG2:HG10,"Negative")</f>
        <v>0</v>
      </c>
      <c r="AK5" s="11">
        <f>COUNTIF(FSC!HG2:HG10,"I don't know")</f>
        <v>3</v>
      </c>
      <c r="AL5" s="11">
        <f>COUNTIF(FSC!HG2:HG10,"Not applicable")</f>
        <v>3</v>
      </c>
      <c r="AM5" s="11">
        <f>COUNTIF(FSC!HL2:HL10,"Very effective")</f>
        <v>0</v>
      </c>
      <c r="AN5" s="11">
        <f>COUNTIF(FSC!HL2:HL10,"Effective")</f>
        <v>0</v>
      </c>
      <c r="AO5" s="11">
        <f>COUNTIF(FSC!HL2:HL10,"Somewhat effective")</f>
        <v>2</v>
      </c>
      <c r="AP5" s="11">
        <f>COUNTIF(FSC!HR2:HR10,"Positive")</f>
        <v>0</v>
      </c>
      <c r="AQ5" s="11">
        <f>COUNTIF(FSC!HR2:HR10,"Neutral")</f>
        <v>6</v>
      </c>
      <c r="AR5" s="11">
        <f>COUNTIF(FSC!HR2:HR10,"Negative")</f>
        <v>0</v>
      </c>
      <c r="AS5" s="11">
        <f>COUNTIF(FSC!HR2:HR10,"I don't know")</f>
        <v>0</v>
      </c>
      <c r="AT5" s="11">
        <f>COUNTIF(FSC!HR2:HR10,"Not applicable")</f>
        <v>3</v>
      </c>
      <c r="AU5" s="11">
        <f>COUNTIF(FSC!HW2:HW10,"Very effective")</f>
        <v>0</v>
      </c>
      <c r="AV5" s="11">
        <f>COUNTIF(FSC!HW2:HW10,"Effective")</f>
        <v>0</v>
      </c>
      <c r="AW5" s="11">
        <f>COUNTIF(FSC!HW2:HW10,"Somewhat effective")</f>
        <v>0</v>
      </c>
    </row>
    <row r="6" spans="1:49" x14ac:dyDescent="0.25">
      <c r="A6" t="s">
        <v>714</v>
      </c>
      <c r="B6" s="11">
        <f>COUNTIF(FSC!FP2:FP10,"Positive")</f>
        <v>5</v>
      </c>
      <c r="C6" s="11">
        <f>COUNTIF(FSC!FP2:FP10,"Neutral")</f>
        <v>3</v>
      </c>
      <c r="D6" s="11">
        <f>COUNTIF(FSC!FP2:FP10,"Negative")</f>
        <v>0</v>
      </c>
      <c r="E6" s="11">
        <f>COUNTIF(FSC!FP2:FP10,"I don't know")</f>
        <v>1</v>
      </c>
      <c r="F6" s="11">
        <f>COUNTIF(FSC!FP2:FP10,"Not applicable")</f>
        <v>0</v>
      </c>
      <c r="G6" s="11">
        <f>COUNTIF(FSC!FU2:FU10,"Very effective")</f>
        <v>1</v>
      </c>
      <c r="H6" s="11">
        <f>COUNTIF(FSC!FU2:FU10,"Effective")</f>
        <v>2</v>
      </c>
      <c r="I6" s="11">
        <f>COUNTIF(FSC!FU2:FU10,"Somewhat effective")</f>
        <v>2</v>
      </c>
      <c r="J6" s="11">
        <f>COUNTIF(FSC!GA2:GA10,"Positive")</f>
        <v>5</v>
      </c>
      <c r="K6" s="11">
        <f>COUNTIF(FSC!GA2:GA10,"Neutral")</f>
        <v>1</v>
      </c>
      <c r="L6" s="11">
        <f>COUNTIF(FSC!GA2:GA10,"Negative")</f>
        <v>0</v>
      </c>
      <c r="M6" s="11">
        <f>COUNTIF(FSC!GA2:GA10,"I don't know")</f>
        <v>1</v>
      </c>
      <c r="N6" s="11">
        <f>COUNTIF(FSC!GA2:GA10,"Not applicable")</f>
        <v>2</v>
      </c>
      <c r="O6" s="11">
        <f>COUNTIF(FSC!GF2:GF10,"Very effective")</f>
        <v>0</v>
      </c>
      <c r="P6" s="11">
        <f>COUNTIF(FSC!GF2:GF10,"Effective")</f>
        <v>1</v>
      </c>
      <c r="Q6" s="11">
        <f>COUNTIF(FSC!GF2:GF10,"Somewhat effective")</f>
        <v>4</v>
      </c>
      <c r="R6" s="11">
        <f>COUNTIF(FSC!GL2:GL10,"Positive")</f>
        <v>0</v>
      </c>
      <c r="S6" s="11">
        <f>COUNTIF(FSC!GL2:GL10,"Neutral")</f>
        <v>3</v>
      </c>
      <c r="T6" s="11">
        <f>COUNTIF(FSC!GL2:GL10,"Negative")</f>
        <v>0</v>
      </c>
      <c r="U6" s="11">
        <f>COUNTIF(FSC!GL2:GL10,"I don't know")</f>
        <v>2</v>
      </c>
      <c r="V6" s="11">
        <f>COUNTIF(FSC!GL2:GL10,"Not applicable")</f>
        <v>4</v>
      </c>
      <c r="W6" s="11">
        <f>COUNTIF(FSC!GQ2:GQ10,"Very effective")</f>
        <v>0</v>
      </c>
      <c r="X6" s="11">
        <f>COUNTIF(FSC!GQ2:GQ10,"Effective")</f>
        <v>0</v>
      </c>
      <c r="Y6" s="11">
        <f>COUNTIF(FSC!GQ2:GQ10,"Somewhat effective")</f>
        <v>0</v>
      </c>
      <c r="Z6" s="11">
        <f>COUNTIF(FSC!GW2:GW10,"Positive")</f>
        <v>2</v>
      </c>
      <c r="AA6" s="11">
        <f>COUNTIF(FSC!GW2:GW10,"Neutral")</f>
        <v>3</v>
      </c>
      <c r="AB6" s="11">
        <f>COUNTIF(FSC!GW2:GW10,"Negative")</f>
        <v>0</v>
      </c>
      <c r="AC6" s="11">
        <f>COUNTIF(FSC!GW2:GW10,"I don't know")</f>
        <v>2</v>
      </c>
      <c r="AD6" s="11">
        <f>COUNTIF(FSC!GW2:GW10,"Not applicable")</f>
        <v>2</v>
      </c>
      <c r="AE6" s="11">
        <f>COUNTIF(FSC!HB2:HB10,"Very effective")</f>
        <v>0</v>
      </c>
      <c r="AF6" s="11">
        <f>COUNTIF(FSC!HB2:HB10,"Effective")</f>
        <v>0</v>
      </c>
      <c r="AG6" s="11">
        <f>COUNTIF(FSC!HB2:HB10,"Somewhat effective")</f>
        <v>2</v>
      </c>
      <c r="AH6" s="11">
        <f>COUNTIF(FSC!HH2:HH10,"Positive")</f>
        <v>2</v>
      </c>
      <c r="AI6" s="11">
        <f>COUNTIF(FSC!HH2:HH10,"Neutral")</f>
        <v>4</v>
      </c>
      <c r="AJ6" s="11">
        <f>COUNTIF(FSC!HH2:HH10,"Negative")</f>
        <v>0</v>
      </c>
      <c r="AK6" s="11">
        <f>COUNTIF(FSC!HH2:HH10,"I don't know")</f>
        <v>2</v>
      </c>
      <c r="AL6" s="11">
        <f>COUNTIF(FSC!HH2:HH10,"Not applicable")</f>
        <v>1</v>
      </c>
      <c r="AM6" s="11">
        <f>COUNTIF(FSC!HM2:HM10,"Very effective")</f>
        <v>0</v>
      </c>
      <c r="AN6" s="11">
        <f>COUNTIF(FSC!HM2:HM10,"Effective")</f>
        <v>1</v>
      </c>
      <c r="AO6" s="11">
        <f>COUNTIF(FSC!HM2:HM10,"Somewhat effective")</f>
        <v>1</v>
      </c>
      <c r="AP6" s="11">
        <f>COUNTIF(FSC!HS2:HS10,"Positive")</f>
        <v>8</v>
      </c>
      <c r="AQ6" s="11">
        <f>COUNTIF(FSC!HS2:HS10,"Neutral")</f>
        <v>1</v>
      </c>
      <c r="AR6" s="11">
        <f>COUNTIF(FSC!HS2:HS10,"Negative")</f>
        <v>0</v>
      </c>
      <c r="AS6" s="11">
        <f>COUNTIF(FSC!HS2:HS10,"I don't know")</f>
        <v>0</v>
      </c>
      <c r="AT6" s="11">
        <f>COUNTIF(FSC!HS2:HS10,"Not applicable")</f>
        <v>0</v>
      </c>
      <c r="AU6" s="11">
        <f>COUNTIF(FSC!HX2:HX10,"Very effective")</f>
        <v>1</v>
      </c>
      <c r="AV6" s="11">
        <f>COUNTIF(FSC!HX2:HX10,"Effective")</f>
        <v>5</v>
      </c>
      <c r="AW6" s="11">
        <f>COUNTIF(FSC!HX2:HX10,"Somewhat effective")</f>
        <v>2</v>
      </c>
    </row>
    <row r="7" spans="1:49" x14ac:dyDescent="0.25">
      <c r="A7" t="s">
        <v>715</v>
      </c>
      <c r="B7" s="11">
        <f>COUNTIF(FSC!FQ2:FQ10,"Positive")</f>
        <v>9</v>
      </c>
      <c r="C7" s="11">
        <f>COUNTIF(FSC!FQ2:FQ10,"Neutral")</f>
        <v>0</v>
      </c>
      <c r="D7" s="11">
        <f>COUNTIF(FSC!FQ2:FQ10,"Negative")</f>
        <v>0</v>
      </c>
      <c r="E7" s="11">
        <f>COUNTIF(FSC!FQ2:FQ10,"I don't know")</f>
        <v>0</v>
      </c>
      <c r="F7" s="11">
        <f>COUNTIF(FSC!FQ2:FQ10,"Not applicable")</f>
        <v>0</v>
      </c>
      <c r="G7" s="11">
        <f>COUNTIF(FSC!FV2:FV10,"Very effective")</f>
        <v>2</v>
      </c>
      <c r="H7" s="11">
        <f>COUNTIF(FSC!FV2:FV10,"Effective")</f>
        <v>7</v>
      </c>
      <c r="I7" s="11">
        <f>COUNTIF(FSC!FV2:FV10,"Somewhat effective")</f>
        <v>0</v>
      </c>
      <c r="J7" s="11">
        <f>COUNTIF(FSC!GB2:GB10,"Positive")</f>
        <v>9</v>
      </c>
      <c r="K7" s="11">
        <f>COUNTIF(FSC!GB2:GB10,"Neutral")</f>
        <v>0</v>
      </c>
      <c r="L7" s="11">
        <f>COUNTIF(FSC!GB2:GB10,"Negative")</f>
        <v>0</v>
      </c>
      <c r="M7" s="11">
        <f>COUNTIF(FSC!GB2:GB10,"I don't know")</f>
        <v>0</v>
      </c>
      <c r="N7" s="11">
        <f>COUNTIF(FSC!GB2:GB10,"Not applicable")</f>
        <v>0</v>
      </c>
      <c r="O7" s="11">
        <f>COUNTIF(FSC!GG2:GG10,"Very effective")</f>
        <v>1</v>
      </c>
      <c r="P7" s="11">
        <f>COUNTIF(FSC!GG2:GG10,"Effective")</f>
        <v>5</v>
      </c>
      <c r="Q7" s="11">
        <f>COUNTIF(FSC!GG2:GG10,"Somewhat effective")</f>
        <v>3</v>
      </c>
      <c r="R7" s="11">
        <f>COUNTIF(FSC!GM2:GM10,"Positive")</f>
        <v>4</v>
      </c>
      <c r="S7" s="11">
        <f>COUNTIF(FSC!GM2:GM10,"Neutral")</f>
        <v>2</v>
      </c>
      <c r="T7" s="11">
        <f>COUNTIF(FSC!GM2:GM10,"Negative")</f>
        <v>0</v>
      </c>
      <c r="U7" s="11">
        <f>COUNTIF(FSC!GM2:GM10,"I don't know")</f>
        <v>2</v>
      </c>
      <c r="V7" s="11">
        <f>COUNTIF(FSC!GM2:GM10,"Not applicable")</f>
        <v>1</v>
      </c>
      <c r="W7" s="11">
        <f>COUNTIF(FSC!GR2:GR10,"Very effective")</f>
        <v>1</v>
      </c>
      <c r="X7" s="11">
        <f>COUNTIF(FSC!GR2:GR10,"Effective")</f>
        <v>1</v>
      </c>
      <c r="Y7" s="11">
        <f>COUNTIF(FSC!GR2:GR10,"Somewhat effective")</f>
        <v>2</v>
      </c>
      <c r="Z7" s="11">
        <f>COUNTIF(FSC!GX2:GX10,"Positive")</f>
        <v>6</v>
      </c>
      <c r="AA7" s="11">
        <f>COUNTIF(FSC!GX2:GX10,"Neutral")</f>
        <v>1</v>
      </c>
      <c r="AB7" s="11">
        <f>COUNTIF(FSC!GX2:GX10,"Negative")</f>
        <v>0</v>
      </c>
      <c r="AC7" s="11">
        <f>COUNTIF(FSC!GX2:GX10,"I don't know")</f>
        <v>1</v>
      </c>
      <c r="AD7" s="11">
        <f>COUNTIF(FSC!GX2:GX10,"Not applicable")</f>
        <v>1</v>
      </c>
      <c r="AE7" s="11">
        <f>COUNTIF(FSC!HC2:HC10,"Very effective")</f>
        <v>1</v>
      </c>
      <c r="AF7" s="11">
        <f>COUNTIF(FSC!HC2:HC10,"Effective")</f>
        <v>4</v>
      </c>
      <c r="AG7" s="11">
        <f>COUNTIF(FSC!HC2:HC10,"Somewhat effective")</f>
        <v>1</v>
      </c>
      <c r="AH7" s="11">
        <f>COUNTIF(FSC!HI2:HI10,"Positive")</f>
        <v>8</v>
      </c>
      <c r="AI7" s="11">
        <f>COUNTIF(FSC!HI2:HI10,"Neutral")</f>
        <v>0</v>
      </c>
      <c r="AJ7" s="11">
        <f>COUNTIF(FSC!HI2:HI10,"Negative")</f>
        <v>0</v>
      </c>
      <c r="AK7" s="11">
        <f>COUNTIF(FSC!HI2:HI10,"I don't know")</f>
        <v>1</v>
      </c>
      <c r="AL7" s="11">
        <f>COUNTIF(FSC!HI2:HI10,"Not applicable")</f>
        <v>0</v>
      </c>
      <c r="AM7" s="11">
        <f>COUNTIF(FSC!HN2:HN10,"Very effective")</f>
        <v>1</v>
      </c>
      <c r="AN7" s="11">
        <f>COUNTIF(FSC!HN2:HN10,"Effective")</f>
        <v>4</v>
      </c>
      <c r="AO7" s="11">
        <f>COUNTIF(FSC!HN2:HN10,"Somewhat effective")</f>
        <v>3</v>
      </c>
      <c r="AP7" s="11">
        <f>COUNTIF(FSC!HT2:HT10,"Positive")</f>
        <v>0</v>
      </c>
      <c r="AQ7" s="11">
        <f>COUNTIF(FSC!HT2:HT10,"Neutral")</f>
        <v>3</v>
      </c>
      <c r="AR7" s="11">
        <f>COUNTIF(FSC!HT2:HT10,"Negative")</f>
        <v>3</v>
      </c>
      <c r="AS7" s="11">
        <f>COUNTIF(FSC!HT2:HT10,"I don't know")</f>
        <v>1</v>
      </c>
      <c r="AT7" s="11">
        <f>COUNTIF(FSC!HT2:HT10,"Not applicable")</f>
        <v>2</v>
      </c>
      <c r="AU7" s="11">
        <f>COUNTIF(FSC!HY2:HY10,"Very effective")</f>
        <v>0</v>
      </c>
      <c r="AV7" s="11">
        <f>COUNTIF(FSC!HY2:HY10,"Effective")</f>
        <v>0</v>
      </c>
      <c r="AW7" s="11">
        <f>COUNTIF(FSC!HY2:HY10,"Somewhat effective")</f>
        <v>0</v>
      </c>
    </row>
    <row r="8" spans="1:49" x14ac:dyDescent="0.25">
      <c r="A8" t="s">
        <v>716</v>
      </c>
      <c r="B8" s="11">
        <f>COUNTIF(FSC!FR2:FR10,"Positive")</f>
        <v>3</v>
      </c>
      <c r="C8" s="11">
        <f>COUNTIF(FSC!FR2:FR10,"Neutral")</f>
        <v>2</v>
      </c>
      <c r="D8" s="11">
        <f>COUNTIF(FSC!FR2:FR10,"Negative")</f>
        <v>0</v>
      </c>
      <c r="E8" s="11">
        <f>COUNTIF(FSC!FR2:FR10,"I don't know")</f>
        <v>2</v>
      </c>
      <c r="F8" s="11">
        <f>COUNTIF(FSC!FR2:FR10,"Not applicable")</f>
        <v>2</v>
      </c>
      <c r="G8" s="11">
        <f>COUNTIF(FSC!FW2:FW10,"Very effective")</f>
        <v>1</v>
      </c>
      <c r="H8" s="11">
        <f>COUNTIF(FSC!FW2:FW10,"Effective")</f>
        <v>1</v>
      </c>
      <c r="I8" s="11">
        <f>COUNTIF(FSC!FW2:FW10,"Somewhat effective")</f>
        <v>1</v>
      </c>
      <c r="J8" s="11">
        <f>COUNTIF(FSC!GC2:GC10,"Positive")</f>
        <v>4</v>
      </c>
      <c r="K8" s="11">
        <f>COUNTIF(FSC!GC2:GC10,"Neutral")</f>
        <v>3</v>
      </c>
      <c r="L8" s="11">
        <f>COUNTIF(FSC!GC2:GC10,"Negative")</f>
        <v>0</v>
      </c>
      <c r="M8" s="11">
        <f>COUNTIF(FSC!GC2:GC10,"I don't know")</f>
        <v>0</v>
      </c>
      <c r="N8" s="11">
        <f>COUNTIF(FSC!GC2:GC10,"Not applicable")</f>
        <v>2</v>
      </c>
      <c r="O8" s="11">
        <f>COUNTIF(FSC!GH2:GH10,"Very effective")</f>
        <v>1</v>
      </c>
      <c r="P8" s="11">
        <f>COUNTIF(FSC!GH2:GH10,"Effective")</f>
        <v>1</v>
      </c>
      <c r="Q8" s="11">
        <f>COUNTIF(FSC!GH2:GH10,"Somewhat effective")</f>
        <v>2</v>
      </c>
      <c r="R8" s="11">
        <f>COUNTIF(FSC!GN2:GN10,"Positive")</f>
        <v>2</v>
      </c>
      <c r="S8" s="11">
        <f>COUNTIF(FSC!GN2:GN10,"Neutral")</f>
        <v>2</v>
      </c>
      <c r="T8" s="11">
        <f>COUNTIF(FSC!GN2:GN10,"Negative")</f>
        <v>0</v>
      </c>
      <c r="U8" s="11">
        <f>COUNTIF(FSC!GN2:GN10,"I don't know")</f>
        <v>2</v>
      </c>
      <c r="V8" s="11">
        <f>COUNTIF(FSC!GN2:GN10,"Not applicable")</f>
        <v>3</v>
      </c>
      <c r="W8" s="11">
        <f>COUNTIF(FSC!GS2:GS10,"Very effective")</f>
        <v>0</v>
      </c>
      <c r="X8" s="11">
        <f>COUNTIF(FSC!GS2:GS10,"Effective")</f>
        <v>2</v>
      </c>
      <c r="Y8" s="11">
        <f>COUNTIF(FSC!GS2:GS10,"Somewhat effective")</f>
        <v>0</v>
      </c>
      <c r="Z8" s="11">
        <f>COUNTIF(FSC!GY2:GY10,"Positive")</f>
        <v>0</v>
      </c>
      <c r="AA8" s="11">
        <f>COUNTIF(FSC!GY2:GY10,"Neutral")</f>
        <v>4</v>
      </c>
      <c r="AB8" s="11">
        <f>COUNTIF(FSC!GY2:GY10,"Negative")</f>
        <v>0</v>
      </c>
      <c r="AC8" s="11">
        <f>COUNTIF(FSC!GY2:GY10,"I don't know")</f>
        <v>3</v>
      </c>
      <c r="AD8" s="11">
        <f>COUNTIF(FSC!GY2:GY10,"Not applicable")</f>
        <v>2</v>
      </c>
      <c r="AE8" s="11">
        <f>COUNTIF(FSC!HD2:HD10,"Very effective")</f>
        <v>0</v>
      </c>
      <c r="AF8" s="11">
        <f>COUNTIF(FSC!HD2:HD10,"Effective")</f>
        <v>0</v>
      </c>
      <c r="AG8" s="11">
        <f>COUNTIF(FSC!HD2:HD10,"Somewhat effective")</f>
        <v>0</v>
      </c>
      <c r="AH8" s="11">
        <f>COUNTIF(FSC!HJ2:HJ10,"Positive")</f>
        <v>2</v>
      </c>
      <c r="AI8" s="11">
        <f>COUNTIF(FSC!HJ2:HJ10,"Neutral")</f>
        <v>2</v>
      </c>
      <c r="AJ8" s="11">
        <f>COUNTIF(FSC!HJ2:HJ10,"Negative")</f>
        <v>0</v>
      </c>
      <c r="AK8" s="11">
        <f>COUNTIF(FSC!HJ2:HJ10,"I don't know")</f>
        <v>3</v>
      </c>
      <c r="AL8" s="11">
        <f>COUNTIF(FSC!HJ2:HJ10,"Not applicable")</f>
        <v>2</v>
      </c>
      <c r="AM8" s="11">
        <f>COUNTIF(FSC!HO2:HO10,"Very effective")</f>
        <v>0</v>
      </c>
      <c r="AN8" s="11">
        <f>COUNTIF(FSC!HO2:HO10,"Effective")</f>
        <v>1</v>
      </c>
      <c r="AO8" s="11">
        <f>COUNTIF(FSC!HO2:HO10,"Somewhat effective")</f>
        <v>1</v>
      </c>
      <c r="AP8" s="11">
        <f>COUNTIF(FSC!HU2:HU10,"Positive")</f>
        <v>0</v>
      </c>
      <c r="AQ8" s="11">
        <f>COUNTIF(FSC!HU2:HU10,"Neutral")</f>
        <v>2</v>
      </c>
      <c r="AR8" s="11">
        <f>COUNTIF(FSC!HU2:HU10,"Negative")</f>
        <v>2</v>
      </c>
      <c r="AS8" s="11">
        <f>COUNTIF(FSC!HU2:HU10,"I don't know")</f>
        <v>1</v>
      </c>
      <c r="AT8" s="11">
        <f>COUNTIF(FSC!HU2:HU10,"Not applicable")</f>
        <v>4</v>
      </c>
      <c r="AU8" s="11">
        <f>COUNTIF(FSC!HZ2:HZ10,"Very effective")</f>
        <v>0</v>
      </c>
      <c r="AV8" s="11">
        <f>COUNTIF(FSC!HZ2:HZ10,"Effective")</f>
        <v>0</v>
      </c>
      <c r="AW8" s="11">
        <f>COUNTIF(FSC!HZ2:HZ10,"Somewhat effective")</f>
        <v>0</v>
      </c>
    </row>
    <row r="11" spans="1:49" ht="18" customHeight="1" x14ac:dyDescent="0.25">
      <c r="A11" s="17"/>
      <c r="B11" s="32" t="s">
        <v>734</v>
      </c>
      <c r="C11" s="32"/>
      <c r="D11" s="32"/>
      <c r="E11" s="32"/>
      <c r="F11" s="32"/>
      <c r="G11" s="32" t="s">
        <v>735</v>
      </c>
      <c r="H11" s="32"/>
      <c r="I11" s="32"/>
      <c r="J11" s="32"/>
      <c r="K11" s="32"/>
      <c r="L11" s="18"/>
      <c r="M11" s="30" t="s">
        <v>734</v>
      </c>
      <c r="N11" s="30"/>
      <c r="O11" s="30"/>
      <c r="P11" s="30"/>
      <c r="Q11" s="30"/>
      <c r="R11" s="18"/>
      <c r="S11" s="30" t="s">
        <v>735</v>
      </c>
      <c r="T11" s="30"/>
      <c r="U11" s="30"/>
      <c r="V11" s="30"/>
      <c r="W11" s="30"/>
    </row>
    <row r="12" spans="1:49" x14ac:dyDescent="0.25">
      <c r="B12" t="s">
        <v>712</v>
      </c>
      <c r="C12" t="s">
        <v>713</v>
      </c>
      <c r="D12" t="s">
        <v>714</v>
      </c>
      <c r="E12" t="s">
        <v>715</v>
      </c>
      <c r="F12" t="s">
        <v>716</v>
      </c>
      <c r="G12" t="s">
        <v>712</v>
      </c>
      <c r="H12" t="s">
        <v>713</v>
      </c>
      <c r="I12" t="s">
        <v>714</v>
      </c>
      <c r="J12" t="s">
        <v>715</v>
      </c>
      <c r="K12" t="s">
        <v>716</v>
      </c>
      <c r="M12" t="s">
        <v>712</v>
      </c>
      <c r="N12" t="s">
        <v>713</v>
      </c>
      <c r="O12" t="s">
        <v>714</v>
      </c>
      <c r="P12" t="s">
        <v>715</v>
      </c>
      <c r="Q12" t="s">
        <v>716</v>
      </c>
      <c r="S12" t="s">
        <v>712</v>
      </c>
      <c r="T12" t="s">
        <v>713</v>
      </c>
      <c r="U12" t="s">
        <v>714</v>
      </c>
      <c r="V12" t="s">
        <v>715</v>
      </c>
      <c r="W12" t="s">
        <v>716</v>
      </c>
    </row>
    <row r="13" spans="1:49" x14ac:dyDescent="0.25">
      <c r="A13" t="s">
        <v>733</v>
      </c>
      <c r="B13" s="11">
        <f>B4</f>
        <v>8</v>
      </c>
      <c r="C13" s="11">
        <f>B5</f>
        <v>2</v>
      </c>
      <c r="D13" s="11">
        <f>B6</f>
        <v>5</v>
      </c>
      <c r="E13" s="11">
        <f>B7</f>
        <v>9</v>
      </c>
      <c r="F13" s="11">
        <f>B8</f>
        <v>3</v>
      </c>
      <c r="G13" s="11">
        <f>D4</f>
        <v>0</v>
      </c>
      <c r="H13" s="11">
        <f>D5</f>
        <v>0</v>
      </c>
      <c r="I13" s="11">
        <f>D6</f>
        <v>0</v>
      </c>
      <c r="J13" s="11">
        <f>D7</f>
        <v>0</v>
      </c>
      <c r="K13" s="11">
        <f>D8</f>
        <v>0</v>
      </c>
      <c r="L13" t="s">
        <v>733</v>
      </c>
      <c r="M13" s="14">
        <f>B13/'Initial info'!B2</f>
        <v>0.88888888888888884</v>
      </c>
      <c r="N13" s="14">
        <f>C13/'Initial info'!B2</f>
        <v>0.22222222222222221</v>
      </c>
      <c r="O13" s="14">
        <f>D13/'Initial info'!B2</f>
        <v>0.55555555555555558</v>
      </c>
      <c r="P13" s="14">
        <f>E13/'Initial info'!B2</f>
        <v>1</v>
      </c>
      <c r="Q13" s="14">
        <f>F13/'Initial info'!B2</f>
        <v>0.33333333333333331</v>
      </c>
      <c r="R13" t="s">
        <v>733</v>
      </c>
      <c r="S13" s="14">
        <f>G13/'Initial info'!B2</f>
        <v>0</v>
      </c>
      <c r="T13" s="14">
        <f>H13/'Initial info'!B2</f>
        <v>0</v>
      </c>
      <c r="U13" s="14">
        <f>I13/'Initial info'!B2</f>
        <v>0</v>
      </c>
      <c r="V13" s="14">
        <f>J13/'Initial info'!B2</f>
        <v>0</v>
      </c>
      <c r="W13" s="14">
        <f>K13/'Initial info'!B2</f>
        <v>0</v>
      </c>
      <c r="X13" s="14"/>
    </row>
    <row r="14" spans="1:49" x14ac:dyDescent="0.25">
      <c r="A14" t="s">
        <v>741</v>
      </c>
      <c r="B14" s="11">
        <f>J4</f>
        <v>7</v>
      </c>
      <c r="C14" s="11">
        <f>J5</f>
        <v>5</v>
      </c>
      <c r="D14" s="11">
        <f>J6</f>
        <v>5</v>
      </c>
      <c r="E14" s="11">
        <f>J7</f>
        <v>9</v>
      </c>
      <c r="F14" s="11">
        <f>J8</f>
        <v>4</v>
      </c>
      <c r="G14" s="11">
        <f>L4</f>
        <v>0</v>
      </c>
      <c r="H14" s="11">
        <f>L5</f>
        <v>0</v>
      </c>
      <c r="I14" s="11">
        <f>L6</f>
        <v>0</v>
      </c>
      <c r="J14" s="11">
        <f>L7</f>
        <v>0</v>
      </c>
      <c r="K14" s="11">
        <f>L8</f>
        <v>0</v>
      </c>
      <c r="L14" t="s">
        <v>741</v>
      </c>
      <c r="M14" s="14">
        <f>B14/'Initial info'!B2</f>
        <v>0.77777777777777779</v>
      </c>
      <c r="N14" s="14">
        <f>C14/'Initial info'!B2</f>
        <v>0.55555555555555558</v>
      </c>
      <c r="O14" s="14">
        <f>D14/'Initial info'!B2</f>
        <v>0.55555555555555558</v>
      </c>
      <c r="P14" s="14">
        <f>E14/'Initial info'!B2</f>
        <v>1</v>
      </c>
      <c r="Q14" s="14">
        <f>F14/'Initial info'!B2</f>
        <v>0.44444444444444442</v>
      </c>
      <c r="R14" t="s">
        <v>741</v>
      </c>
      <c r="S14" s="14">
        <f>G14/'Initial info'!B2</f>
        <v>0</v>
      </c>
      <c r="T14" s="14">
        <f>H14/'Initial info'!B2</f>
        <v>0</v>
      </c>
      <c r="U14" s="14">
        <f>I14/'Initial info'!B2</f>
        <v>0</v>
      </c>
      <c r="V14" s="14">
        <f>J14/'Initial info'!B2</f>
        <v>0</v>
      </c>
      <c r="W14" s="14">
        <f>K14/'Initial info'!B2</f>
        <v>0</v>
      </c>
      <c r="X14" s="14"/>
    </row>
    <row r="15" spans="1:49" x14ac:dyDescent="0.25">
      <c r="A15" t="s">
        <v>742</v>
      </c>
      <c r="B15" s="13">
        <f>R4</f>
        <v>8</v>
      </c>
      <c r="C15" s="11">
        <f>R5</f>
        <v>3</v>
      </c>
      <c r="D15" s="13">
        <f>R6</f>
        <v>0</v>
      </c>
      <c r="E15" s="11">
        <f>R7</f>
        <v>4</v>
      </c>
      <c r="F15" s="11">
        <f>R8</f>
        <v>2</v>
      </c>
      <c r="G15" s="11">
        <f>T4</f>
        <v>0</v>
      </c>
      <c r="H15" s="11">
        <f>T5</f>
        <v>0</v>
      </c>
      <c r="I15" s="11">
        <f>T6</f>
        <v>0</v>
      </c>
      <c r="J15" s="11">
        <f>T7</f>
        <v>0</v>
      </c>
      <c r="K15" s="11">
        <f>T8</f>
        <v>0</v>
      </c>
      <c r="L15" t="s">
        <v>742</v>
      </c>
      <c r="M15" s="14">
        <f>B15/'Initial info'!B2</f>
        <v>0.88888888888888884</v>
      </c>
      <c r="N15" s="14">
        <f>C15/'Initial info'!B2</f>
        <v>0.33333333333333331</v>
      </c>
      <c r="O15" s="14">
        <f>D15/'Initial info'!B2</f>
        <v>0</v>
      </c>
      <c r="P15" s="14">
        <f>E15/'Initial info'!B2</f>
        <v>0.44444444444444442</v>
      </c>
      <c r="Q15" s="14">
        <f>F15/'Initial info'!B2</f>
        <v>0.22222222222222221</v>
      </c>
      <c r="R15" t="s">
        <v>742</v>
      </c>
      <c r="S15" s="14">
        <f>G15/'Initial info'!B2</f>
        <v>0</v>
      </c>
      <c r="T15" s="14">
        <f>H15/'Initial info'!B2</f>
        <v>0</v>
      </c>
      <c r="U15" s="14">
        <f>I15/'Initial info'!B2</f>
        <v>0</v>
      </c>
      <c r="V15" s="14">
        <f>J15/'Initial info'!B2</f>
        <v>0</v>
      </c>
      <c r="W15" s="14">
        <f>K15/'Initial info'!B2</f>
        <v>0</v>
      </c>
      <c r="X15" s="14"/>
    </row>
    <row r="16" spans="1:49" x14ac:dyDescent="0.25">
      <c r="A16" t="s">
        <v>743</v>
      </c>
      <c r="B16" s="11">
        <f>Z4</f>
        <v>8</v>
      </c>
      <c r="C16" s="11">
        <f>Z5</f>
        <v>2</v>
      </c>
      <c r="D16" s="11">
        <f>Z6</f>
        <v>2</v>
      </c>
      <c r="E16" s="11">
        <f>Z7</f>
        <v>6</v>
      </c>
      <c r="F16" s="11">
        <f>Z8</f>
        <v>0</v>
      </c>
      <c r="G16" s="11">
        <f>AB4</f>
        <v>0</v>
      </c>
      <c r="H16" s="11">
        <f>AB5</f>
        <v>0</v>
      </c>
      <c r="I16" s="11">
        <f>AB6</f>
        <v>0</v>
      </c>
      <c r="J16" s="11">
        <f>AB7</f>
        <v>0</v>
      </c>
      <c r="K16" s="11">
        <f>AB8</f>
        <v>0</v>
      </c>
      <c r="L16" t="s">
        <v>743</v>
      </c>
      <c r="M16" s="14">
        <f>B16/'Initial info'!B2</f>
        <v>0.88888888888888884</v>
      </c>
      <c r="N16" s="14">
        <f>C16/'Initial info'!B2</f>
        <v>0.22222222222222221</v>
      </c>
      <c r="O16" s="14">
        <f>D16/'Initial info'!B2</f>
        <v>0.22222222222222221</v>
      </c>
      <c r="P16" s="14">
        <f>E16/'Initial info'!B2</f>
        <v>0.66666666666666663</v>
      </c>
      <c r="Q16" s="14">
        <f>F16/'Initial info'!B2</f>
        <v>0</v>
      </c>
      <c r="R16" t="s">
        <v>743</v>
      </c>
      <c r="S16" s="14">
        <f>G16/'Initial info'!B2</f>
        <v>0</v>
      </c>
      <c r="T16" s="14">
        <f>H16/'Initial info'!B2</f>
        <v>0</v>
      </c>
      <c r="U16" s="14">
        <f>I16/'Initial info'!B2</f>
        <v>0</v>
      </c>
      <c r="V16" s="14">
        <f>J16/'Initial info'!B2</f>
        <v>0</v>
      </c>
      <c r="W16" s="14">
        <f>K16/'Initial info'!B2</f>
        <v>0</v>
      </c>
      <c r="X16" s="14"/>
    </row>
    <row r="17" spans="1:33" x14ac:dyDescent="0.25">
      <c r="A17" t="s">
        <v>744</v>
      </c>
      <c r="B17" s="11">
        <f>AH4</f>
        <v>6</v>
      </c>
      <c r="C17" s="11">
        <f>AH5</f>
        <v>2</v>
      </c>
      <c r="D17" s="11">
        <f>AH6</f>
        <v>2</v>
      </c>
      <c r="E17" s="11">
        <f>AH7</f>
        <v>8</v>
      </c>
      <c r="F17" s="11">
        <f>AH8</f>
        <v>2</v>
      </c>
      <c r="G17" s="11">
        <f>AJ4</f>
        <v>0</v>
      </c>
      <c r="H17" s="11">
        <f>AJ5</f>
        <v>0</v>
      </c>
      <c r="I17" s="11">
        <f>AJ6</f>
        <v>0</v>
      </c>
      <c r="J17" s="11">
        <f>AJ7</f>
        <v>0</v>
      </c>
      <c r="K17" s="11">
        <f>AJ8</f>
        <v>0</v>
      </c>
      <c r="L17" t="s">
        <v>744</v>
      </c>
      <c r="M17" s="14">
        <f>B17/'Initial info'!B2</f>
        <v>0.66666666666666663</v>
      </c>
      <c r="N17" s="14">
        <f>C17/'Initial info'!B2</f>
        <v>0.22222222222222221</v>
      </c>
      <c r="O17" s="14">
        <f>D17/'Initial info'!B2</f>
        <v>0.22222222222222221</v>
      </c>
      <c r="P17" s="14">
        <f>E17/'Initial info'!B2</f>
        <v>0.88888888888888884</v>
      </c>
      <c r="Q17" s="14">
        <f>F17/'Initial info'!B2</f>
        <v>0.22222222222222221</v>
      </c>
      <c r="R17" t="s">
        <v>744</v>
      </c>
      <c r="S17" s="14">
        <f>G17/'Initial info'!B2</f>
        <v>0</v>
      </c>
      <c r="T17" s="14">
        <f>H17/'Initial info'!B2</f>
        <v>0</v>
      </c>
      <c r="U17" s="14">
        <f>I17/'Initial info'!B2</f>
        <v>0</v>
      </c>
      <c r="V17" s="14">
        <f>J17/'Initial info'!B2</f>
        <v>0</v>
      </c>
      <c r="W17" s="14">
        <f>K17/'Initial info'!B2</f>
        <v>0</v>
      </c>
      <c r="X17" s="14"/>
    </row>
    <row r="18" spans="1:33" x14ac:dyDescent="0.25">
      <c r="A18" t="s">
        <v>745</v>
      </c>
      <c r="B18" s="11">
        <f>AP4</f>
        <v>1</v>
      </c>
      <c r="C18" s="11">
        <f>AP5</f>
        <v>0</v>
      </c>
      <c r="D18" s="11">
        <f>AP6</f>
        <v>8</v>
      </c>
      <c r="E18" s="11">
        <f>AP7</f>
        <v>0</v>
      </c>
      <c r="F18" s="11">
        <f>AP8</f>
        <v>0</v>
      </c>
      <c r="G18" s="11">
        <f>AR4</f>
        <v>1</v>
      </c>
      <c r="H18" s="11">
        <f>AR5</f>
        <v>0</v>
      </c>
      <c r="I18" s="11">
        <f>AR6</f>
        <v>0</v>
      </c>
      <c r="J18" s="11">
        <f>AR7</f>
        <v>3</v>
      </c>
      <c r="K18" s="11">
        <f>AR8</f>
        <v>2</v>
      </c>
      <c r="L18" t="s">
        <v>745</v>
      </c>
      <c r="M18" s="14">
        <f>B18/'Initial info'!B2</f>
        <v>0.1111111111111111</v>
      </c>
      <c r="N18" s="14">
        <f>C18/'Initial info'!B2</f>
        <v>0</v>
      </c>
      <c r="O18" s="14">
        <f>D18/'Initial info'!B2</f>
        <v>0.88888888888888884</v>
      </c>
      <c r="P18" s="14">
        <f>E18/'Initial info'!B2</f>
        <v>0</v>
      </c>
      <c r="Q18" s="14">
        <f>F18/'Initial info'!B2</f>
        <v>0</v>
      </c>
      <c r="R18" t="s">
        <v>745</v>
      </c>
      <c r="S18" s="14">
        <f>G18/'Initial info'!B2</f>
        <v>0.1111111111111111</v>
      </c>
      <c r="T18" s="14">
        <f>H18/'Initial info'!B2</f>
        <v>0</v>
      </c>
      <c r="U18" s="14">
        <f>I18/'Initial info'!B2</f>
        <v>0</v>
      </c>
      <c r="V18" s="14">
        <f>J18/'Initial info'!B2</f>
        <v>0.33333333333333331</v>
      </c>
      <c r="W18" s="14">
        <f>K18/'Initial info'!B2</f>
        <v>0.22222222222222221</v>
      </c>
      <c r="X18" s="14"/>
    </row>
    <row r="21" spans="1:33" ht="19.95" customHeight="1" x14ac:dyDescent="0.25">
      <c r="A21" s="17"/>
      <c r="B21" s="30" t="s">
        <v>736</v>
      </c>
      <c r="C21" s="30"/>
      <c r="D21" s="30"/>
      <c r="E21" s="30"/>
      <c r="F21" s="30"/>
      <c r="G21" s="30"/>
      <c r="H21" s="30"/>
      <c r="I21" s="30"/>
      <c r="J21" s="30"/>
      <c r="K21" s="30"/>
      <c r="L21" s="30"/>
      <c r="M21" s="30"/>
      <c r="N21" s="30"/>
      <c r="O21" s="30"/>
      <c r="P21" s="30"/>
      <c r="Q21" s="30"/>
      <c r="R21" s="30" t="s">
        <v>755</v>
      </c>
      <c r="S21" s="30"/>
      <c r="T21" s="30"/>
      <c r="U21" s="30"/>
      <c r="V21" s="30"/>
      <c r="W21" s="30"/>
      <c r="X21" s="30"/>
      <c r="Y21" s="30"/>
      <c r="Z21" s="30"/>
      <c r="AA21" s="30"/>
      <c r="AB21" s="30"/>
      <c r="AC21" s="30"/>
      <c r="AD21" s="30"/>
      <c r="AE21" s="30"/>
      <c r="AF21" s="30"/>
    </row>
    <row r="22" spans="1:33" x14ac:dyDescent="0.25">
      <c r="B22" s="31" t="s">
        <v>712</v>
      </c>
      <c r="C22" s="31"/>
      <c r="D22" s="31"/>
      <c r="E22" s="31" t="s">
        <v>713</v>
      </c>
      <c r="F22" s="31"/>
      <c r="G22" s="31"/>
      <c r="H22" s="31" t="s">
        <v>714</v>
      </c>
      <c r="I22" s="31"/>
      <c r="J22" s="31"/>
      <c r="K22" s="31" t="s">
        <v>715</v>
      </c>
      <c r="L22" s="31"/>
      <c r="M22" s="31"/>
      <c r="N22" s="31" t="s">
        <v>716</v>
      </c>
      <c r="O22" s="31"/>
      <c r="P22" s="31"/>
      <c r="Q22" s="15"/>
      <c r="R22" s="31" t="s">
        <v>712</v>
      </c>
      <c r="S22" s="31"/>
      <c r="T22" s="31"/>
      <c r="U22" s="31" t="s">
        <v>713</v>
      </c>
      <c r="V22" s="31"/>
      <c r="W22" s="31"/>
      <c r="X22" s="31" t="s">
        <v>714</v>
      </c>
      <c r="Y22" s="31"/>
      <c r="Z22" s="31"/>
      <c r="AA22" s="31" t="s">
        <v>715</v>
      </c>
      <c r="AB22" s="31"/>
      <c r="AC22" s="31"/>
      <c r="AD22" s="31" t="s">
        <v>716</v>
      </c>
      <c r="AE22" s="31"/>
      <c r="AF22" s="31"/>
    </row>
    <row r="23" spans="1:33" x14ac:dyDescent="0.25">
      <c r="B23" t="s">
        <v>27</v>
      </c>
      <c r="C23" t="s">
        <v>25</v>
      </c>
      <c r="D23" t="s">
        <v>24</v>
      </c>
      <c r="E23" t="s">
        <v>27</v>
      </c>
      <c r="F23" t="s">
        <v>25</v>
      </c>
      <c r="G23" t="s">
        <v>24</v>
      </c>
      <c r="H23" t="s">
        <v>27</v>
      </c>
      <c r="I23" t="s">
        <v>25</v>
      </c>
      <c r="J23" t="s">
        <v>24</v>
      </c>
      <c r="K23" t="s">
        <v>27</v>
      </c>
      <c r="L23" t="s">
        <v>25</v>
      </c>
      <c r="M23" t="s">
        <v>24</v>
      </c>
      <c r="N23" t="s">
        <v>27</v>
      </c>
      <c r="O23" t="s">
        <v>25</v>
      </c>
      <c r="P23" t="s">
        <v>24</v>
      </c>
      <c r="R23" t="s">
        <v>27</v>
      </c>
      <c r="S23" t="s">
        <v>25</v>
      </c>
      <c r="T23" t="s">
        <v>24</v>
      </c>
      <c r="U23" t="s">
        <v>27</v>
      </c>
      <c r="V23" t="s">
        <v>25</v>
      </c>
      <c r="W23" t="s">
        <v>24</v>
      </c>
      <c r="X23" t="s">
        <v>27</v>
      </c>
      <c r="Y23" t="s">
        <v>25</v>
      </c>
      <c r="Z23" t="s">
        <v>24</v>
      </c>
      <c r="AA23" t="s">
        <v>27</v>
      </c>
      <c r="AB23" t="s">
        <v>25</v>
      </c>
      <c r="AC23" t="s">
        <v>24</v>
      </c>
      <c r="AD23" t="s">
        <v>27</v>
      </c>
      <c r="AE23" t="s">
        <v>25</v>
      </c>
      <c r="AF23" t="s">
        <v>24</v>
      </c>
    </row>
    <row r="24" spans="1:33" x14ac:dyDescent="0.25">
      <c r="A24" t="s">
        <v>733</v>
      </c>
      <c r="B24" s="15">
        <f>G4</f>
        <v>0</v>
      </c>
      <c r="C24" s="15">
        <f t="shared" ref="C24:D24" si="0">H4</f>
        <v>4</v>
      </c>
      <c r="D24" s="15">
        <f t="shared" si="0"/>
        <v>4</v>
      </c>
      <c r="E24" s="15">
        <f>G5</f>
        <v>0</v>
      </c>
      <c r="F24" s="15">
        <f t="shared" ref="F24:G24" si="1">H5</f>
        <v>1</v>
      </c>
      <c r="G24" s="15">
        <f t="shared" si="1"/>
        <v>1</v>
      </c>
      <c r="H24" s="15">
        <f>G6</f>
        <v>1</v>
      </c>
      <c r="I24" s="15">
        <f t="shared" ref="I24:J24" si="2">H6</f>
        <v>2</v>
      </c>
      <c r="J24" s="15">
        <f t="shared" si="2"/>
        <v>2</v>
      </c>
      <c r="K24" s="15">
        <f>G7</f>
        <v>2</v>
      </c>
      <c r="L24" s="15">
        <f t="shared" ref="L24:M24" si="3">H7</f>
        <v>7</v>
      </c>
      <c r="M24" s="15">
        <f t="shared" si="3"/>
        <v>0</v>
      </c>
      <c r="N24" s="15">
        <f>G8</f>
        <v>1</v>
      </c>
      <c r="O24" s="15">
        <f t="shared" ref="O24:P24" si="4">H8</f>
        <v>1</v>
      </c>
      <c r="P24" s="15">
        <f t="shared" si="4"/>
        <v>1</v>
      </c>
      <c r="Q24" t="s">
        <v>733</v>
      </c>
      <c r="R24" s="14">
        <f t="shared" ref="R24:R29" si="5">B24/B13</f>
        <v>0</v>
      </c>
      <c r="S24" s="14">
        <f t="shared" ref="S24:S29" si="6">C24/B13</f>
        <v>0.5</v>
      </c>
      <c r="T24" s="14">
        <f>D24/B13</f>
        <v>0.5</v>
      </c>
      <c r="U24" s="14">
        <f>E24/C13</f>
        <v>0</v>
      </c>
      <c r="V24" s="14">
        <f>F24/C13</f>
        <v>0.5</v>
      </c>
      <c r="W24" s="14">
        <f>G24/C13</f>
        <v>0.5</v>
      </c>
      <c r="X24" s="14">
        <f>H24/D13</f>
        <v>0.2</v>
      </c>
      <c r="Y24" s="14">
        <f>I24/D13</f>
        <v>0.4</v>
      </c>
      <c r="Z24" s="14">
        <f>J24/D13</f>
        <v>0.4</v>
      </c>
      <c r="AA24" s="14">
        <f>K24/E13</f>
        <v>0.22222222222222221</v>
      </c>
      <c r="AB24" s="14">
        <f>L24/E13</f>
        <v>0.77777777777777779</v>
      </c>
      <c r="AC24" s="14">
        <f>M24/E13</f>
        <v>0</v>
      </c>
      <c r="AD24" s="14">
        <f>N24/F13</f>
        <v>0.33333333333333331</v>
      </c>
      <c r="AE24" s="14">
        <f>O24/F13</f>
        <v>0.33333333333333331</v>
      </c>
      <c r="AF24" s="14">
        <f>P24/F13</f>
        <v>0.33333333333333331</v>
      </c>
      <c r="AG24" s="14"/>
    </row>
    <row r="25" spans="1:33" x14ac:dyDescent="0.25">
      <c r="A25" t="s">
        <v>741</v>
      </c>
      <c r="B25" s="15">
        <f>O4</f>
        <v>1</v>
      </c>
      <c r="C25" s="15">
        <f t="shared" ref="C25:D25" si="7">P4</f>
        <v>1</v>
      </c>
      <c r="D25" s="15">
        <f t="shared" si="7"/>
        <v>5</v>
      </c>
      <c r="E25" s="15">
        <f>O5</f>
        <v>1</v>
      </c>
      <c r="F25" s="15">
        <f t="shared" ref="F25:G25" si="8">P5</f>
        <v>0</v>
      </c>
      <c r="G25" s="15">
        <f t="shared" si="8"/>
        <v>4</v>
      </c>
      <c r="H25" s="15">
        <f>O6</f>
        <v>0</v>
      </c>
      <c r="I25" s="15">
        <f t="shared" ref="I25:J25" si="9">P6</f>
        <v>1</v>
      </c>
      <c r="J25" s="15">
        <f t="shared" si="9"/>
        <v>4</v>
      </c>
      <c r="K25" s="15">
        <f>O7</f>
        <v>1</v>
      </c>
      <c r="L25" s="15">
        <f t="shared" ref="L25:M25" si="10">P7</f>
        <v>5</v>
      </c>
      <c r="M25" s="15">
        <f t="shared" si="10"/>
        <v>3</v>
      </c>
      <c r="N25" s="15">
        <f>O8</f>
        <v>1</v>
      </c>
      <c r="O25" s="15">
        <f t="shared" ref="O25:P25" si="11">P8</f>
        <v>1</v>
      </c>
      <c r="P25" s="15">
        <f t="shared" si="11"/>
        <v>2</v>
      </c>
      <c r="Q25" t="s">
        <v>741</v>
      </c>
      <c r="R25" s="14">
        <f t="shared" si="5"/>
        <v>0.14285714285714285</v>
      </c>
      <c r="S25" s="14">
        <f t="shared" si="6"/>
        <v>0.14285714285714285</v>
      </c>
      <c r="T25" s="14">
        <f t="shared" ref="T25:T29" si="12">D25/B14</f>
        <v>0.7142857142857143</v>
      </c>
      <c r="U25" s="14">
        <f t="shared" ref="U25:U28" si="13">E25/C14</f>
        <v>0.2</v>
      </c>
      <c r="V25" s="14">
        <f t="shared" ref="V25:V28" si="14">F25/C14</f>
        <v>0</v>
      </c>
      <c r="W25" s="14">
        <f t="shared" ref="W25:W28" si="15">G25/C14</f>
        <v>0.8</v>
      </c>
      <c r="X25" s="14">
        <f t="shared" ref="X25:X29" si="16">H25/D14</f>
        <v>0</v>
      </c>
      <c r="Y25" s="14">
        <f t="shared" ref="Y25:Y29" si="17">I25/D14</f>
        <v>0.2</v>
      </c>
      <c r="Z25" s="14">
        <f t="shared" ref="Z25:Z29" si="18">J25/D14</f>
        <v>0.8</v>
      </c>
      <c r="AA25" s="14">
        <f t="shared" ref="AA25:AA28" si="19">K25/E14</f>
        <v>0.1111111111111111</v>
      </c>
      <c r="AB25" s="14">
        <f t="shared" ref="AB25:AB28" si="20">L25/E14</f>
        <v>0.55555555555555558</v>
      </c>
      <c r="AC25" s="14">
        <f t="shared" ref="AC25:AC28" si="21">M25/E14</f>
        <v>0.33333333333333331</v>
      </c>
      <c r="AD25" s="14">
        <f t="shared" ref="AD25:AD28" si="22">N25/F14</f>
        <v>0.25</v>
      </c>
      <c r="AE25" s="14">
        <f t="shared" ref="AE25:AE28" si="23">O25/F14</f>
        <v>0.25</v>
      </c>
      <c r="AF25" s="14">
        <f t="shared" ref="AF25:AF28" si="24">P25/F14</f>
        <v>0.5</v>
      </c>
      <c r="AG25" s="14"/>
    </row>
    <row r="26" spans="1:33" x14ac:dyDescent="0.25">
      <c r="A26" t="s">
        <v>742</v>
      </c>
      <c r="B26" s="15">
        <f>W4</f>
        <v>2</v>
      </c>
      <c r="C26" s="15">
        <f>X4</f>
        <v>3</v>
      </c>
      <c r="D26" s="15">
        <f>Y4</f>
        <v>3</v>
      </c>
      <c r="E26" s="15">
        <f>W5</f>
        <v>0</v>
      </c>
      <c r="F26" s="15">
        <f t="shared" ref="F26:G26" si="25">X5</f>
        <v>0</v>
      </c>
      <c r="G26" s="15">
        <f t="shared" si="25"/>
        <v>3</v>
      </c>
      <c r="H26" s="15">
        <f>W6</f>
        <v>0</v>
      </c>
      <c r="I26" s="15">
        <f t="shared" ref="I26:J26" si="26">X6</f>
        <v>0</v>
      </c>
      <c r="J26" s="15">
        <f t="shared" si="26"/>
        <v>0</v>
      </c>
      <c r="K26" s="15">
        <f>W7</f>
        <v>1</v>
      </c>
      <c r="L26" s="15">
        <f t="shared" ref="L26:M26" si="27">X7</f>
        <v>1</v>
      </c>
      <c r="M26" s="15">
        <f t="shared" si="27"/>
        <v>2</v>
      </c>
      <c r="N26" s="15">
        <f>W8</f>
        <v>0</v>
      </c>
      <c r="O26" s="15">
        <f t="shared" ref="O26:P26" si="28">X8</f>
        <v>2</v>
      </c>
      <c r="P26" s="15">
        <f t="shared" si="28"/>
        <v>0</v>
      </c>
      <c r="Q26" t="s">
        <v>742</v>
      </c>
      <c r="R26" s="14">
        <f t="shared" si="5"/>
        <v>0.25</v>
      </c>
      <c r="S26" s="14">
        <f t="shared" si="6"/>
        <v>0.375</v>
      </c>
      <c r="T26" s="14">
        <f t="shared" si="12"/>
        <v>0.375</v>
      </c>
      <c r="U26" s="14">
        <f t="shared" si="13"/>
        <v>0</v>
      </c>
      <c r="V26" s="14">
        <f>F26/C15</f>
        <v>0</v>
      </c>
      <c r="W26" s="14">
        <f t="shared" si="15"/>
        <v>1</v>
      </c>
      <c r="X26" s="14">
        <v>0</v>
      </c>
      <c r="Y26" s="14">
        <v>0</v>
      </c>
      <c r="Z26" s="14">
        <v>0</v>
      </c>
      <c r="AA26" s="14">
        <f t="shared" si="19"/>
        <v>0.25</v>
      </c>
      <c r="AB26" s="14">
        <f t="shared" si="20"/>
        <v>0.25</v>
      </c>
      <c r="AC26" s="14">
        <f t="shared" si="21"/>
        <v>0.5</v>
      </c>
      <c r="AD26" s="14">
        <f t="shared" si="22"/>
        <v>0</v>
      </c>
      <c r="AE26" s="14">
        <f t="shared" si="23"/>
        <v>1</v>
      </c>
      <c r="AF26" s="14">
        <f t="shared" si="24"/>
        <v>0</v>
      </c>
      <c r="AG26" s="14"/>
    </row>
    <row r="27" spans="1:33" x14ac:dyDescent="0.25">
      <c r="A27" t="s">
        <v>743</v>
      </c>
      <c r="B27" s="15">
        <f>AE4</f>
        <v>4</v>
      </c>
      <c r="C27" s="15">
        <f t="shared" ref="C27:D27" si="29">AF4</f>
        <v>4</v>
      </c>
      <c r="D27" s="15">
        <f t="shared" si="29"/>
        <v>0</v>
      </c>
      <c r="E27" s="15">
        <f>AE5</f>
        <v>0</v>
      </c>
      <c r="F27" s="15">
        <f t="shared" ref="F27:G27" si="30">AF5</f>
        <v>0</v>
      </c>
      <c r="G27" s="15">
        <f t="shared" si="30"/>
        <v>2</v>
      </c>
      <c r="H27" s="15">
        <f>AE6</f>
        <v>0</v>
      </c>
      <c r="I27" s="15">
        <f t="shared" ref="I27:J27" si="31">AF6</f>
        <v>0</v>
      </c>
      <c r="J27" s="15">
        <f t="shared" si="31"/>
        <v>2</v>
      </c>
      <c r="K27" s="15">
        <f>AE7</f>
        <v>1</v>
      </c>
      <c r="L27" s="15">
        <f t="shared" ref="L27:M27" si="32">AF7</f>
        <v>4</v>
      </c>
      <c r="M27" s="15">
        <f t="shared" si="32"/>
        <v>1</v>
      </c>
      <c r="N27" s="15">
        <f>AE8</f>
        <v>0</v>
      </c>
      <c r="O27" s="15">
        <f t="shared" ref="O27:P27" si="33">AF8</f>
        <v>0</v>
      </c>
      <c r="P27" s="15">
        <f t="shared" si="33"/>
        <v>0</v>
      </c>
      <c r="Q27" t="s">
        <v>743</v>
      </c>
      <c r="R27" s="14">
        <f t="shared" si="5"/>
        <v>0.5</v>
      </c>
      <c r="S27" s="14">
        <f t="shared" si="6"/>
        <v>0.5</v>
      </c>
      <c r="T27" s="14">
        <f t="shared" si="12"/>
        <v>0</v>
      </c>
      <c r="U27" s="14">
        <f t="shared" si="13"/>
        <v>0</v>
      </c>
      <c r="V27" s="14">
        <f t="shared" si="14"/>
        <v>0</v>
      </c>
      <c r="W27" s="14">
        <f>G27/C16</f>
        <v>1</v>
      </c>
      <c r="X27" s="14">
        <f t="shared" si="16"/>
        <v>0</v>
      </c>
      <c r="Y27" s="14">
        <f t="shared" si="17"/>
        <v>0</v>
      </c>
      <c r="Z27" s="14">
        <f t="shared" si="18"/>
        <v>1</v>
      </c>
      <c r="AA27" s="14">
        <f t="shared" si="19"/>
        <v>0.16666666666666666</v>
      </c>
      <c r="AB27" s="14">
        <f t="shared" si="20"/>
        <v>0.66666666666666663</v>
      </c>
      <c r="AC27" s="14">
        <f t="shared" si="21"/>
        <v>0.16666666666666666</v>
      </c>
      <c r="AD27" s="14">
        <v>0</v>
      </c>
      <c r="AE27" s="14">
        <v>0</v>
      </c>
      <c r="AF27" s="14">
        <v>0</v>
      </c>
      <c r="AG27" s="14"/>
    </row>
    <row r="28" spans="1:33" x14ac:dyDescent="0.25">
      <c r="A28" t="s">
        <v>744</v>
      </c>
      <c r="B28" s="15">
        <f>AM4</f>
        <v>0</v>
      </c>
      <c r="C28" s="15">
        <f t="shared" ref="C28:D28" si="34">AN4</f>
        <v>3</v>
      </c>
      <c r="D28" s="15">
        <f t="shared" si="34"/>
        <v>3</v>
      </c>
      <c r="E28" s="15">
        <f>AM5</f>
        <v>0</v>
      </c>
      <c r="F28" s="15">
        <f t="shared" ref="F28:G28" si="35">AN5</f>
        <v>0</v>
      </c>
      <c r="G28" s="15">
        <f t="shared" si="35"/>
        <v>2</v>
      </c>
      <c r="H28" s="15">
        <f>AM6</f>
        <v>0</v>
      </c>
      <c r="I28" s="15">
        <f t="shared" ref="I28:J28" si="36">AN6</f>
        <v>1</v>
      </c>
      <c r="J28" s="15">
        <f t="shared" si="36"/>
        <v>1</v>
      </c>
      <c r="K28" s="15">
        <f>AM7</f>
        <v>1</v>
      </c>
      <c r="L28" s="15">
        <f t="shared" ref="L28:M28" si="37">AN7</f>
        <v>4</v>
      </c>
      <c r="M28" s="15">
        <f t="shared" si="37"/>
        <v>3</v>
      </c>
      <c r="N28" s="15">
        <f>AM8</f>
        <v>0</v>
      </c>
      <c r="O28" s="15">
        <f t="shared" ref="O28:P28" si="38">AN8</f>
        <v>1</v>
      </c>
      <c r="P28" s="15">
        <f t="shared" si="38"/>
        <v>1</v>
      </c>
      <c r="Q28" t="s">
        <v>744</v>
      </c>
      <c r="R28" s="14">
        <f t="shared" si="5"/>
        <v>0</v>
      </c>
      <c r="S28" s="14">
        <f t="shared" si="6"/>
        <v>0.5</v>
      </c>
      <c r="T28" s="14">
        <f t="shared" si="12"/>
        <v>0.5</v>
      </c>
      <c r="U28" s="14">
        <f t="shared" si="13"/>
        <v>0</v>
      </c>
      <c r="V28" s="14">
        <f t="shared" si="14"/>
        <v>0</v>
      </c>
      <c r="W28" s="14">
        <f t="shared" si="15"/>
        <v>1</v>
      </c>
      <c r="X28" s="14">
        <f t="shared" si="16"/>
        <v>0</v>
      </c>
      <c r="Y28" s="14">
        <f t="shared" si="17"/>
        <v>0.5</v>
      </c>
      <c r="Z28" s="14">
        <f t="shared" si="18"/>
        <v>0.5</v>
      </c>
      <c r="AA28" s="14">
        <f t="shared" si="19"/>
        <v>0.125</v>
      </c>
      <c r="AB28" s="14">
        <f t="shared" si="20"/>
        <v>0.5</v>
      </c>
      <c r="AC28" s="14">
        <f t="shared" si="21"/>
        <v>0.375</v>
      </c>
      <c r="AD28" s="14">
        <f t="shared" si="22"/>
        <v>0</v>
      </c>
      <c r="AE28" s="14">
        <f t="shared" si="23"/>
        <v>0.5</v>
      </c>
      <c r="AF28" s="14">
        <f t="shared" si="24"/>
        <v>0.5</v>
      </c>
      <c r="AG28" s="14"/>
    </row>
    <row r="29" spans="1:33" x14ac:dyDescent="0.25">
      <c r="A29" t="s">
        <v>745</v>
      </c>
      <c r="B29" s="15">
        <f>AU4</f>
        <v>0</v>
      </c>
      <c r="C29" s="15">
        <f t="shared" ref="C29:D29" si="39">AV4</f>
        <v>1</v>
      </c>
      <c r="D29" s="15">
        <f t="shared" si="39"/>
        <v>0</v>
      </c>
      <c r="E29" s="15">
        <f>AU5</f>
        <v>0</v>
      </c>
      <c r="F29" s="15">
        <f t="shared" ref="F29:G29" si="40">AV5</f>
        <v>0</v>
      </c>
      <c r="G29" s="15">
        <f t="shared" si="40"/>
        <v>0</v>
      </c>
      <c r="H29" s="15">
        <f>AU6</f>
        <v>1</v>
      </c>
      <c r="I29" s="15">
        <f t="shared" ref="I29:J29" si="41">AV6</f>
        <v>5</v>
      </c>
      <c r="J29" s="15">
        <f t="shared" si="41"/>
        <v>2</v>
      </c>
      <c r="K29" s="15">
        <f>AU7</f>
        <v>0</v>
      </c>
      <c r="L29" s="15">
        <f t="shared" ref="L29:M29" si="42">AV7</f>
        <v>0</v>
      </c>
      <c r="M29" s="15">
        <f t="shared" si="42"/>
        <v>0</v>
      </c>
      <c r="N29" s="15">
        <f>AU8</f>
        <v>0</v>
      </c>
      <c r="O29" s="15">
        <f t="shared" ref="O29:P29" si="43">AV8</f>
        <v>0</v>
      </c>
      <c r="P29" s="15">
        <f t="shared" si="43"/>
        <v>0</v>
      </c>
      <c r="Q29" t="s">
        <v>745</v>
      </c>
      <c r="R29" s="14">
        <f t="shared" si="5"/>
        <v>0</v>
      </c>
      <c r="S29" s="14">
        <f t="shared" si="6"/>
        <v>1</v>
      </c>
      <c r="T29" s="14">
        <f t="shared" si="12"/>
        <v>0</v>
      </c>
      <c r="U29" s="14">
        <v>0</v>
      </c>
      <c r="V29" s="14">
        <v>0</v>
      </c>
      <c r="W29" s="14">
        <v>0</v>
      </c>
      <c r="X29" s="14">
        <f t="shared" si="16"/>
        <v>0.125</v>
      </c>
      <c r="Y29" s="14">
        <f t="shared" si="17"/>
        <v>0.625</v>
      </c>
      <c r="Z29" s="14">
        <f t="shared" si="18"/>
        <v>0.25</v>
      </c>
      <c r="AA29" s="14">
        <v>0</v>
      </c>
      <c r="AB29" s="14">
        <v>0</v>
      </c>
      <c r="AC29" s="14">
        <v>0</v>
      </c>
      <c r="AD29" s="14">
        <v>0</v>
      </c>
      <c r="AE29" s="14">
        <v>0</v>
      </c>
      <c r="AF29" s="14">
        <v>0</v>
      </c>
      <c r="AG29" s="14"/>
    </row>
  </sheetData>
  <mergeCells count="34">
    <mergeCell ref="B21:Q21"/>
    <mergeCell ref="R21:AF21"/>
    <mergeCell ref="R22:T22"/>
    <mergeCell ref="U22:W22"/>
    <mergeCell ref="X22:Z22"/>
    <mergeCell ref="AA22:AC22"/>
    <mergeCell ref="AD22:AF22"/>
    <mergeCell ref="B22:D22"/>
    <mergeCell ref="E22:G22"/>
    <mergeCell ref="H22:J22"/>
    <mergeCell ref="K22:M22"/>
    <mergeCell ref="N22:P22"/>
    <mergeCell ref="B11:F11"/>
    <mergeCell ref="G11:K11"/>
    <mergeCell ref="M11:Q11"/>
    <mergeCell ref="S11:W11"/>
    <mergeCell ref="AH1:AO1"/>
    <mergeCell ref="AH2:AL2"/>
    <mergeCell ref="AM2:AO2"/>
    <mergeCell ref="B1:I1"/>
    <mergeCell ref="B2:F2"/>
    <mergeCell ref="G2:I2"/>
    <mergeCell ref="J1:Q1"/>
    <mergeCell ref="J2:N2"/>
    <mergeCell ref="O2:Q2"/>
    <mergeCell ref="AP1:AW1"/>
    <mergeCell ref="AP2:AT2"/>
    <mergeCell ref="AU2:AW2"/>
    <mergeCell ref="R1:Y1"/>
    <mergeCell ref="R2:V2"/>
    <mergeCell ref="W2:Y2"/>
    <mergeCell ref="Z1:AG1"/>
    <mergeCell ref="Z2:AD2"/>
    <mergeCell ref="AE2:AG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P23"/>
  <sheetViews>
    <sheetView zoomScale="90" zoomScaleNormal="90" workbookViewId="0"/>
  </sheetViews>
  <sheetFormatPr defaultRowHeight="13.2" x14ac:dyDescent="0.25"/>
  <cols>
    <col min="1" max="1" width="23.109375" customWidth="1"/>
    <col min="2" max="32" width="10.109375" customWidth="1"/>
  </cols>
  <sheetData>
    <row r="1" spans="1:25" ht="40.950000000000003" customHeight="1" x14ac:dyDescent="0.25">
      <c r="B1" s="27" t="s">
        <v>746</v>
      </c>
      <c r="C1" s="27"/>
      <c r="D1" s="27"/>
      <c r="E1" s="27"/>
      <c r="F1" s="27"/>
      <c r="G1" s="27"/>
      <c r="H1" s="27"/>
      <c r="I1" s="27"/>
      <c r="J1" s="27" t="s">
        <v>747</v>
      </c>
      <c r="K1" s="27"/>
      <c r="L1" s="27"/>
      <c r="M1" s="27"/>
      <c r="N1" s="27"/>
      <c r="O1" s="27"/>
      <c r="P1" s="27"/>
      <c r="Q1" s="27"/>
      <c r="R1" s="27" t="s">
        <v>748</v>
      </c>
      <c r="S1" s="27"/>
      <c r="T1" s="27"/>
      <c r="U1" s="27"/>
      <c r="V1" s="27"/>
      <c r="W1" s="27"/>
      <c r="X1" s="27"/>
      <c r="Y1" s="27"/>
    </row>
    <row r="2" spans="1:25" x14ac:dyDescent="0.25">
      <c r="B2" s="28" t="s">
        <v>717</v>
      </c>
      <c r="C2" s="28"/>
      <c r="D2" s="28"/>
      <c r="E2" s="28"/>
      <c r="F2" s="28"/>
      <c r="G2" s="28" t="s">
        <v>718</v>
      </c>
      <c r="H2" s="28"/>
      <c r="I2" s="28"/>
      <c r="J2" s="28" t="s">
        <v>717</v>
      </c>
      <c r="K2" s="28"/>
      <c r="L2" s="28"/>
      <c r="M2" s="28"/>
      <c r="N2" s="28"/>
      <c r="O2" s="28" t="s">
        <v>718</v>
      </c>
      <c r="P2" s="28"/>
      <c r="Q2" s="28"/>
      <c r="R2" s="28" t="s">
        <v>717</v>
      </c>
      <c r="S2" s="28"/>
      <c r="T2" s="28"/>
      <c r="U2" s="28"/>
      <c r="V2" s="28"/>
      <c r="W2" s="28" t="s">
        <v>718</v>
      </c>
      <c r="X2" s="28"/>
      <c r="Y2" s="28"/>
    </row>
    <row r="3" spans="1:25" ht="26.4" x14ac:dyDescent="0.25">
      <c r="B3" s="13" t="s">
        <v>21</v>
      </c>
      <c r="C3" s="13" t="s">
        <v>22</v>
      </c>
      <c r="D3" s="13" t="s">
        <v>26</v>
      </c>
      <c r="E3" s="13" t="s">
        <v>31</v>
      </c>
      <c r="F3" s="12" t="s">
        <v>23</v>
      </c>
      <c r="G3" s="12" t="s">
        <v>27</v>
      </c>
      <c r="H3" s="13" t="s">
        <v>25</v>
      </c>
      <c r="I3" s="12" t="s">
        <v>24</v>
      </c>
      <c r="J3" s="13" t="s">
        <v>21</v>
      </c>
      <c r="K3" s="13" t="s">
        <v>22</v>
      </c>
      <c r="L3" s="13" t="s">
        <v>26</v>
      </c>
      <c r="M3" s="13" t="s">
        <v>31</v>
      </c>
      <c r="N3" s="12" t="s">
        <v>23</v>
      </c>
      <c r="O3" s="12" t="s">
        <v>27</v>
      </c>
      <c r="P3" s="13" t="s">
        <v>25</v>
      </c>
      <c r="Q3" s="12" t="s">
        <v>24</v>
      </c>
      <c r="R3" s="13" t="s">
        <v>21</v>
      </c>
      <c r="S3" s="13" t="s">
        <v>22</v>
      </c>
      <c r="T3" s="13" t="s">
        <v>26</v>
      </c>
      <c r="U3" s="13" t="s">
        <v>31</v>
      </c>
      <c r="V3" s="12" t="s">
        <v>23</v>
      </c>
      <c r="W3" s="12" t="s">
        <v>27</v>
      </c>
      <c r="X3" s="13" t="s">
        <v>25</v>
      </c>
      <c r="Y3" s="12" t="s">
        <v>24</v>
      </c>
    </row>
    <row r="4" spans="1:25" x14ac:dyDescent="0.25">
      <c r="A4" t="s">
        <v>712</v>
      </c>
      <c r="B4" s="13">
        <f>COUNTIF(FSC!IC2:IC10,"Positive")</f>
        <v>5</v>
      </c>
      <c r="C4" s="13">
        <f>COUNTIF(FSC!IC2:IC10,"Neutral")</f>
        <v>1</v>
      </c>
      <c r="D4" s="13">
        <f>COUNTIF(FSC!IC2:IC10,"Negative")</f>
        <v>0</v>
      </c>
      <c r="E4" s="13">
        <f>COUNTIF(FSC!IC2:IC10,"I don't know")</f>
        <v>2</v>
      </c>
      <c r="F4" s="13">
        <f>COUNTIF(FSC!IC2:IC10,"Not applicable")</f>
        <v>1</v>
      </c>
      <c r="G4" s="13">
        <f>COUNTIF(FSC!IH2:IH10,"Very effective")</f>
        <v>1</v>
      </c>
      <c r="H4" s="13">
        <f>COUNTIF(FSC!IH2:IH10,"Effective")</f>
        <v>2</v>
      </c>
      <c r="I4" s="13">
        <f>COUNTIF(FSC!IH2:IH10,"Somewhat effective")</f>
        <v>2</v>
      </c>
      <c r="J4" s="13">
        <f>COUNTIF(FSC!IN2:IN10,"Positive")</f>
        <v>2</v>
      </c>
      <c r="K4" s="13">
        <f>COUNTIF(FSC!IN2:IN10,"Neutral")</f>
        <v>2</v>
      </c>
      <c r="L4" s="13">
        <f>COUNTIF(FSC!IN2:IN10,"Negative")</f>
        <v>0</v>
      </c>
      <c r="M4" s="13">
        <f>COUNTIF(FSC!IN2:IN10,"I don't know")</f>
        <v>2</v>
      </c>
      <c r="N4" s="13">
        <f>COUNTIF(FSC!IN2:IN10,"Not applicable")</f>
        <v>3</v>
      </c>
      <c r="O4" s="13">
        <f>COUNTIF(FSC!IS2:IS10,"Very effective")</f>
        <v>0</v>
      </c>
      <c r="P4" s="13">
        <f>COUNTIF(FSC!IS2:IS10,"Effective")</f>
        <v>0</v>
      </c>
      <c r="Q4" s="13">
        <f>COUNTIF(FSC!IS2:IS10,"Somewhat effective")</f>
        <v>2</v>
      </c>
      <c r="R4" s="13">
        <f>COUNTIF(FSC!IY2:IY10,"Positive")</f>
        <v>3</v>
      </c>
      <c r="S4" s="13">
        <f>COUNTIF(FSC!IY2:IY10,"Neutral")</f>
        <v>3</v>
      </c>
      <c r="T4" s="13">
        <f>COUNTIF(FSC!IY2:IY10,"Negative")</f>
        <v>0</v>
      </c>
      <c r="U4" s="13">
        <f>COUNTIF(FSC!IY2:IY10,"I don't know")</f>
        <v>2</v>
      </c>
      <c r="V4" s="13">
        <f>COUNTIF(FSC!IY2:IY10,"Not applicable")</f>
        <v>1</v>
      </c>
      <c r="W4" s="13">
        <f>COUNTIF(FSC!JD2:JD10,"Very effective")</f>
        <v>1</v>
      </c>
      <c r="X4" s="13">
        <f>COUNTIF(FSC!JD2:JD10,"Effective")</f>
        <v>1</v>
      </c>
      <c r="Y4" s="13">
        <f>COUNTIF(FSC!JD2:JD10,"Somewhat effective")</f>
        <v>1</v>
      </c>
    </row>
    <row r="5" spans="1:25" x14ac:dyDescent="0.25">
      <c r="A5" t="s">
        <v>713</v>
      </c>
      <c r="B5" s="13">
        <f>COUNTIF(FSC!ID2:ID10,"Positive")</f>
        <v>0</v>
      </c>
      <c r="C5" s="13">
        <f>COUNTIF(FSC!ID2:ID10,"Neutral")</f>
        <v>5</v>
      </c>
      <c r="D5" s="13">
        <f>COUNTIF(FSC!ID2:ID10,"Negative")</f>
        <v>0</v>
      </c>
      <c r="E5" s="13">
        <f>COUNTIF(FSC!ID2:ID10,"I don't know")</f>
        <v>2</v>
      </c>
      <c r="F5" s="13">
        <f>COUNTIF(FSC!ID2:ID10,"Not applicable")</f>
        <v>2</v>
      </c>
      <c r="G5" s="13">
        <f>COUNTIF(FSC!II2:II10,"Very effective")</f>
        <v>0</v>
      </c>
      <c r="H5" s="13">
        <f>COUNTIF(FSC!II2:II10,"Effective")</f>
        <v>0</v>
      </c>
      <c r="I5" s="13">
        <f>COUNTIF(FSC!II2:II10,"Somewhat effective")</f>
        <v>0</v>
      </c>
      <c r="J5" s="13">
        <f>COUNTIF(FSC!IO2:IO10,"Positive")</f>
        <v>0</v>
      </c>
      <c r="K5" s="13">
        <f>COUNTIF(FSC!IO2:IO10,"Neutral")</f>
        <v>4</v>
      </c>
      <c r="L5" s="13">
        <f>COUNTIF(FSC!IO2:IO10,"Negative")</f>
        <v>0</v>
      </c>
      <c r="M5" s="13">
        <f>COUNTIF(FSC!IO2:IO10,"I don't know")</f>
        <v>2</v>
      </c>
      <c r="N5" s="13">
        <f>COUNTIF(FSC!IO2:IO10,"Not applicable")</f>
        <v>3</v>
      </c>
      <c r="O5" s="13">
        <f>COUNTIF(FSC!IT2:IT10,"Very effective")</f>
        <v>0</v>
      </c>
      <c r="P5" s="13">
        <f>COUNTIF(FSC!IT2:IT10,"Effective")</f>
        <v>0</v>
      </c>
      <c r="Q5" s="13">
        <f>COUNTIF(FSC!IT2:IT10,"Somewhat effective")</f>
        <v>0</v>
      </c>
      <c r="R5" s="13">
        <f>COUNTIF(FSC!IZ2:IZ10,"Positive")</f>
        <v>0</v>
      </c>
      <c r="S5" s="13">
        <f>COUNTIF(FSC!IZ2:IZ10,"Neutral")</f>
        <v>5</v>
      </c>
      <c r="T5" s="13">
        <f>COUNTIF(FSC!IZ2:IZ10,"Negative")</f>
        <v>0</v>
      </c>
      <c r="U5" s="13">
        <f>COUNTIF(FSC!IZ2:IZ10,"I don't know")</f>
        <v>2</v>
      </c>
      <c r="V5" s="13">
        <f>COUNTIF(FSC!IZ2:IZ10,"Not applicable")</f>
        <v>2</v>
      </c>
      <c r="W5" s="13">
        <f>COUNTIF(FSC!JE2:JE10,"Very effective")</f>
        <v>0</v>
      </c>
      <c r="X5" s="13">
        <f>COUNTIF(FSC!JE2:JE10,"Effective")</f>
        <v>0</v>
      </c>
      <c r="Y5" s="13">
        <f>COUNTIF(FSC!JE2:JE10,"Somewhat effective")</f>
        <v>0</v>
      </c>
    </row>
    <row r="6" spans="1:25" x14ac:dyDescent="0.25">
      <c r="A6" t="s">
        <v>714</v>
      </c>
      <c r="B6" s="13">
        <f>COUNTIF(FSC!IE2:IE10,"Positive")</f>
        <v>9</v>
      </c>
      <c r="C6" s="13">
        <f>COUNTIF(FSC!IE2:IE10,"Neutral")</f>
        <v>0</v>
      </c>
      <c r="D6" s="13">
        <f>COUNTIF(FSC!IE2:IE10,"Negative")</f>
        <v>0</v>
      </c>
      <c r="E6" s="13">
        <f>COUNTIF(FSC!IE2:IE10,"I don't know")</f>
        <v>0</v>
      </c>
      <c r="F6" s="13">
        <f>COUNTIF(FSC!IE2:IE10,"Not applicable")</f>
        <v>0</v>
      </c>
      <c r="G6" s="13">
        <f>COUNTIF(FSC!IJ2:IJ10,"Very effective")</f>
        <v>3</v>
      </c>
      <c r="H6" s="13">
        <f>COUNTIF(FSC!IJ2:IJ10,"Effective")</f>
        <v>5</v>
      </c>
      <c r="I6" s="13">
        <f>COUNTIF(FSC!IJ2:IJ10,"Somewhat effective")</f>
        <v>1</v>
      </c>
      <c r="J6" s="13">
        <f>COUNTIF(FSC!IP2:IP10,"Positive")</f>
        <v>7</v>
      </c>
      <c r="K6" s="13">
        <f>COUNTIF(FSC!IP2:IP10,"Neutral")</f>
        <v>1</v>
      </c>
      <c r="L6" s="13">
        <f>COUNTIF(FSC!IP2:IP10,"Negative")</f>
        <v>0</v>
      </c>
      <c r="M6" s="13">
        <f>COUNTIF(FSC!IP2:IP10,"I don't know")</f>
        <v>1</v>
      </c>
      <c r="N6" s="13">
        <f>COUNTIF(FSC!IP2:IP10,"Not applicable")</f>
        <v>0</v>
      </c>
      <c r="O6" s="13">
        <f>COUNTIF(FSC!IU2:IU10,"Very effective")</f>
        <v>0</v>
      </c>
      <c r="P6" s="13">
        <f>COUNTIF(FSC!IU2:IU10,"Effective")</f>
        <v>2</v>
      </c>
      <c r="Q6" s="13">
        <f>COUNTIF(FSC!IU2:IU10,"Somewhat effective")</f>
        <v>5</v>
      </c>
      <c r="R6" s="13">
        <f>COUNTIF(FSC!JA2:JA10,"Positive")</f>
        <v>9</v>
      </c>
      <c r="S6" s="13">
        <f>COUNTIF(FSC!JA2:JA10,"Neutral")</f>
        <v>0</v>
      </c>
      <c r="T6" s="13">
        <f>COUNTIF(FSC!JA2:JA10,"Negative")</f>
        <v>0</v>
      </c>
      <c r="U6" s="13">
        <f>COUNTIF(FSC!JA2:JA10,"I don't know")</f>
        <v>0</v>
      </c>
      <c r="V6" s="13">
        <f>COUNTIF(FSC!JA2:JA10,"Not applicable")</f>
        <v>0</v>
      </c>
      <c r="W6" s="13">
        <f>COUNTIF(FSC!JF2:JF10,"Very effective")</f>
        <v>4</v>
      </c>
      <c r="X6" s="13">
        <f>COUNTIF(FSC!JF2:JF10,"Effective")</f>
        <v>2</v>
      </c>
      <c r="Y6" s="13">
        <f>COUNTIF(FSC!JF2:JF10,"Somewhat effective")</f>
        <v>3</v>
      </c>
    </row>
    <row r="7" spans="1:25" x14ac:dyDescent="0.25">
      <c r="A7" t="s">
        <v>715</v>
      </c>
      <c r="B7" s="13">
        <f>COUNTIF(FSC!IF2:IF10,"Positive")</f>
        <v>4</v>
      </c>
      <c r="C7" s="13">
        <f>COUNTIF(FSC!IF2:IF10,"Neutral")</f>
        <v>4</v>
      </c>
      <c r="D7" s="13">
        <f>COUNTIF(FSC!IF2:IF10,"Negative")</f>
        <v>0</v>
      </c>
      <c r="E7" s="13">
        <f>COUNTIF(FSC!IF2:IF10,"I don't know")</f>
        <v>0</v>
      </c>
      <c r="F7" s="13">
        <f>COUNTIF(FSC!IF2:IF10,"Not applicable")</f>
        <v>1</v>
      </c>
      <c r="G7" s="13">
        <f>COUNTIF(FSC!IK2:IK10,"Very effective")</f>
        <v>1</v>
      </c>
      <c r="H7" s="13">
        <f>COUNTIF(FSC!IK2:IK10,"Effective")</f>
        <v>1</v>
      </c>
      <c r="I7" s="13">
        <f>COUNTIF(FSC!IK2:IK10,"Somewhat effective")</f>
        <v>2</v>
      </c>
      <c r="J7" s="13">
        <f>COUNTIF(FSC!IQ2:IQ10,"Positive")</f>
        <v>2</v>
      </c>
      <c r="K7" s="13">
        <f>COUNTIF(FSC!IQ2:IQ10,"Neutral")</f>
        <v>4</v>
      </c>
      <c r="L7" s="13">
        <f>COUNTIF(FSC!IQ2:IQ10,"Negative")</f>
        <v>0</v>
      </c>
      <c r="M7" s="13">
        <f>COUNTIF(FSC!IQ2:IQ10,"I don't know")</f>
        <v>2</v>
      </c>
      <c r="N7" s="13">
        <f>COUNTIF(FSC!IQ2:IQ10,"Not applicable")</f>
        <v>1</v>
      </c>
      <c r="O7" s="13">
        <f>COUNTIF(FSC!IV2:IV10,"Very effective")</f>
        <v>0</v>
      </c>
      <c r="P7" s="13">
        <f>COUNTIF(FSC!IV2:IV10,"Effective")</f>
        <v>1</v>
      </c>
      <c r="Q7" s="13">
        <f>COUNTIF(FSC!IV2:IV10,"Somewhat effective")</f>
        <v>1</v>
      </c>
      <c r="R7" s="13">
        <f>COUNTIF(FSC!JB2:JB10,"Positive")</f>
        <v>3</v>
      </c>
      <c r="S7" s="13">
        <f>COUNTIF(FSC!JB2:JB10,"Neutral")</f>
        <v>2</v>
      </c>
      <c r="T7" s="13">
        <f>COUNTIF(FSC!JB2:JB10,"Negative")</f>
        <v>1</v>
      </c>
      <c r="U7" s="13">
        <f>COUNTIF(FSC!JB2:JB10,"I don't know")</f>
        <v>2</v>
      </c>
      <c r="V7" s="13">
        <f>COUNTIF(FSC!JB2:JB10,"Not applicable")</f>
        <v>1</v>
      </c>
      <c r="W7" s="13">
        <f>COUNTIF(FSC!JG2:JG10,"Very effective")</f>
        <v>0</v>
      </c>
      <c r="X7" s="13">
        <f>COUNTIF(FSC!JG2:JG10,"Effective")</f>
        <v>1</v>
      </c>
      <c r="Y7" s="13">
        <f>COUNTIF(FSC!JG2:JG10,"Somewhat effective")</f>
        <v>2</v>
      </c>
    </row>
    <row r="8" spans="1:25" x14ac:dyDescent="0.25">
      <c r="A8" t="s">
        <v>716</v>
      </c>
      <c r="B8" s="13">
        <f>COUNTIF(FSC!IG2:IG10,"Positive")</f>
        <v>6</v>
      </c>
      <c r="C8" s="13">
        <f>COUNTIF(FSC!IG2:IG10,"Neutral")</f>
        <v>1</v>
      </c>
      <c r="D8" s="13">
        <f>COUNTIF(FSC!IG2:IG10,"Negative")</f>
        <v>0</v>
      </c>
      <c r="E8" s="13">
        <f>COUNTIF(FSC!IG2:IG10,"I don't know")</f>
        <v>2</v>
      </c>
      <c r="F8" s="13">
        <f>COUNTIF(FSC!IG2:IG10,"Not applicable")</f>
        <v>0</v>
      </c>
      <c r="G8" s="13">
        <f>COUNTIF(FSC!IL2:IL10,"Very effective")</f>
        <v>1</v>
      </c>
      <c r="H8" s="13">
        <f>COUNTIF(FSC!IL2:IL10,"Effective")</f>
        <v>3</v>
      </c>
      <c r="I8" s="13">
        <f>COUNTIF(FSC!IL2:IL10,"Somewhat effective")</f>
        <v>2</v>
      </c>
      <c r="J8" s="13">
        <f>COUNTIF(FSC!IR2:IR10,"Positive")</f>
        <v>0</v>
      </c>
      <c r="K8" s="13">
        <f>COUNTIF(FSC!IR2:IR10,"Neutral")</f>
        <v>4</v>
      </c>
      <c r="L8" s="13">
        <f>COUNTIF(FSC!IR2:IR10,"Negative")</f>
        <v>0</v>
      </c>
      <c r="M8" s="13">
        <f>COUNTIF(FSC!IR2:IR10,"I don't know")</f>
        <v>2</v>
      </c>
      <c r="N8" s="13">
        <f>COUNTIF(FSC!IR2:IR10,"Not applicable")</f>
        <v>3</v>
      </c>
      <c r="O8" s="13">
        <f>COUNTIF(FSC!IW2:IW10,"Very effective")</f>
        <v>0</v>
      </c>
      <c r="P8" s="13">
        <f>COUNTIF(FSC!IW2:IW10,"Effective")</f>
        <v>0</v>
      </c>
      <c r="Q8" s="13">
        <f>COUNTIF(FSC!IW2:IW10,"Somewhat effective")</f>
        <v>0</v>
      </c>
      <c r="R8" s="13">
        <f>COUNTIF(FSC!JC2:JC10,"Positive")</f>
        <v>0</v>
      </c>
      <c r="S8" s="13">
        <f>COUNTIF(FSC!JC2:JC10,"Neutral")</f>
        <v>3</v>
      </c>
      <c r="T8" s="13">
        <f>COUNTIF(FSC!JC2:JC10,"Negative")</f>
        <v>0</v>
      </c>
      <c r="U8" s="13">
        <f>COUNTIF(FSC!JC2:JC10,"I don't know")</f>
        <v>3</v>
      </c>
      <c r="V8" s="13">
        <f>COUNTIF(FSC!JC2:JC10,"Not applicable")</f>
        <v>3</v>
      </c>
      <c r="W8" s="13">
        <f>COUNTIF(FSC!JH2:JH10,"Very effective")</f>
        <v>0</v>
      </c>
      <c r="X8" s="13">
        <f>COUNTIF(FSC!JH2:JH10,"Effective")</f>
        <v>0</v>
      </c>
      <c r="Y8" s="13">
        <f>COUNTIF(FSC!JH2:JH10,"Somewhat effective")</f>
        <v>0</v>
      </c>
    </row>
    <row r="11" spans="1:25" ht="19.2" customHeight="1" x14ac:dyDescent="0.25">
      <c r="A11" s="17"/>
      <c r="B11" s="30" t="s">
        <v>734</v>
      </c>
      <c r="C11" s="30"/>
      <c r="D11" s="30"/>
      <c r="E11" s="30"/>
      <c r="F11" s="30"/>
      <c r="G11" s="30" t="s">
        <v>735</v>
      </c>
      <c r="H11" s="30"/>
      <c r="I11" s="30"/>
      <c r="J11" s="30"/>
      <c r="K11" s="30"/>
      <c r="L11" s="20"/>
      <c r="M11" s="30" t="s">
        <v>734</v>
      </c>
      <c r="N11" s="30"/>
      <c r="O11" s="30"/>
      <c r="P11" s="30"/>
      <c r="Q11" s="30"/>
      <c r="R11" s="20"/>
      <c r="S11" s="30" t="s">
        <v>735</v>
      </c>
      <c r="T11" s="30"/>
      <c r="U11" s="30"/>
      <c r="V11" s="30"/>
      <c r="W11" s="30"/>
    </row>
    <row r="12" spans="1:25" x14ac:dyDescent="0.25">
      <c r="B12" t="s">
        <v>712</v>
      </c>
      <c r="C12" t="s">
        <v>713</v>
      </c>
      <c r="D12" t="s">
        <v>714</v>
      </c>
      <c r="E12" t="s">
        <v>715</v>
      </c>
      <c r="F12" t="s">
        <v>716</v>
      </c>
      <c r="G12" t="s">
        <v>712</v>
      </c>
      <c r="H12" t="s">
        <v>713</v>
      </c>
      <c r="I12" t="s">
        <v>714</v>
      </c>
      <c r="J12" t="s">
        <v>715</v>
      </c>
      <c r="K12" t="s">
        <v>716</v>
      </c>
      <c r="M12" t="s">
        <v>712</v>
      </c>
      <c r="N12" t="s">
        <v>713</v>
      </c>
      <c r="O12" t="s">
        <v>714</v>
      </c>
      <c r="P12" t="s">
        <v>715</v>
      </c>
      <c r="Q12" t="s">
        <v>716</v>
      </c>
      <c r="S12" t="s">
        <v>712</v>
      </c>
      <c r="T12" t="s">
        <v>713</v>
      </c>
      <c r="U12" t="s">
        <v>714</v>
      </c>
      <c r="V12" t="s">
        <v>715</v>
      </c>
      <c r="W12" t="s">
        <v>716</v>
      </c>
    </row>
    <row r="13" spans="1:25" x14ac:dyDescent="0.25">
      <c r="A13" t="s">
        <v>746</v>
      </c>
      <c r="B13" s="13">
        <f>B4</f>
        <v>5</v>
      </c>
      <c r="C13" s="13">
        <f>B5</f>
        <v>0</v>
      </c>
      <c r="D13" s="13">
        <f>B6</f>
        <v>9</v>
      </c>
      <c r="E13" s="13">
        <f>B7</f>
        <v>4</v>
      </c>
      <c r="F13" s="13">
        <f>B8</f>
        <v>6</v>
      </c>
      <c r="G13" s="13">
        <f>D4</f>
        <v>0</v>
      </c>
      <c r="H13" s="13">
        <f>D5</f>
        <v>0</v>
      </c>
      <c r="I13" s="13">
        <f>D6</f>
        <v>0</v>
      </c>
      <c r="J13" s="13">
        <f>D7</f>
        <v>0</v>
      </c>
      <c r="K13" s="13">
        <f>D8</f>
        <v>0</v>
      </c>
      <c r="L13" t="s">
        <v>746</v>
      </c>
      <c r="M13" s="14">
        <f>B13/'Initial info'!B2</f>
        <v>0.55555555555555558</v>
      </c>
      <c r="N13" s="14">
        <f>C13/'Initial info'!B2</f>
        <v>0</v>
      </c>
      <c r="O13" s="14">
        <f>D13/'Initial info'!B2</f>
        <v>1</v>
      </c>
      <c r="P13" s="14">
        <f>E13/'Initial info'!B2</f>
        <v>0.44444444444444442</v>
      </c>
      <c r="Q13" s="14">
        <f>F13/'Initial info'!B2</f>
        <v>0.66666666666666663</v>
      </c>
      <c r="R13" t="s">
        <v>746</v>
      </c>
      <c r="S13" s="14">
        <f>G13/'Initial info'!B2</f>
        <v>0</v>
      </c>
      <c r="T13" s="14">
        <f>H13/'Initial info'!B2</f>
        <v>0</v>
      </c>
      <c r="U13" s="14">
        <f>I13/'Initial info'!B2</f>
        <v>0</v>
      </c>
      <c r="V13" s="14">
        <f>J13/'Initial info'!B2</f>
        <v>0</v>
      </c>
      <c r="W13" s="14">
        <f>K13/'Initial info'!B2</f>
        <v>0</v>
      </c>
    </row>
    <row r="14" spans="1:25" x14ac:dyDescent="0.25">
      <c r="A14" t="s">
        <v>747</v>
      </c>
      <c r="B14" s="13">
        <f>J4</f>
        <v>2</v>
      </c>
      <c r="C14" s="13">
        <f>J5</f>
        <v>0</v>
      </c>
      <c r="D14" s="13">
        <f>J6</f>
        <v>7</v>
      </c>
      <c r="E14" s="13">
        <f>J7</f>
        <v>2</v>
      </c>
      <c r="F14" s="13">
        <f>J8</f>
        <v>0</v>
      </c>
      <c r="G14" s="13">
        <f>L4</f>
        <v>0</v>
      </c>
      <c r="H14" s="13">
        <f>L5</f>
        <v>0</v>
      </c>
      <c r="I14" s="13">
        <f>L6</f>
        <v>0</v>
      </c>
      <c r="J14" s="13">
        <f>L7</f>
        <v>0</v>
      </c>
      <c r="K14" s="13">
        <f>L8</f>
        <v>0</v>
      </c>
      <c r="L14" t="s">
        <v>747</v>
      </c>
      <c r="M14" s="14">
        <f>B14/'Initial info'!B2</f>
        <v>0.22222222222222221</v>
      </c>
      <c r="N14" s="14">
        <f>C14/'Initial info'!B2</f>
        <v>0</v>
      </c>
      <c r="O14" s="14">
        <f>D14/'Initial info'!B2</f>
        <v>0.77777777777777779</v>
      </c>
      <c r="P14" s="14">
        <f>E14/'Initial info'!B2</f>
        <v>0.22222222222222221</v>
      </c>
      <c r="Q14" s="14">
        <f>F14/'Initial info'!B2</f>
        <v>0</v>
      </c>
      <c r="R14" t="s">
        <v>747</v>
      </c>
      <c r="S14" s="14">
        <f>G14/'Initial info'!B2</f>
        <v>0</v>
      </c>
      <c r="T14" s="14">
        <f>H14/'Initial info'!B2</f>
        <v>0</v>
      </c>
      <c r="U14" s="14">
        <f>I14/'Initial info'!B2</f>
        <v>0</v>
      </c>
      <c r="V14" s="14">
        <f>J14/'Initial info'!B2</f>
        <v>0</v>
      </c>
      <c r="W14" s="14">
        <f>K14/'Initial info'!B2</f>
        <v>0</v>
      </c>
    </row>
    <row r="15" spans="1:25" x14ac:dyDescent="0.25">
      <c r="A15" t="s">
        <v>748</v>
      </c>
      <c r="B15" s="13">
        <f>R4</f>
        <v>3</v>
      </c>
      <c r="C15" s="13">
        <f>R5</f>
        <v>0</v>
      </c>
      <c r="D15" s="13">
        <f>R6</f>
        <v>9</v>
      </c>
      <c r="E15" s="13">
        <f>R7</f>
        <v>3</v>
      </c>
      <c r="F15" s="13">
        <f>R8</f>
        <v>0</v>
      </c>
      <c r="G15" s="13">
        <f>T4</f>
        <v>0</v>
      </c>
      <c r="H15" s="13">
        <f>T5</f>
        <v>0</v>
      </c>
      <c r="I15" s="13">
        <f>T6</f>
        <v>0</v>
      </c>
      <c r="J15" s="13">
        <f>T7</f>
        <v>1</v>
      </c>
      <c r="K15" s="13">
        <f>T8</f>
        <v>0</v>
      </c>
      <c r="L15" t="s">
        <v>748</v>
      </c>
      <c r="M15" s="14">
        <f>B15/'Initial info'!B2</f>
        <v>0.33333333333333331</v>
      </c>
      <c r="N15" s="14">
        <f>C15/'Initial info'!B2</f>
        <v>0</v>
      </c>
      <c r="O15" s="14">
        <f>D15/'Initial info'!B2</f>
        <v>1</v>
      </c>
      <c r="P15" s="14">
        <f>E15/'Initial info'!B2</f>
        <v>0.33333333333333331</v>
      </c>
      <c r="Q15" s="14">
        <f>F15/'Initial info'!B2</f>
        <v>0</v>
      </c>
      <c r="R15" t="s">
        <v>748</v>
      </c>
      <c r="S15" s="14">
        <f>G15/'Initial info'!B2</f>
        <v>0</v>
      </c>
      <c r="T15" s="14">
        <f>H15/'Initial info'!B2</f>
        <v>0</v>
      </c>
      <c r="U15" s="14">
        <f>I15/'Initial info'!B2</f>
        <v>0</v>
      </c>
      <c r="V15" s="14">
        <f>J15/'Initial info'!B2</f>
        <v>0.1111111111111111</v>
      </c>
      <c r="W15" s="14">
        <f>K15/'Initial info'!B2</f>
        <v>0</v>
      </c>
    </row>
    <row r="18" spans="1:42" ht="21" customHeight="1" x14ac:dyDescent="0.25">
      <c r="A18" s="17"/>
      <c r="B18" s="30" t="s">
        <v>736</v>
      </c>
      <c r="C18" s="30"/>
      <c r="D18" s="30"/>
      <c r="E18" s="30"/>
      <c r="F18" s="30"/>
      <c r="G18" s="30"/>
      <c r="H18" s="30"/>
      <c r="I18" s="30"/>
      <c r="J18" s="30"/>
      <c r="K18" s="30"/>
      <c r="L18" s="30"/>
      <c r="M18" s="30"/>
      <c r="N18" s="30"/>
      <c r="O18" s="30"/>
      <c r="P18" s="30"/>
      <c r="Q18" s="30"/>
      <c r="R18" s="30" t="s">
        <v>755</v>
      </c>
      <c r="S18" s="30"/>
      <c r="T18" s="30"/>
      <c r="U18" s="30"/>
      <c r="V18" s="30"/>
      <c r="W18" s="30"/>
      <c r="X18" s="30"/>
      <c r="Y18" s="30"/>
      <c r="Z18" s="30"/>
      <c r="AA18" s="30"/>
      <c r="AB18" s="30"/>
      <c r="AC18" s="30"/>
      <c r="AD18" s="30"/>
      <c r="AE18" s="30"/>
      <c r="AF18" s="30"/>
    </row>
    <row r="19" spans="1:42" x14ac:dyDescent="0.25">
      <c r="B19" s="31" t="s">
        <v>712</v>
      </c>
      <c r="C19" s="31"/>
      <c r="D19" s="31"/>
      <c r="E19" s="31" t="s">
        <v>713</v>
      </c>
      <c r="F19" s="31"/>
      <c r="G19" s="31"/>
      <c r="H19" s="31" t="s">
        <v>714</v>
      </c>
      <c r="I19" s="31"/>
      <c r="J19" s="31"/>
      <c r="K19" s="31" t="s">
        <v>715</v>
      </c>
      <c r="L19" s="31"/>
      <c r="M19" s="31"/>
      <c r="N19" s="31" t="s">
        <v>716</v>
      </c>
      <c r="O19" s="31"/>
      <c r="P19" s="31"/>
      <c r="Q19" s="15"/>
      <c r="R19" s="31" t="s">
        <v>712</v>
      </c>
      <c r="S19" s="31"/>
      <c r="T19" s="31"/>
      <c r="U19" s="31" t="s">
        <v>713</v>
      </c>
      <c r="V19" s="31"/>
      <c r="W19" s="31"/>
      <c r="X19" s="31" t="s">
        <v>714</v>
      </c>
      <c r="Y19" s="31"/>
      <c r="Z19" s="31"/>
      <c r="AA19" s="31" t="s">
        <v>715</v>
      </c>
      <c r="AB19" s="31"/>
      <c r="AC19" s="31"/>
      <c r="AD19" s="31" t="s">
        <v>716</v>
      </c>
      <c r="AE19" s="31"/>
      <c r="AF19" s="31"/>
    </row>
    <row r="20" spans="1:42" x14ac:dyDescent="0.25">
      <c r="B20" t="s">
        <v>27</v>
      </c>
      <c r="C20" t="s">
        <v>25</v>
      </c>
      <c r="D20" t="s">
        <v>24</v>
      </c>
      <c r="E20" t="s">
        <v>27</v>
      </c>
      <c r="F20" t="s">
        <v>25</v>
      </c>
      <c r="G20" t="s">
        <v>24</v>
      </c>
      <c r="H20" t="s">
        <v>27</v>
      </c>
      <c r="I20" t="s">
        <v>25</v>
      </c>
      <c r="J20" t="s">
        <v>24</v>
      </c>
      <c r="K20" t="s">
        <v>27</v>
      </c>
      <c r="L20" t="s">
        <v>25</v>
      </c>
      <c r="M20" t="s">
        <v>24</v>
      </c>
      <c r="N20" t="s">
        <v>27</v>
      </c>
      <c r="O20" t="s">
        <v>25</v>
      </c>
      <c r="P20" t="s">
        <v>24</v>
      </c>
      <c r="R20" t="s">
        <v>27</v>
      </c>
      <c r="S20" t="s">
        <v>25</v>
      </c>
      <c r="T20" t="s">
        <v>24</v>
      </c>
      <c r="U20" t="s">
        <v>27</v>
      </c>
      <c r="V20" t="s">
        <v>25</v>
      </c>
      <c r="W20" t="s">
        <v>24</v>
      </c>
      <c r="X20" t="s">
        <v>27</v>
      </c>
      <c r="Y20" t="s">
        <v>25</v>
      </c>
      <c r="Z20" t="s">
        <v>24</v>
      </c>
      <c r="AA20" t="s">
        <v>27</v>
      </c>
      <c r="AB20" t="s">
        <v>25</v>
      </c>
      <c r="AC20" t="s">
        <v>24</v>
      </c>
      <c r="AD20" t="s">
        <v>27</v>
      </c>
      <c r="AE20" t="s">
        <v>25</v>
      </c>
      <c r="AF20" t="s">
        <v>24</v>
      </c>
    </row>
    <row r="21" spans="1:42" x14ac:dyDescent="0.25">
      <c r="A21" t="s">
        <v>746</v>
      </c>
      <c r="B21" s="15">
        <f>G4</f>
        <v>1</v>
      </c>
      <c r="C21" s="15">
        <f t="shared" ref="C21:D21" si="0">H4</f>
        <v>2</v>
      </c>
      <c r="D21" s="15">
        <f t="shared" si="0"/>
        <v>2</v>
      </c>
      <c r="E21" s="15">
        <f>G5</f>
        <v>0</v>
      </c>
      <c r="F21" s="15">
        <f t="shared" ref="F21:G21" si="1">H5</f>
        <v>0</v>
      </c>
      <c r="G21" s="15">
        <f t="shared" si="1"/>
        <v>0</v>
      </c>
      <c r="H21" s="15">
        <f>G6</f>
        <v>3</v>
      </c>
      <c r="I21" s="15">
        <f t="shared" ref="I21:J21" si="2">H6</f>
        <v>5</v>
      </c>
      <c r="J21" s="15">
        <f t="shared" si="2"/>
        <v>1</v>
      </c>
      <c r="K21" s="15">
        <f>G7</f>
        <v>1</v>
      </c>
      <c r="L21" s="15">
        <f t="shared" ref="L21:M21" si="3">H7</f>
        <v>1</v>
      </c>
      <c r="M21" s="15">
        <f t="shared" si="3"/>
        <v>2</v>
      </c>
      <c r="N21" s="15">
        <f>G8</f>
        <v>1</v>
      </c>
      <c r="O21" s="15">
        <f t="shared" ref="O21:P21" si="4">H8</f>
        <v>3</v>
      </c>
      <c r="P21" s="15">
        <f t="shared" si="4"/>
        <v>2</v>
      </c>
      <c r="Q21" t="s">
        <v>746</v>
      </c>
      <c r="R21" s="14">
        <f>B21/B13</f>
        <v>0.2</v>
      </c>
      <c r="S21" s="14">
        <f>C21/B13</f>
        <v>0.4</v>
      </c>
      <c r="T21" s="14">
        <f>D21/B13</f>
        <v>0.4</v>
      </c>
      <c r="U21" s="14">
        <v>0</v>
      </c>
      <c r="V21" s="14">
        <v>0</v>
      </c>
      <c r="W21" s="14">
        <v>0</v>
      </c>
      <c r="X21" s="14">
        <f>H21/D13</f>
        <v>0.33333333333333331</v>
      </c>
      <c r="Y21" s="14">
        <f>I21/D13</f>
        <v>0.55555555555555558</v>
      </c>
      <c r="Z21" s="14">
        <f>J21/D13</f>
        <v>0.1111111111111111</v>
      </c>
      <c r="AA21" s="14">
        <f>K21/E13</f>
        <v>0.25</v>
      </c>
      <c r="AB21" s="14">
        <f>L21/E13</f>
        <v>0.25</v>
      </c>
      <c r="AC21" s="14">
        <f>M21/E13</f>
        <v>0.5</v>
      </c>
      <c r="AD21" s="14">
        <f>N21/F13</f>
        <v>0.16666666666666666</v>
      </c>
      <c r="AE21" s="14">
        <f>O21/F13</f>
        <v>0.5</v>
      </c>
      <c r="AF21" s="14">
        <f>P21/F13</f>
        <v>0.33333333333333331</v>
      </c>
      <c r="AG21" s="14"/>
      <c r="AH21" s="14"/>
      <c r="AI21" s="14"/>
      <c r="AJ21" s="14"/>
      <c r="AK21" s="14"/>
      <c r="AL21" s="14"/>
      <c r="AM21" s="14"/>
      <c r="AN21" s="14"/>
      <c r="AO21" s="14"/>
      <c r="AP21" s="14"/>
    </row>
    <row r="22" spans="1:42" x14ac:dyDescent="0.25">
      <c r="A22" t="s">
        <v>747</v>
      </c>
      <c r="B22" s="15">
        <f>O4</f>
        <v>0</v>
      </c>
      <c r="C22" s="15">
        <f t="shared" ref="C22:D22" si="5">P4</f>
        <v>0</v>
      </c>
      <c r="D22" s="15">
        <f t="shared" si="5"/>
        <v>2</v>
      </c>
      <c r="E22" s="15">
        <f>O5</f>
        <v>0</v>
      </c>
      <c r="F22" s="15">
        <f t="shared" ref="F22:G22" si="6">P5</f>
        <v>0</v>
      </c>
      <c r="G22" s="15">
        <f t="shared" si="6"/>
        <v>0</v>
      </c>
      <c r="H22" s="15">
        <f>O6</f>
        <v>0</v>
      </c>
      <c r="I22" s="15">
        <f t="shared" ref="I22:J22" si="7">P6</f>
        <v>2</v>
      </c>
      <c r="J22" s="15">
        <f t="shared" si="7"/>
        <v>5</v>
      </c>
      <c r="K22" s="15">
        <f>O7</f>
        <v>0</v>
      </c>
      <c r="L22" s="15">
        <f t="shared" ref="L22:M22" si="8">P7</f>
        <v>1</v>
      </c>
      <c r="M22" s="15">
        <f t="shared" si="8"/>
        <v>1</v>
      </c>
      <c r="N22" s="15">
        <f>O8</f>
        <v>0</v>
      </c>
      <c r="O22" s="15">
        <f t="shared" ref="O22:P22" si="9">P8</f>
        <v>0</v>
      </c>
      <c r="P22" s="15">
        <f t="shared" si="9"/>
        <v>0</v>
      </c>
      <c r="Q22" t="s">
        <v>747</v>
      </c>
      <c r="R22" s="14">
        <f>B22/B14</f>
        <v>0</v>
      </c>
      <c r="S22" s="14">
        <f t="shared" ref="S22:S23" si="10">C22/B14</f>
        <v>0</v>
      </c>
      <c r="T22" s="14">
        <f t="shared" ref="T22:T23" si="11">D22/B14</f>
        <v>1</v>
      </c>
      <c r="U22" s="14">
        <v>0</v>
      </c>
      <c r="V22" s="14">
        <v>0</v>
      </c>
      <c r="W22" s="14">
        <v>0</v>
      </c>
      <c r="X22" s="14">
        <f t="shared" ref="X22:X23" si="12">H22/D14</f>
        <v>0</v>
      </c>
      <c r="Y22" s="14">
        <f t="shared" ref="Y22:Y23" si="13">I22/D14</f>
        <v>0.2857142857142857</v>
      </c>
      <c r="Z22" s="14">
        <f t="shared" ref="Z22:Z23" si="14">J22/D14</f>
        <v>0.7142857142857143</v>
      </c>
      <c r="AA22" s="14">
        <f t="shared" ref="AA22:AA23" si="15">K22/E14</f>
        <v>0</v>
      </c>
      <c r="AB22" s="14">
        <f t="shared" ref="AB22:AB23" si="16">L22/E14</f>
        <v>0.5</v>
      </c>
      <c r="AC22" s="14">
        <f t="shared" ref="AC22:AC23" si="17">M22/E14</f>
        <v>0.5</v>
      </c>
      <c r="AD22" s="14">
        <v>0</v>
      </c>
      <c r="AE22" s="14">
        <v>0</v>
      </c>
      <c r="AF22" s="14">
        <v>0</v>
      </c>
      <c r="AG22" s="14"/>
      <c r="AH22" s="14"/>
      <c r="AI22" s="14"/>
      <c r="AJ22" s="14"/>
      <c r="AK22" s="14"/>
      <c r="AL22" s="14"/>
      <c r="AM22" s="14"/>
      <c r="AN22" s="14"/>
      <c r="AO22" s="14"/>
      <c r="AP22" s="14"/>
    </row>
    <row r="23" spans="1:42" x14ac:dyDescent="0.25">
      <c r="A23" t="s">
        <v>748</v>
      </c>
      <c r="B23" s="15">
        <f>W4</f>
        <v>1</v>
      </c>
      <c r="C23" s="15">
        <f t="shared" ref="C23:D23" si="18">X4</f>
        <v>1</v>
      </c>
      <c r="D23" s="15">
        <f t="shared" si="18"/>
        <v>1</v>
      </c>
      <c r="E23" s="15">
        <f>W5</f>
        <v>0</v>
      </c>
      <c r="F23" s="15">
        <f t="shared" ref="F23:G23" si="19">X5</f>
        <v>0</v>
      </c>
      <c r="G23" s="15">
        <f t="shared" si="19"/>
        <v>0</v>
      </c>
      <c r="H23" s="15">
        <f>W6</f>
        <v>4</v>
      </c>
      <c r="I23" s="15">
        <f t="shared" ref="I23:J23" si="20">X6</f>
        <v>2</v>
      </c>
      <c r="J23" s="15">
        <f t="shared" si="20"/>
        <v>3</v>
      </c>
      <c r="K23" s="15">
        <f>W7</f>
        <v>0</v>
      </c>
      <c r="L23" s="15">
        <f t="shared" ref="L23:M23" si="21">X7</f>
        <v>1</v>
      </c>
      <c r="M23" s="15">
        <f t="shared" si="21"/>
        <v>2</v>
      </c>
      <c r="N23" s="15">
        <f>W8</f>
        <v>0</v>
      </c>
      <c r="O23" s="15">
        <f t="shared" ref="O23:P23" si="22">X8</f>
        <v>0</v>
      </c>
      <c r="P23" s="15">
        <f t="shared" si="22"/>
        <v>0</v>
      </c>
      <c r="Q23" t="s">
        <v>748</v>
      </c>
      <c r="R23" s="14">
        <f t="shared" ref="R23" si="23">B23/B15</f>
        <v>0.33333333333333331</v>
      </c>
      <c r="S23" s="14">
        <f t="shared" si="10"/>
        <v>0.33333333333333331</v>
      </c>
      <c r="T23" s="14">
        <f t="shared" si="11"/>
        <v>0.33333333333333331</v>
      </c>
      <c r="U23" s="14">
        <v>0</v>
      </c>
      <c r="V23" s="14">
        <v>0</v>
      </c>
      <c r="W23" s="14">
        <v>0</v>
      </c>
      <c r="X23" s="14">
        <f t="shared" si="12"/>
        <v>0.44444444444444442</v>
      </c>
      <c r="Y23" s="14">
        <f t="shared" si="13"/>
        <v>0.22222222222222221</v>
      </c>
      <c r="Z23" s="14">
        <f t="shared" si="14"/>
        <v>0.33333333333333331</v>
      </c>
      <c r="AA23" s="14">
        <f t="shared" si="15"/>
        <v>0</v>
      </c>
      <c r="AB23" s="14">
        <f t="shared" si="16"/>
        <v>0.33333333333333331</v>
      </c>
      <c r="AC23" s="14">
        <f t="shared" si="17"/>
        <v>0.66666666666666663</v>
      </c>
      <c r="AD23" s="14">
        <v>0</v>
      </c>
      <c r="AE23" s="14">
        <v>0</v>
      </c>
      <c r="AF23" s="14">
        <v>0</v>
      </c>
      <c r="AG23" s="14"/>
      <c r="AH23" s="14"/>
      <c r="AI23" s="14"/>
      <c r="AJ23" s="14"/>
      <c r="AK23" s="14"/>
      <c r="AL23" s="14"/>
      <c r="AM23" s="14"/>
      <c r="AN23" s="14"/>
      <c r="AO23" s="14"/>
      <c r="AP23" s="14"/>
    </row>
  </sheetData>
  <mergeCells count="25">
    <mergeCell ref="B18:Q18"/>
    <mergeCell ref="R18:AF18"/>
    <mergeCell ref="B19:D19"/>
    <mergeCell ref="E19:G19"/>
    <mergeCell ref="H19:J19"/>
    <mergeCell ref="K19:M19"/>
    <mergeCell ref="N19:P19"/>
    <mergeCell ref="R19:T19"/>
    <mergeCell ref="U19:W19"/>
    <mergeCell ref="X19:Z19"/>
    <mergeCell ref="AA19:AC19"/>
    <mergeCell ref="AD19:AF19"/>
    <mergeCell ref="B11:F11"/>
    <mergeCell ref="G11:K11"/>
    <mergeCell ref="M11:Q11"/>
    <mergeCell ref="S11:W11"/>
    <mergeCell ref="B1:I1"/>
    <mergeCell ref="J1:Q1"/>
    <mergeCell ref="R1:Y1"/>
    <mergeCell ref="B2:F2"/>
    <mergeCell ref="G2:I2"/>
    <mergeCell ref="J2:N2"/>
    <mergeCell ref="O2:Q2"/>
    <mergeCell ref="R2:V2"/>
    <mergeCell ref="W2:Y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F23"/>
  <sheetViews>
    <sheetView workbookViewId="0"/>
  </sheetViews>
  <sheetFormatPr defaultRowHeight="13.2" x14ac:dyDescent="0.25"/>
  <cols>
    <col min="1" max="1" width="23.109375" customWidth="1"/>
    <col min="2" max="25" width="10.109375" customWidth="1"/>
  </cols>
  <sheetData>
    <row r="1" spans="1:25" ht="42" customHeight="1" x14ac:dyDescent="0.25">
      <c r="B1" s="27" t="s">
        <v>751</v>
      </c>
      <c r="C1" s="27"/>
      <c r="D1" s="27"/>
      <c r="E1" s="27"/>
      <c r="F1" s="27"/>
      <c r="G1" s="27"/>
      <c r="H1" s="27"/>
      <c r="I1" s="27"/>
      <c r="J1" s="27" t="s">
        <v>750</v>
      </c>
      <c r="K1" s="27"/>
      <c r="L1" s="27"/>
      <c r="M1" s="27"/>
      <c r="N1" s="27"/>
      <c r="O1" s="27"/>
      <c r="P1" s="27"/>
      <c r="Q1" s="27"/>
      <c r="R1" s="27" t="s">
        <v>749</v>
      </c>
      <c r="S1" s="27"/>
      <c r="T1" s="27"/>
      <c r="U1" s="27"/>
      <c r="V1" s="27"/>
      <c r="W1" s="27"/>
      <c r="X1" s="27"/>
      <c r="Y1" s="27"/>
    </row>
    <row r="2" spans="1:25" x14ac:dyDescent="0.25">
      <c r="B2" s="28" t="s">
        <v>717</v>
      </c>
      <c r="C2" s="28"/>
      <c r="D2" s="28"/>
      <c r="E2" s="28"/>
      <c r="F2" s="28"/>
      <c r="G2" s="28" t="s">
        <v>718</v>
      </c>
      <c r="H2" s="28"/>
      <c r="I2" s="28"/>
      <c r="J2" s="28" t="s">
        <v>717</v>
      </c>
      <c r="K2" s="28"/>
      <c r="L2" s="28"/>
      <c r="M2" s="28"/>
      <c r="N2" s="28"/>
      <c r="O2" s="28" t="s">
        <v>718</v>
      </c>
      <c r="P2" s="28"/>
      <c r="Q2" s="28"/>
      <c r="R2" s="28" t="s">
        <v>717</v>
      </c>
      <c r="S2" s="28"/>
      <c r="T2" s="28"/>
      <c r="U2" s="28"/>
      <c r="V2" s="28"/>
      <c r="W2" s="28" t="s">
        <v>718</v>
      </c>
      <c r="X2" s="28"/>
      <c r="Y2" s="28"/>
    </row>
    <row r="3" spans="1:25" ht="26.4" x14ac:dyDescent="0.25">
      <c r="B3" s="13" t="s">
        <v>21</v>
      </c>
      <c r="C3" s="13" t="s">
        <v>22</v>
      </c>
      <c r="D3" s="13" t="s">
        <v>26</v>
      </c>
      <c r="E3" s="13" t="s">
        <v>31</v>
      </c>
      <c r="F3" s="12" t="s">
        <v>23</v>
      </c>
      <c r="G3" s="12" t="s">
        <v>27</v>
      </c>
      <c r="H3" s="13" t="s">
        <v>25</v>
      </c>
      <c r="I3" s="12" t="s">
        <v>24</v>
      </c>
      <c r="J3" s="13" t="s">
        <v>21</v>
      </c>
      <c r="K3" s="13" t="s">
        <v>22</v>
      </c>
      <c r="L3" s="13" t="s">
        <v>26</v>
      </c>
      <c r="M3" s="13" t="s">
        <v>31</v>
      </c>
      <c r="N3" s="12" t="s">
        <v>23</v>
      </c>
      <c r="O3" s="12" t="s">
        <v>27</v>
      </c>
      <c r="P3" s="13" t="s">
        <v>25</v>
      </c>
      <c r="Q3" s="12" t="s">
        <v>24</v>
      </c>
      <c r="R3" s="13" t="s">
        <v>21</v>
      </c>
      <c r="S3" s="13" t="s">
        <v>22</v>
      </c>
      <c r="T3" s="13" t="s">
        <v>26</v>
      </c>
      <c r="U3" s="13" t="s">
        <v>31</v>
      </c>
      <c r="V3" s="12" t="s">
        <v>23</v>
      </c>
      <c r="W3" s="12" t="s">
        <v>27</v>
      </c>
      <c r="X3" s="13" t="s">
        <v>25</v>
      </c>
      <c r="Y3" s="12" t="s">
        <v>24</v>
      </c>
    </row>
    <row r="4" spans="1:25" x14ac:dyDescent="0.25">
      <c r="A4" t="s">
        <v>712</v>
      </c>
      <c r="B4" s="13">
        <f>COUNTIF(FSC!JK2:JK10,"Positive")</f>
        <v>5</v>
      </c>
      <c r="C4" s="13">
        <f>COUNTIF(FSC!JK2:JK10,"Neutral")</f>
        <v>2</v>
      </c>
      <c r="D4" s="13">
        <f>COUNTIF(FSC!JK2:JK10,"Negative")</f>
        <v>0</v>
      </c>
      <c r="E4" s="13">
        <f>COUNTIF(FSC!JK2:JK10,"I don't know")</f>
        <v>1</v>
      </c>
      <c r="F4" s="13">
        <f>COUNTIF(FSC!JK2:JK10,"Not applicable")</f>
        <v>1</v>
      </c>
      <c r="G4" s="13">
        <f>COUNTIF(FSC!JP2:JP10,"Very effective")</f>
        <v>0</v>
      </c>
      <c r="H4" s="13">
        <f>COUNTIF(FSC!JP2:JP10,"Effective")</f>
        <v>3</v>
      </c>
      <c r="I4" s="13">
        <f>COUNTIF(FSC!JP2:JP10,"Somewhat effective")</f>
        <v>2</v>
      </c>
      <c r="J4" s="13">
        <f>COUNTIF(FSC!JV2:JV10,"Positive")</f>
        <v>4</v>
      </c>
      <c r="K4" s="13">
        <f>COUNTIF(FSC!JV2:JV10,"Neutral")</f>
        <v>2</v>
      </c>
      <c r="L4" s="13">
        <f>COUNTIF(FSC!JV2:JV10,"Negative")</f>
        <v>0</v>
      </c>
      <c r="M4" s="13">
        <f>COUNTIF(FSC!JV2:JV10,"I don't know")</f>
        <v>2</v>
      </c>
      <c r="N4" s="13">
        <f>COUNTIF(FSC!JV2:JV10,"Not applicable")</f>
        <v>1</v>
      </c>
      <c r="O4" s="13">
        <f>COUNTIF(FSC!KA2:KA10,"Very effective")</f>
        <v>0</v>
      </c>
      <c r="P4" s="13">
        <f>COUNTIF(FSC!KA2:KA10,"Effective")</f>
        <v>2</v>
      </c>
      <c r="Q4" s="13">
        <f>COUNTIF(FSC!KA2:KA10,"Somewhat effective")</f>
        <v>2</v>
      </c>
      <c r="R4" s="13">
        <f>COUNTIF(FSC!KG2:KG10,"Positive")</f>
        <v>6</v>
      </c>
      <c r="S4" s="13">
        <f>COUNTIF(FSC!KG2:KG10,"Neutral")</f>
        <v>2</v>
      </c>
      <c r="T4" s="13">
        <f>COUNTIF(FSC!KG2:KG10,"Negative")</f>
        <v>0</v>
      </c>
      <c r="U4" s="13">
        <f>COUNTIF(FSC!KG2:KG10,"I don't know")</f>
        <v>1</v>
      </c>
      <c r="V4" s="13">
        <f>COUNTIF(FSC!KG2:KG10,"Not applicable")</f>
        <v>0</v>
      </c>
      <c r="W4" s="13">
        <f>COUNTIF(FSC!KL2:KL10,"Very effective")</f>
        <v>0</v>
      </c>
      <c r="X4" s="13">
        <f>COUNTIF(FSC!KL2:KL10,"Effective")</f>
        <v>3</v>
      </c>
      <c r="Y4" s="13">
        <f>COUNTIF(FSC!KL2:KL10,"Somewhat effective")</f>
        <v>3</v>
      </c>
    </row>
    <row r="5" spans="1:25" x14ac:dyDescent="0.25">
      <c r="A5" t="s">
        <v>713</v>
      </c>
      <c r="B5" s="13">
        <f>COUNTIF(FSC!JL2:JL10,"Positive")</f>
        <v>5</v>
      </c>
      <c r="C5" s="13">
        <f>COUNTIF(FSC!JL2:JL10,"Neutral")</f>
        <v>2</v>
      </c>
      <c r="D5" s="13">
        <f>COUNTIF(FSC!JL2:JL10,"Negative")</f>
        <v>0</v>
      </c>
      <c r="E5" s="13">
        <f>COUNTIF(FSC!JL2:JL10,"I don't know")</f>
        <v>1</v>
      </c>
      <c r="F5" s="13">
        <f>COUNTIF(FSC!JL2:JL10,"Not applicable")</f>
        <v>1</v>
      </c>
      <c r="G5" s="13">
        <f>COUNTIF(FSC!JQ2:JQ10,"Very effective")</f>
        <v>0</v>
      </c>
      <c r="H5" s="13">
        <f>COUNTIF(FSC!JQ2:JQ10,"Effective")</f>
        <v>4</v>
      </c>
      <c r="I5" s="13">
        <f>COUNTIF(FSC!JQ2:JQ10,"Somewhat effective")</f>
        <v>1</v>
      </c>
      <c r="J5" s="13">
        <f>COUNTIF(FSC!JW2:JW10,"Positive")</f>
        <v>4</v>
      </c>
      <c r="K5" s="13">
        <f>COUNTIF(FSC!JW2:JW10,"Neutral")</f>
        <v>2</v>
      </c>
      <c r="L5" s="13">
        <f>COUNTIF(FSC!JW2:JW10,"Negative")</f>
        <v>0</v>
      </c>
      <c r="M5" s="13">
        <f>COUNTIF(FSC!JW2:JW10,"I don't know")</f>
        <v>2</v>
      </c>
      <c r="N5" s="13">
        <f>COUNTIF(FSC!JW2:JW10,"Not applicable")</f>
        <v>1</v>
      </c>
      <c r="O5" s="13">
        <f>COUNTIF(FSC!KB2:KB10,"Very effective")</f>
        <v>1</v>
      </c>
      <c r="P5" s="13">
        <f>COUNTIF(FSC!KB2:KB10,"Effective")</f>
        <v>1</v>
      </c>
      <c r="Q5" s="13">
        <f>COUNTIF(FSC!KB2:KB10,"Somewhat effective")</f>
        <v>2</v>
      </c>
      <c r="R5" s="13">
        <f>COUNTIF(FSC!KH2:KH10,"Positive")</f>
        <v>9</v>
      </c>
      <c r="S5" s="13">
        <f>COUNTIF(FSC!KH2:KH10,"Neutral")</f>
        <v>0</v>
      </c>
      <c r="T5" s="13">
        <f>COUNTIF(FSC!KH2:KH10,"Negative")</f>
        <v>0</v>
      </c>
      <c r="U5" s="13">
        <f>COUNTIF(FSC!KH2:KH10,"I don't know")</f>
        <v>0</v>
      </c>
      <c r="V5" s="13">
        <f>COUNTIF(FSC!KH2:KH10,"Not applicable")</f>
        <v>0</v>
      </c>
      <c r="W5" s="13">
        <f>COUNTIF(FSC!KM2:KM10,"Very effective")</f>
        <v>3</v>
      </c>
      <c r="X5" s="13">
        <f>COUNTIF(FSC!KM2:KM10,"Effective")</f>
        <v>2</v>
      </c>
      <c r="Y5" s="13">
        <f>COUNTIF(FSC!KM2:KM10,"Somewhat effective")</f>
        <v>4</v>
      </c>
    </row>
    <row r="6" spans="1:25" x14ac:dyDescent="0.25">
      <c r="A6" t="s">
        <v>714</v>
      </c>
      <c r="B6" s="13">
        <f>COUNTIF(FSC!JM2:JM10,"Positive")</f>
        <v>6</v>
      </c>
      <c r="C6" s="13">
        <f>COUNTIF(FSC!JM2:JM10,"Neutral")</f>
        <v>1</v>
      </c>
      <c r="D6" s="13">
        <f>COUNTIF(FSC!JM2:JM10,"Negative")</f>
        <v>0</v>
      </c>
      <c r="E6" s="13">
        <f>COUNTIF(FSC!JM2:JM10,"I don't know")</f>
        <v>2</v>
      </c>
      <c r="F6" s="13">
        <f>COUNTIF(FSC!JM2:JM10,"Not applicable")</f>
        <v>0</v>
      </c>
      <c r="G6" s="13">
        <f>COUNTIF(FSC!JR2:JR10,"Very effective")</f>
        <v>0</v>
      </c>
      <c r="H6" s="13">
        <f>COUNTIF(FSC!JR2:JR10,"Effective")</f>
        <v>5</v>
      </c>
      <c r="I6" s="13">
        <f>COUNTIF(FSC!JR2:JR10,"Somewhat effective")</f>
        <v>1</v>
      </c>
      <c r="J6" s="13">
        <f>COUNTIF(FSC!JX2:JX10,"Positive")</f>
        <v>8</v>
      </c>
      <c r="K6" s="13">
        <f>COUNTIF(FSC!JX2:JX10,"Neutral")</f>
        <v>1</v>
      </c>
      <c r="L6" s="13">
        <f>COUNTIF(FSC!JX2:JX10,"Negative")</f>
        <v>0</v>
      </c>
      <c r="M6" s="13">
        <f>COUNTIF(FSC!JX2:JX10,"I don't know")</f>
        <v>0</v>
      </c>
      <c r="N6" s="13">
        <f>COUNTIF(FSC!JX2:JX10,"Not applicable")</f>
        <v>0</v>
      </c>
      <c r="O6" s="13">
        <f>COUNTIF(FSC!KC2:KC10,"Very effective")</f>
        <v>2</v>
      </c>
      <c r="P6" s="13">
        <f>COUNTIF(FSC!KC2:KC10,"Effective")</f>
        <v>1</v>
      </c>
      <c r="Q6" s="13">
        <f>COUNTIF(FSC!KC2:KC10,"Somewhat effective")</f>
        <v>5</v>
      </c>
      <c r="R6" s="13">
        <f>COUNTIF(FSC!KI2:KI10,"Positive")</f>
        <v>2</v>
      </c>
      <c r="S6" s="13">
        <f>COUNTIF(FSC!KI2:KI10,"Neutral")</f>
        <v>3</v>
      </c>
      <c r="T6" s="13">
        <f>COUNTIF(FSC!KI2:KI10,"Negative")</f>
        <v>0</v>
      </c>
      <c r="U6" s="13">
        <f>COUNTIF(FSC!KI2:KI10,"I don't know")</f>
        <v>3</v>
      </c>
      <c r="V6" s="13">
        <f>COUNTIF(FSC!KI2:KI10,"Not applicable")</f>
        <v>1</v>
      </c>
      <c r="W6" s="13">
        <f>COUNTIF(FSC!KN2:KN10,"Very effective")</f>
        <v>0</v>
      </c>
      <c r="X6" s="13">
        <f>COUNTIF(FSC!KN2:KN10,"Effective")</f>
        <v>0</v>
      </c>
      <c r="Y6" s="13">
        <f>COUNTIF(FSC!KN2:KN10,"Somewhat effective")</f>
        <v>2</v>
      </c>
    </row>
    <row r="7" spans="1:25" x14ac:dyDescent="0.25">
      <c r="A7" t="s">
        <v>715</v>
      </c>
      <c r="B7" s="13">
        <f>COUNTIF(FSC!JN2:JN10,"Positive")</f>
        <v>6</v>
      </c>
      <c r="C7" s="13">
        <f>COUNTIF(FSC!JN2:JN10,"Neutral")</f>
        <v>1</v>
      </c>
      <c r="D7" s="13">
        <f>COUNTIF(FSC!JN2:JN10,"Negative")</f>
        <v>0</v>
      </c>
      <c r="E7" s="13">
        <f>COUNTIF(FSC!JN2:JN10,"I don't know")</f>
        <v>2</v>
      </c>
      <c r="F7" s="13">
        <f>COUNTIF(FSC!JN2:JN10,"Not applicable")</f>
        <v>0</v>
      </c>
      <c r="G7" s="13">
        <f>COUNTIF(FSC!JS2:JS10,"Very effective")</f>
        <v>0</v>
      </c>
      <c r="H7" s="13">
        <f>COUNTIF(FSC!JS2:JS10,"Effective")</f>
        <v>4</v>
      </c>
      <c r="I7" s="13">
        <f>COUNTIF(FSC!JS2:JS10,"Somewhat effective")</f>
        <v>2</v>
      </c>
      <c r="J7" s="13">
        <f>COUNTIF(FSC!JY2:JY10,"Positive")</f>
        <v>5</v>
      </c>
      <c r="K7" s="13">
        <f>COUNTIF(FSC!JY2:JY10,"Neutral")</f>
        <v>2</v>
      </c>
      <c r="L7" s="13">
        <f>COUNTIF(FSC!JY2:JY10,"Negative")</f>
        <v>1</v>
      </c>
      <c r="M7" s="13">
        <f>COUNTIF(FSC!JY2:JY10,"I don't know")</f>
        <v>1</v>
      </c>
      <c r="N7" s="13">
        <f>COUNTIF(FSC!JY2:JY10,"Not applicable")</f>
        <v>0</v>
      </c>
      <c r="O7" s="13">
        <f>COUNTIF(FSC!KD2:KD10,"Very effective")</f>
        <v>0</v>
      </c>
      <c r="P7" s="13">
        <f>COUNTIF(FSC!KD2:KD10,"Effective")</f>
        <v>1</v>
      </c>
      <c r="Q7" s="13">
        <f>COUNTIF(FSC!KD2:KD10,"Somewhat effective")</f>
        <v>4</v>
      </c>
      <c r="R7" s="13">
        <f>COUNTIF(FSC!KJ2:KJ10,"Positive")</f>
        <v>6</v>
      </c>
      <c r="S7" s="13">
        <f>COUNTIF(FSC!KJ2:KJ10,"Neutral")</f>
        <v>1</v>
      </c>
      <c r="T7" s="13">
        <f>COUNTIF(FSC!KJ2:KJ10,"Negative")</f>
        <v>0</v>
      </c>
      <c r="U7" s="13">
        <f>COUNTIF(FSC!KJ2:KJ10,"I don't know")</f>
        <v>1</v>
      </c>
      <c r="V7" s="13">
        <f>COUNTIF(FSC!KJ2:KJ10,"Not applicable")</f>
        <v>1</v>
      </c>
      <c r="W7" s="13">
        <f>COUNTIF(FSC!KO2:KO10,"Very effective")</f>
        <v>1</v>
      </c>
      <c r="X7" s="13">
        <f>COUNTIF(FSC!KO2:KO10,"Effective")</f>
        <v>3</v>
      </c>
      <c r="Y7" s="13">
        <f>COUNTIF(FSC!KO2:KO10,"Somewhat effective")</f>
        <v>2</v>
      </c>
    </row>
    <row r="8" spans="1:25" x14ac:dyDescent="0.25">
      <c r="A8" t="s">
        <v>716</v>
      </c>
      <c r="B8" s="13">
        <f>COUNTIF(FSC!JO2:JO10,"Positive")</f>
        <v>3</v>
      </c>
      <c r="C8" s="13">
        <f>COUNTIF(FSC!JO2:JO10,"Neutral")</f>
        <v>2</v>
      </c>
      <c r="D8" s="13">
        <f>COUNTIF(FSC!JO2:JO10,"Negative")</f>
        <v>0</v>
      </c>
      <c r="E8" s="13">
        <f>COUNTIF(FSC!JO2:JO10,"I don't know")</f>
        <v>3</v>
      </c>
      <c r="F8" s="13">
        <f>COUNTIF(FSC!JO2:JO10,"Not applicable")</f>
        <v>1</v>
      </c>
      <c r="G8" s="13">
        <f>COUNTIF(FSC!JT2:JT10,"Very effective")</f>
        <v>0</v>
      </c>
      <c r="H8" s="13">
        <f>COUNTIF(FSC!JT2:JT10,"Effective")</f>
        <v>1</v>
      </c>
      <c r="I8" s="13">
        <f>COUNTIF(FSC!JT2:JT10,"Somewhat effective")</f>
        <v>2</v>
      </c>
      <c r="J8" s="13">
        <f>COUNTIF(FSC!JZ2:JZ10,"Positive")</f>
        <v>1</v>
      </c>
      <c r="K8" s="13">
        <f>COUNTIF(FSC!JZ2:JZ10,"Neutral")</f>
        <v>3</v>
      </c>
      <c r="L8" s="13">
        <f>COUNTIF(FSC!JZ2:JZ10,"Negative")</f>
        <v>1</v>
      </c>
      <c r="M8" s="13">
        <f>COUNTIF(FSC!JZ2:JZ10,"I don't know")</f>
        <v>2</v>
      </c>
      <c r="N8" s="13">
        <f>COUNTIF(FSC!JZ2:JZ10,"Not applicable")</f>
        <v>2</v>
      </c>
      <c r="O8" s="13">
        <f>COUNTIF(FSC!KE2:KE10,"Very effective")</f>
        <v>0</v>
      </c>
      <c r="P8" s="13">
        <f>COUNTIF(FSC!KE2:KE10,"Effective")</f>
        <v>0</v>
      </c>
      <c r="Q8" s="13">
        <f>COUNTIF(FSC!KE2:KE10,"Somewhat effective")</f>
        <v>1</v>
      </c>
      <c r="R8" s="13">
        <f>COUNTIF(FSC!KK2:KK10,"Positive")</f>
        <v>2</v>
      </c>
      <c r="S8" s="13">
        <f>COUNTIF(FSC!KK2:KK10,"Neutral")</f>
        <v>3</v>
      </c>
      <c r="T8" s="13">
        <f>COUNTIF(FSC!KK2:KK10,"Negative")</f>
        <v>0</v>
      </c>
      <c r="U8" s="13">
        <f>COUNTIF(FSC!KK2:KK10,"I don't know")</f>
        <v>3</v>
      </c>
      <c r="V8" s="13">
        <f>COUNTIF(FSC!KK2:KK10,"Not applicable")</f>
        <v>1</v>
      </c>
      <c r="W8" s="13">
        <f>COUNTIF(FSC!KP2:KP10,"Very effective")</f>
        <v>0</v>
      </c>
      <c r="X8" s="13">
        <f>COUNTIF(FSC!KP2:KP10,"Effective")</f>
        <v>1</v>
      </c>
      <c r="Y8" s="13">
        <f>COUNTIF(FSC!KP2:KP10,"Somewhat effective")</f>
        <v>1</v>
      </c>
    </row>
    <row r="11" spans="1:25" ht="19.95" customHeight="1" x14ac:dyDescent="0.25">
      <c r="A11" s="21"/>
      <c r="B11" s="30" t="s">
        <v>734</v>
      </c>
      <c r="C11" s="30"/>
      <c r="D11" s="30"/>
      <c r="E11" s="30"/>
      <c r="F11" s="30"/>
      <c r="G11" s="30" t="s">
        <v>735</v>
      </c>
      <c r="H11" s="30"/>
      <c r="I11" s="30"/>
      <c r="J11" s="30"/>
      <c r="K11" s="30"/>
      <c r="L11" s="20"/>
      <c r="M11" s="30" t="s">
        <v>734</v>
      </c>
      <c r="N11" s="30"/>
      <c r="O11" s="30"/>
      <c r="P11" s="30"/>
      <c r="Q11" s="30"/>
      <c r="R11" s="20"/>
      <c r="S11" s="30" t="s">
        <v>735</v>
      </c>
      <c r="T11" s="30"/>
      <c r="U11" s="30"/>
      <c r="V11" s="30"/>
      <c r="W11" s="30"/>
    </row>
    <row r="12" spans="1:25" x14ac:dyDescent="0.25">
      <c r="B12" t="s">
        <v>712</v>
      </c>
      <c r="C12" t="s">
        <v>713</v>
      </c>
      <c r="D12" t="s">
        <v>714</v>
      </c>
      <c r="E12" t="s">
        <v>715</v>
      </c>
      <c r="F12" t="s">
        <v>716</v>
      </c>
      <c r="G12" t="s">
        <v>712</v>
      </c>
      <c r="H12" t="s">
        <v>713</v>
      </c>
      <c r="I12" t="s">
        <v>714</v>
      </c>
      <c r="J12" t="s">
        <v>715</v>
      </c>
      <c r="K12" t="s">
        <v>716</v>
      </c>
      <c r="M12" t="s">
        <v>712</v>
      </c>
      <c r="N12" t="s">
        <v>713</v>
      </c>
      <c r="O12" t="s">
        <v>714</v>
      </c>
      <c r="P12" t="s">
        <v>715</v>
      </c>
      <c r="Q12" t="s">
        <v>716</v>
      </c>
      <c r="S12" t="s">
        <v>712</v>
      </c>
      <c r="T12" t="s">
        <v>713</v>
      </c>
      <c r="U12" t="s">
        <v>714</v>
      </c>
      <c r="V12" t="s">
        <v>715</v>
      </c>
      <c r="W12" t="s">
        <v>716</v>
      </c>
    </row>
    <row r="13" spans="1:25" x14ac:dyDescent="0.25">
      <c r="A13" t="s">
        <v>751</v>
      </c>
      <c r="B13" s="13">
        <f>B4</f>
        <v>5</v>
      </c>
      <c r="C13" s="13">
        <f>B5</f>
        <v>5</v>
      </c>
      <c r="D13" s="13">
        <f>B6</f>
        <v>6</v>
      </c>
      <c r="E13" s="13">
        <f>B7</f>
        <v>6</v>
      </c>
      <c r="F13" s="13">
        <f>B8</f>
        <v>3</v>
      </c>
      <c r="G13" s="13">
        <f>D4</f>
        <v>0</v>
      </c>
      <c r="H13" s="13">
        <f>D5</f>
        <v>0</v>
      </c>
      <c r="I13" s="13">
        <f>D6</f>
        <v>0</v>
      </c>
      <c r="J13" s="13">
        <f>D7</f>
        <v>0</v>
      </c>
      <c r="K13" s="13">
        <f>D8</f>
        <v>0</v>
      </c>
      <c r="L13" t="s">
        <v>751</v>
      </c>
      <c r="M13" s="14">
        <f>B13/'Initial info'!B2</f>
        <v>0.55555555555555558</v>
      </c>
      <c r="N13" s="14">
        <f>C13/'Initial info'!B2</f>
        <v>0.55555555555555558</v>
      </c>
      <c r="O13" s="14">
        <f>D13/'Initial info'!B2</f>
        <v>0.66666666666666663</v>
      </c>
      <c r="P13" s="14">
        <f>E13/'Initial info'!B2</f>
        <v>0.66666666666666663</v>
      </c>
      <c r="Q13" s="14">
        <f>F13/'Initial info'!B2</f>
        <v>0.33333333333333331</v>
      </c>
      <c r="R13" t="s">
        <v>751</v>
      </c>
      <c r="S13" s="14">
        <f>G13/'Initial info'!B2</f>
        <v>0</v>
      </c>
      <c r="T13" s="14">
        <f>H13/'Initial info'!B2</f>
        <v>0</v>
      </c>
      <c r="U13" s="14">
        <f>I13/'Initial info'!B2</f>
        <v>0</v>
      </c>
      <c r="V13" s="14">
        <f>J13/'Initial info'!B2</f>
        <v>0</v>
      </c>
      <c r="W13" s="14">
        <f>K13/'Initial info'!B2</f>
        <v>0</v>
      </c>
    </row>
    <row r="14" spans="1:25" x14ac:dyDescent="0.25">
      <c r="A14" t="s">
        <v>750</v>
      </c>
      <c r="B14" s="13">
        <f>J4</f>
        <v>4</v>
      </c>
      <c r="C14" s="13">
        <f>J5</f>
        <v>4</v>
      </c>
      <c r="D14" s="13">
        <f>J6</f>
        <v>8</v>
      </c>
      <c r="E14" s="13">
        <f>J7</f>
        <v>5</v>
      </c>
      <c r="F14" s="13">
        <f>J8</f>
        <v>1</v>
      </c>
      <c r="G14" s="13">
        <f>L4</f>
        <v>0</v>
      </c>
      <c r="H14" s="13">
        <f>L5</f>
        <v>0</v>
      </c>
      <c r="I14" s="13">
        <f>L6</f>
        <v>0</v>
      </c>
      <c r="J14" s="13">
        <f>L7</f>
        <v>1</v>
      </c>
      <c r="K14" s="13">
        <f>L8</f>
        <v>1</v>
      </c>
      <c r="L14" t="s">
        <v>750</v>
      </c>
      <c r="M14" s="14">
        <f>B14/'Initial info'!B2</f>
        <v>0.44444444444444442</v>
      </c>
      <c r="N14" s="14">
        <f>C14/'Initial info'!B2</f>
        <v>0.44444444444444442</v>
      </c>
      <c r="O14" s="14">
        <f>D14/'Initial info'!B2</f>
        <v>0.88888888888888884</v>
      </c>
      <c r="P14" s="14">
        <f>E14/'Initial info'!B2</f>
        <v>0.55555555555555558</v>
      </c>
      <c r="Q14" s="14">
        <f>F14/'Initial info'!B2</f>
        <v>0.1111111111111111</v>
      </c>
      <c r="R14" t="s">
        <v>750</v>
      </c>
      <c r="S14" s="14">
        <f>G14/'Initial info'!B2</f>
        <v>0</v>
      </c>
      <c r="T14" s="14">
        <f>H14/'Initial info'!B2</f>
        <v>0</v>
      </c>
      <c r="U14" s="14">
        <f>I14/'Initial info'!B2</f>
        <v>0</v>
      </c>
      <c r="V14" s="14">
        <f>J14/'Initial info'!B2</f>
        <v>0.1111111111111111</v>
      </c>
      <c r="W14" s="14">
        <f>K14/'Initial info'!B2</f>
        <v>0.1111111111111111</v>
      </c>
    </row>
    <row r="15" spans="1:25" x14ac:dyDescent="0.25">
      <c r="A15" t="s">
        <v>749</v>
      </c>
      <c r="B15" s="13">
        <f>R4</f>
        <v>6</v>
      </c>
      <c r="C15" s="13">
        <f>R5</f>
        <v>9</v>
      </c>
      <c r="D15" s="13">
        <f>R6</f>
        <v>2</v>
      </c>
      <c r="E15" s="13">
        <f>R7</f>
        <v>6</v>
      </c>
      <c r="F15" s="13">
        <f>R8</f>
        <v>2</v>
      </c>
      <c r="G15" s="13">
        <f>T4</f>
        <v>0</v>
      </c>
      <c r="H15" s="13">
        <f>T5</f>
        <v>0</v>
      </c>
      <c r="I15" s="13">
        <f>T6</f>
        <v>0</v>
      </c>
      <c r="J15" s="13">
        <f>T7</f>
        <v>0</v>
      </c>
      <c r="K15" s="13">
        <f>T8</f>
        <v>0</v>
      </c>
      <c r="L15" t="s">
        <v>749</v>
      </c>
      <c r="M15" s="14">
        <f>B15/'Initial info'!B2</f>
        <v>0.66666666666666663</v>
      </c>
      <c r="N15" s="14">
        <f>C15/'Initial info'!B2</f>
        <v>1</v>
      </c>
      <c r="O15" s="14">
        <f>D15/'Initial info'!B2</f>
        <v>0.22222222222222221</v>
      </c>
      <c r="P15" s="14">
        <f>E15/'Initial info'!B2</f>
        <v>0.66666666666666663</v>
      </c>
      <c r="Q15" s="14">
        <f>F15/'Initial info'!B2</f>
        <v>0.22222222222222221</v>
      </c>
      <c r="R15" t="s">
        <v>749</v>
      </c>
      <c r="S15" s="14">
        <f>G15/'Initial info'!B2</f>
        <v>0</v>
      </c>
      <c r="T15" s="14">
        <f>H15/'Initial info'!B2</f>
        <v>0</v>
      </c>
      <c r="U15" s="14">
        <f>I15/'Initial info'!B2</f>
        <v>0</v>
      </c>
      <c r="V15" s="14">
        <f>J15/'Initial info'!B2</f>
        <v>0</v>
      </c>
      <c r="W15" s="14">
        <f>K15/'Initial info'!B2</f>
        <v>0</v>
      </c>
    </row>
    <row r="18" spans="1:32" ht="21.6" customHeight="1" x14ac:dyDescent="0.25">
      <c r="A18" s="17"/>
      <c r="B18" s="30" t="s">
        <v>736</v>
      </c>
      <c r="C18" s="30"/>
      <c r="D18" s="30"/>
      <c r="E18" s="30"/>
      <c r="F18" s="30"/>
      <c r="G18" s="30"/>
      <c r="H18" s="30"/>
      <c r="I18" s="30"/>
      <c r="J18" s="30"/>
      <c r="K18" s="30"/>
      <c r="L18" s="30"/>
      <c r="M18" s="30"/>
      <c r="N18" s="30"/>
      <c r="O18" s="30"/>
      <c r="P18" s="30"/>
      <c r="Q18" s="30"/>
      <c r="R18" s="30" t="s">
        <v>755</v>
      </c>
      <c r="S18" s="30"/>
      <c r="T18" s="30"/>
      <c r="U18" s="30"/>
      <c r="V18" s="30"/>
      <c r="W18" s="30"/>
      <c r="X18" s="30"/>
      <c r="Y18" s="30"/>
      <c r="Z18" s="30"/>
      <c r="AA18" s="30"/>
      <c r="AB18" s="30"/>
      <c r="AC18" s="30"/>
      <c r="AD18" s="30"/>
      <c r="AE18" s="30"/>
      <c r="AF18" s="30"/>
    </row>
    <row r="19" spans="1:32" x14ac:dyDescent="0.25">
      <c r="B19" s="31" t="s">
        <v>712</v>
      </c>
      <c r="C19" s="31"/>
      <c r="D19" s="31"/>
      <c r="E19" s="31" t="s">
        <v>713</v>
      </c>
      <c r="F19" s="31"/>
      <c r="G19" s="31"/>
      <c r="H19" s="31" t="s">
        <v>714</v>
      </c>
      <c r="I19" s="31"/>
      <c r="J19" s="31"/>
      <c r="K19" s="31" t="s">
        <v>715</v>
      </c>
      <c r="L19" s="31"/>
      <c r="M19" s="31"/>
      <c r="N19" s="31" t="s">
        <v>716</v>
      </c>
      <c r="O19" s="31"/>
      <c r="P19" s="31"/>
      <c r="Q19" s="15"/>
      <c r="R19" s="31" t="s">
        <v>712</v>
      </c>
      <c r="S19" s="31"/>
      <c r="T19" s="31"/>
      <c r="U19" s="31" t="s">
        <v>713</v>
      </c>
      <c r="V19" s="31"/>
      <c r="W19" s="31"/>
      <c r="X19" s="31" t="s">
        <v>714</v>
      </c>
      <c r="Y19" s="31"/>
      <c r="Z19" s="31"/>
      <c r="AA19" s="31" t="s">
        <v>715</v>
      </c>
      <c r="AB19" s="31"/>
      <c r="AC19" s="31"/>
      <c r="AD19" s="31" t="s">
        <v>716</v>
      </c>
      <c r="AE19" s="31"/>
      <c r="AF19" s="31"/>
    </row>
    <row r="20" spans="1:32" x14ac:dyDescent="0.25">
      <c r="B20" t="s">
        <v>27</v>
      </c>
      <c r="C20" t="s">
        <v>25</v>
      </c>
      <c r="D20" t="s">
        <v>24</v>
      </c>
      <c r="E20" t="s">
        <v>27</v>
      </c>
      <c r="F20" t="s">
        <v>25</v>
      </c>
      <c r="G20" t="s">
        <v>24</v>
      </c>
      <c r="H20" t="s">
        <v>27</v>
      </c>
      <c r="I20" t="s">
        <v>25</v>
      </c>
      <c r="J20" t="s">
        <v>24</v>
      </c>
      <c r="K20" t="s">
        <v>27</v>
      </c>
      <c r="L20" t="s">
        <v>25</v>
      </c>
      <c r="M20" t="s">
        <v>24</v>
      </c>
      <c r="N20" t="s">
        <v>27</v>
      </c>
      <c r="O20" t="s">
        <v>25</v>
      </c>
      <c r="P20" t="s">
        <v>24</v>
      </c>
      <c r="R20" t="s">
        <v>27</v>
      </c>
      <c r="S20" t="s">
        <v>25</v>
      </c>
      <c r="T20" t="s">
        <v>24</v>
      </c>
      <c r="U20" t="s">
        <v>27</v>
      </c>
      <c r="V20" t="s">
        <v>25</v>
      </c>
      <c r="W20" t="s">
        <v>24</v>
      </c>
      <c r="X20" t="s">
        <v>27</v>
      </c>
      <c r="Y20" t="s">
        <v>25</v>
      </c>
      <c r="Z20" t="s">
        <v>24</v>
      </c>
      <c r="AA20" t="s">
        <v>27</v>
      </c>
      <c r="AB20" t="s">
        <v>25</v>
      </c>
      <c r="AC20" t="s">
        <v>24</v>
      </c>
      <c r="AD20" t="s">
        <v>27</v>
      </c>
      <c r="AE20" t="s">
        <v>25</v>
      </c>
      <c r="AF20" t="s">
        <v>24</v>
      </c>
    </row>
    <row r="21" spans="1:32" x14ac:dyDescent="0.25">
      <c r="A21" t="s">
        <v>751</v>
      </c>
      <c r="B21" s="15">
        <f>G4</f>
        <v>0</v>
      </c>
      <c r="C21" s="15">
        <f>H4</f>
        <v>3</v>
      </c>
      <c r="D21" s="15">
        <f t="shared" ref="D21" si="0">I4</f>
        <v>2</v>
      </c>
      <c r="E21" s="15">
        <f>G5</f>
        <v>0</v>
      </c>
      <c r="F21" s="15">
        <f t="shared" ref="F21" si="1">H5</f>
        <v>4</v>
      </c>
      <c r="G21" s="15">
        <f>I5</f>
        <v>1</v>
      </c>
      <c r="H21" s="15">
        <f>G6</f>
        <v>0</v>
      </c>
      <c r="I21" s="15">
        <f t="shared" ref="I21:J21" si="2">H6</f>
        <v>5</v>
      </c>
      <c r="J21" s="15">
        <f t="shared" si="2"/>
        <v>1</v>
      </c>
      <c r="K21" s="15">
        <f>G7</f>
        <v>0</v>
      </c>
      <c r="L21" s="15">
        <f t="shared" ref="L21:M21" si="3">H7</f>
        <v>4</v>
      </c>
      <c r="M21" s="15">
        <f t="shared" si="3"/>
        <v>2</v>
      </c>
      <c r="N21" s="15">
        <f>G8</f>
        <v>0</v>
      </c>
      <c r="O21" s="15">
        <f t="shared" ref="O21:P21" si="4">H8</f>
        <v>1</v>
      </c>
      <c r="P21" s="15">
        <f t="shared" si="4"/>
        <v>2</v>
      </c>
      <c r="Q21" t="s">
        <v>751</v>
      </c>
      <c r="R21" s="14">
        <f>B21/B13</f>
        <v>0</v>
      </c>
      <c r="S21" s="14">
        <f>C21/B13</f>
        <v>0.6</v>
      </c>
      <c r="T21" s="14">
        <f>D21/B13</f>
        <v>0.4</v>
      </c>
      <c r="U21" s="14">
        <f>E21/C13</f>
        <v>0</v>
      </c>
      <c r="V21" s="14">
        <f>F21/C13</f>
        <v>0.8</v>
      </c>
      <c r="W21" s="14">
        <f>G21/C13</f>
        <v>0.2</v>
      </c>
      <c r="X21" s="14">
        <f>H21/D13</f>
        <v>0</v>
      </c>
      <c r="Y21" s="14">
        <f>I21/D13</f>
        <v>0.83333333333333337</v>
      </c>
      <c r="Z21" s="14">
        <f>J21/D13</f>
        <v>0.16666666666666666</v>
      </c>
      <c r="AA21" s="14">
        <f>K21/E13</f>
        <v>0</v>
      </c>
      <c r="AB21" s="14">
        <f>L21/E13</f>
        <v>0.66666666666666663</v>
      </c>
      <c r="AC21" s="14">
        <f>M21/E13</f>
        <v>0.33333333333333331</v>
      </c>
      <c r="AD21" s="14">
        <f>N21/F13</f>
        <v>0</v>
      </c>
      <c r="AE21" s="14">
        <f>O21/F13</f>
        <v>0.33333333333333331</v>
      </c>
      <c r="AF21" s="14">
        <f>P21/F13</f>
        <v>0.66666666666666663</v>
      </c>
    </row>
    <row r="22" spans="1:32" x14ac:dyDescent="0.25">
      <c r="A22" t="s">
        <v>750</v>
      </c>
      <c r="B22" s="15">
        <f>O4</f>
        <v>0</v>
      </c>
      <c r="C22" s="15">
        <f t="shared" ref="C22:D22" si="5">P4</f>
        <v>2</v>
      </c>
      <c r="D22" s="15">
        <f t="shared" si="5"/>
        <v>2</v>
      </c>
      <c r="E22" s="15">
        <f>O5</f>
        <v>1</v>
      </c>
      <c r="F22" s="15">
        <f t="shared" ref="F22:G22" si="6">P5</f>
        <v>1</v>
      </c>
      <c r="G22" s="15">
        <f t="shared" si="6"/>
        <v>2</v>
      </c>
      <c r="H22" s="15">
        <f>O6</f>
        <v>2</v>
      </c>
      <c r="I22" s="15">
        <f t="shared" ref="I22:J22" si="7">P6</f>
        <v>1</v>
      </c>
      <c r="J22" s="15">
        <f t="shared" si="7"/>
        <v>5</v>
      </c>
      <c r="K22" s="15">
        <f>O7</f>
        <v>0</v>
      </c>
      <c r="L22" s="15">
        <f t="shared" ref="L22:M22" si="8">P7</f>
        <v>1</v>
      </c>
      <c r="M22" s="15">
        <f t="shared" si="8"/>
        <v>4</v>
      </c>
      <c r="N22" s="15">
        <f>O8</f>
        <v>0</v>
      </c>
      <c r="O22" s="15">
        <f t="shared" ref="O22:P22" si="9">P8</f>
        <v>0</v>
      </c>
      <c r="P22" s="15">
        <f t="shared" si="9"/>
        <v>1</v>
      </c>
      <c r="Q22" t="s">
        <v>750</v>
      </c>
      <c r="R22" s="14">
        <f>B22/B14</f>
        <v>0</v>
      </c>
      <c r="S22" s="14">
        <f t="shared" ref="S22:S23" si="10">C22/B14</f>
        <v>0.5</v>
      </c>
      <c r="T22" s="14">
        <f t="shared" ref="T22:T23" si="11">D22/B14</f>
        <v>0.5</v>
      </c>
      <c r="U22" s="14">
        <f t="shared" ref="U22:U23" si="12">E22/C14</f>
        <v>0.25</v>
      </c>
      <c r="V22" s="14">
        <f t="shared" ref="V22:V23" si="13">F22/C14</f>
        <v>0.25</v>
      </c>
      <c r="W22" s="14">
        <f t="shared" ref="W22:W23" si="14">G22/C14</f>
        <v>0.5</v>
      </c>
      <c r="X22" s="14">
        <f t="shared" ref="X22:X23" si="15">H22/D14</f>
        <v>0.25</v>
      </c>
      <c r="Y22" s="14">
        <f t="shared" ref="Y22:Y23" si="16">I22/D14</f>
        <v>0.125</v>
      </c>
      <c r="Z22" s="14">
        <f t="shared" ref="Z22:AA23" si="17">J22/D14</f>
        <v>0.625</v>
      </c>
      <c r="AA22" s="14">
        <f t="shared" si="17"/>
        <v>0</v>
      </c>
      <c r="AB22" s="14">
        <f t="shared" ref="AB22:AB23" si="18">L22/E14</f>
        <v>0.2</v>
      </c>
      <c r="AC22" s="14">
        <f t="shared" ref="AC22:AC23" si="19">M22/E14</f>
        <v>0.8</v>
      </c>
      <c r="AD22" s="14">
        <f t="shared" ref="AD22:AD23" si="20">N22/F14</f>
        <v>0</v>
      </c>
      <c r="AE22" s="14">
        <f t="shared" ref="AE22:AE23" si="21">O22/F14</f>
        <v>0</v>
      </c>
      <c r="AF22" s="14">
        <f t="shared" ref="AF22:AF23" si="22">P22/F14</f>
        <v>1</v>
      </c>
    </row>
    <row r="23" spans="1:32" x14ac:dyDescent="0.25">
      <c r="A23" t="s">
        <v>749</v>
      </c>
      <c r="B23" s="15">
        <f>W4</f>
        <v>0</v>
      </c>
      <c r="C23" s="15">
        <f t="shared" ref="C23:D23" si="23">X4</f>
        <v>3</v>
      </c>
      <c r="D23" s="15">
        <f t="shared" si="23"/>
        <v>3</v>
      </c>
      <c r="E23" s="15">
        <f>W5</f>
        <v>3</v>
      </c>
      <c r="F23" s="15">
        <f t="shared" ref="F23:G23" si="24">X5</f>
        <v>2</v>
      </c>
      <c r="G23" s="15">
        <f t="shared" si="24"/>
        <v>4</v>
      </c>
      <c r="H23" s="15">
        <f>W6</f>
        <v>0</v>
      </c>
      <c r="I23" s="15">
        <f t="shared" ref="I23:J23" si="25">X6</f>
        <v>0</v>
      </c>
      <c r="J23" s="15">
        <f t="shared" si="25"/>
        <v>2</v>
      </c>
      <c r="K23" s="15">
        <f>W7</f>
        <v>1</v>
      </c>
      <c r="L23" s="15">
        <f t="shared" ref="L23:M23" si="26">X7</f>
        <v>3</v>
      </c>
      <c r="M23" s="15">
        <f t="shared" si="26"/>
        <v>2</v>
      </c>
      <c r="N23" s="15">
        <f>W8</f>
        <v>0</v>
      </c>
      <c r="O23" s="15">
        <f t="shared" ref="O23:P23" si="27">X8</f>
        <v>1</v>
      </c>
      <c r="P23" s="15">
        <f t="shared" si="27"/>
        <v>1</v>
      </c>
      <c r="Q23" t="s">
        <v>749</v>
      </c>
      <c r="R23" s="14">
        <f t="shared" ref="R23" si="28">B23/B15</f>
        <v>0</v>
      </c>
      <c r="S23" s="14">
        <f t="shared" si="10"/>
        <v>0.5</v>
      </c>
      <c r="T23" s="14">
        <f t="shared" si="11"/>
        <v>0.5</v>
      </c>
      <c r="U23" s="14">
        <f t="shared" si="12"/>
        <v>0.33333333333333331</v>
      </c>
      <c r="V23" s="14">
        <f t="shared" si="13"/>
        <v>0.22222222222222221</v>
      </c>
      <c r="W23" s="14">
        <f t="shared" si="14"/>
        <v>0.44444444444444442</v>
      </c>
      <c r="X23" s="14">
        <f t="shared" si="15"/>
        <v>0</v>
      </c>
      <c r="Y23" s="14">
        <f t="shared" si="16"/>
        <v>0</v>
      </c>
      <c r="Z23" s="14">
        <f t="shared" si="17"/>
        <v>1</v>
      </c>
      <c r="AA23" s="14">
        <f t="shared" si="17"/>
        <v>0.16666666666666666</v>
      </c>
      <c r="AB23" s="14">
        <f t="shared" si="18"/>
        <v>0.5</v>
      </c>
      <c r="AC23" s="14">
        <f t="shared" si="19"/>
        <v>0.33333333333333331</v>
      </c>
      <c r="AD23" s="14">
        <f t="shared" si="20"/>
        <v>0</v>
      </c>
      <c r="AE23" s="14">
        <f t="shared" si="21"/>
        <v>0.5</v>
      </c>
      <c r="AF23" s="14">
        <f t="shared" si="22"/>
        <v>0.5</v>
      </c>
    </row>
  </sheetData>
  <mergeCells count="25">
    <mergeCell ref="B18:Q18"/>
    <mergeCell ref="R18:AF18"/>
    <mergeCell ref="B19:D19"/>
    <mergeCell ref="E19:G19"/>
    <mergeCell ref="H19:J19"/>
    <mergeCell ref="K19:M19"/>
    <mergeCell ref="N19:P19"/>
    <mergeCell ref="R19:T19"/>
    <mergeCell ref="U19:W19"/>
    <mergeCell ref="X19:Z19"/>
    <mergeCell ref="AA19:AC19"/>
    <mergeCell ref="AD19:AF19"/>
    <mergeCell ref="B11:F11"/>
    <mergeCell ref="G11:K11"/>
    <mergeCell ref="M11:Q11"/>
    <mergeCell ref="S11:W11"/>
    <mergeCell ref="B1:I1"/>
    <mergeCell ref="J1:Q1"/>
    <mergeCell ref="R1:Y1"/>
    <mergeCell ref="B2:F2"/>
    <mergeCell ref="G2:I2"/>
    <mergeCell ref="J2:N2"/>
    <mergeCell ref="O2:Q2"/>
    <mergeCell ref="R2:V2"/>
    <mergeCell ref="W2:Y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7558519241921"/>
  </sheetPr>
  <dimension ref="A1:H30"/>
  <sheetViews>
    <sheetView zoomScaleNormal="100" workbookViewId="0"/>
  </sheetViews>
  <sheetFormatPr defaultRowHeight="13.2" x14ac:dyDescent="0.25"/>
  <sheetData>
    <row r="1" spans="1:8" ht="27.6" customHeight="1" x14ac:dyDescent="0.25">
      <c r="B1" s="33" t="s">
        <v>734</v>
      </c>
      <c r="C1" s="33"/>
      <c r="D1" s="33"/>
      <c r="E1" s="33"/>
      <c r="F1" s="33"/>
      <c r="G1" s="33"/>
    </row>
    <row r="2" spans="1:8" x14ac:dyDescent="0.25">
      <c r="B2" t="s">
        <v>712</v>
      </c>
      <c r="C2" t="s">
        <v>713</v>
      </c>
      <c r="D2" t="s">
        <v>714</v>
      </c>
      <c r="E2" t="s">
        <v>715</v>
      </c>
      <c r="F2" t="s">
        <v>716</v>
      </c>
      <c r="G2" t="s">
        <v>773</v>
      </c>
      <c r="H2" t="s">
        <v>774</v>
      </c>
    </row>
    <row r="3" spans="1:8" ht="13.2" customHeight="1" x14ac:dyDescent="0.25">
      <c r="A3" t="s">
        <v>745</v>
      </c>
      <c r="B3" s="23">
        <v>0.1111111111111111</v>
      </c>
      <c r="C3" s="23">
        <v>0</v>
      </c>
      <c r="D3" s="23">
        <v>0.88888888888888884</v>
      </c>
      <c r="E3" s="23">
        <v>0</v>
      </c>
      <c r="F3" s="23">
        <v>0</v>
      </c>
      <c r="G3" s="23">
        <f t="shared" ref="G3:G29" si="0">B3+C3+D3+E3+F3</f>
        <v>1</v>
      </c>
      <c r="H3" s="25">
        <v>0</v>
      </c>
    </row>
    <row r="4" spans="1:8" x14ac:dyDescent="0.25">
      <c r="A4" t="s">
        <v>725</v>
      </c>
      <c r="B4" s="23">
        <v>0.1111111111111111</v>
      </c>
      <c r="C4" s="23">
        <v>0</v>
      </c>
      <c r="D4" s="23">
        <v>1</v>
      </c>
      <c r="E4" s="23">
        <v>0</v>
      </c>
      <c r="F4" s="23">
        <v>0</v>
      </c>
      <c r="G4" s="23">
        <f t="shared" si="0"/>
        <v>1.1111111111111112</v>
      </c>
      <c r="H4" s="25">
        <v>0</v>
      </c>
    </row>
    <row r="5" spans="1:8" x14ac:dyDescent="0.25">
      <c r="A5" t="s">
        <v>727</v>
      </c>
      <c r="B5" s="23">
        <v>0.66666666666666663</v>
      </c>
      <c r="C5" s="23">
        <v>0</v>
      </c>
      <c r="D5" s="23">
        <v>0</v>
      </c>
      <c r="E5" s="23">
        <v>0.44444444444444442</v>
      </c>
      <c r="F5" s="23">
        <v>0.1111111111111111</v>
      </c>
      <c r="G5" s="23">
        <f t="shared" si="0"/>
        <v>1.2222222222222223</v>
      </c>
      <c r="H5" s="25">
        <v>0</v>
      </c>
    </row>
    <row r="6" spans="1:8" x14ac:dyDescent="0.25">
      <c r="A6" t="s">
        <v>747</v>
      </c>
      <c r="B6" s="23">
        <v>0.22222222222222221</v>
      </c>
      <c r="C6" s="23">
        <v>0</v>
      </c>
      <c r="D6" s="23">
        <v>0.77777777777777779</v>
      </c>
      <c r="E6" s="23">
        <v>0.22222222222222221</v>
      </c>
      <c r="F6" s="23">
        <v>0</v>
      </c>
      <c r="G6" s="23">
        <f t="shared" si="0"/>
        <v>1.2222222222222223</v>
      </c>
      <c r="H6" s="25">
        <v>0</v>
      </c>
    </row>
    <row r="7" spans="1:8" x14ac:dyDescent="0.25">
      <c r="A7" t="s">
        <v>722</v>
      </c>
      <c r="B7" s="23">
        <v>0.22222222222222221</v>
      </c>
      <c r="C7" s="23">
        <v>0.1111111111111111</v>
      </c>
      <c r="D7" s="23">
        <v>0.88888888888888884</v>
      </c>
      <c r="E7" s="23">
        <v>0.1111111111111111</v>
      </c>
      <c r="F7" s="23">
        <v>0.22222222222222221</v>
      </c>
      <c r="G7" s="23">
        <f t="shared" si="0"/>
        <v>1.5555555555555554</v>
      </c>
      <c r="H7" s="25">
        <v>0</v>
      </c>
    </row>
    <row r="8" spans="1:8" x14ac:dyDescent="0.25">
      <c r="A8" t="s">
        <v>724</v>
      </c>
      <c r="B8" s="23">
        <v>0.1111111111111111</v>
      </c>
      <c r="C8" s="23">
        <v>0</v>
      </c>
      <c r="D8" s="23">
        <v>1</v>
      </c>
      <c r="E8" s="23">
        <v>0.33333333333333331</v>
      </c>
      <c r="F8" s="23">
        <v>0.22222222222222221</v>
      </c>
      <c r="G8" s="23">
        <f t="shared" si="0"/>
        <v>1.6666666666666665</v>
      </c>
      <c r="H8" s="25">
        <v>0</v>
      </c>
    </row>
    <row r="9" spans="1:8" x14ac:dyDescent="0.25">
      <c r="A9" t="s">
        <v>748</v>
      </c>
      <c r="B9" s="23">
        <v>0.33333333333333331</v>
      </c>
      <c r="C9" s="23">
        <v>0</v>
      </c>
      <c r="D9" s="23">
        <v>1</v>
      </c>
      <c r="E9" s="23">
        <v>0.33333333333333331</v>
      </c>
      <c r="F9" s="23">
        <v>0</v>
      </c>
      <c r="G9" s="23">
        <f t="shared" si="0"/>
        <v>1.6666666666666665</v>
      </c>
      <c r="H9" s="25">
        <v>0</v>
      </c>
    </row>
    <row r="10" spans="1:8" x14ac:dyDescent="0.25">
      <c r="A10" t="s">
        <v>742</v>
      </c>
      <c r="B10" s="23">
        <v>0.88888888888888884</v>
      </c>
      <c r="C10" s="23">
        <v>0.33333333333333331</v>
      </c>
      <c r="D10" s="23">
        <v>0</v>
      </c>
      <c r="E10" s="23">
        <v>0.44444444444444442</v>
      </c>
      <c r="F10" s="23">
        <v>0.22222222222222221</v>
      </c>
      <c r="G10" s="23">
        <f t="shared" si="0"/>
        <v>1.8888888888888888</v>
      </c>
      <c r="H10" s="25">
        <v>0</v>
      </c>
    </row>
    <row r="11" spans="1:8" x14ac:dyDescent="0.25">
      <c r="A11" t="s">
        <v>723</v>
      </c>
      <c r="B11" s="23">
        <v>0.33333333333333331</v>
      </c>
      <c r="C11" s="23">
        <v>0.55555555555555558</v>
      </c>
      <c r="D11" s="23">
        <v>0.66666666666666663</v>
      </c>
      <c r="E11" s="23">
        <v>0.33333333333333331</v>
      </c>
      <c r="F11" s="23">
        <v>0.1111111111111111</v>
      </c>
      <c r="G11" s="23">
        <f t="shared" si="0"/>
        <v>1.9999999999999998</v>
      </c>
      <c r="H11" s="24">
        <v>2</v>
      </c>
    </row>
    <row r="12" spans="1:8" x14ac:dyDescent="0.25">
      <c r="A12" t="s">
        <v>731</v>
      </c>
      <c r="B12" s="23">
        <v>0.33333333333333331</v>
      </c>
      <c r="C12" s="23">
        <v>0.1111111111111111</v>
      </c>
      <c r="D12" s="23">
        <v>0.77777777777777779</v>
      </c>
      <c r="E12" s="23">
        <v>0.66666666666666663</v>
      </c>
      <c r="F12" s="23">
        <v>0.1111111111111111</v>
      </c>
      <c r="G12" s="23">
        <f t="shared" si="0"/>
        <v>2</v>
      </c>
      <c r="H12" s="25">
        <v>0</v>
      </c>
    </row>
    <row r="13" spans="1:8" x14ac:dyDescent="0.25">
      <c r="A13" t="s">
        <v>743</v>
      </c>
      <c r="B13" s="23">
        <v>0.88888888888888884</v>
      </c>
      <c r="C13" s="23">
        <v>0.22222222222222221</v>
      </c>
      <c r="D13" s="23">
        <v>0.22222222222222221</v>
      </c>
      <c r="E13" s="23">
        <v>0.66666666666666663</v>
      </c>
      <c r="F13" s="23">
        <v>0</v>
      </c>
      <c r="G13" s="23">
        <f t="shared" si="0"/>
        <v>2</v>
      </c>
      <c r="H13" s="25">
        <v>0</v>
      </c>
    </row>
    <row r="14" spans="1:8" x14ac:dyDescent="0.25">
      <c r="A14" t="s">
        <v>744</v>
      </c>
      <c r="B14" s="23">
        <v>0.66666666666666663</v>
      </c>
      <c r="C14" s="23">
        <v>0.22222222222222221</v>
      </c>
      <c r="D14" s="23">
        <v>0.22222222222222221</v>
      </c>
      <c r="E14" s="23">
        <v>0.88888888888888884</v>
      </c>
      <c r="F14" s="23">
        <v>0.22222222222222221</v>
      </c>
      <c r="G14" s="23">
        <f t="shared" si="0"/>
        <v>2.2222222222222223</v>
      </c>
      <c r="H14" s="25">
        <v>0</v>
      </c>
    </row>
    <row r="15" spans="1:8" x14ac:dyDescent="0.25">
      <c r="A15" t="s">
        <v>726</v>
      </c>
      <c r="B15" s="23">
        <v>0.66666666666666663</v>
      </c>
      <c r="C15" s="23">
        <v>0.22222222222222221</v>
      </c>
      <c r="D15" s="23">
        <v>0.66666666666666663</v>
      </c>
      <c r="E15" s="23">
        <v>0.55555555555555558</v>
      </c>
      <c r="F15" s="23">
        <v>0.33333333333333331</v>
      </c>
      <c r="G15" s="23">
        <f t="shared" si="0"/>
        <v>2.4444444444444442</v>
      </c>
      <c r="H15" s="24" t="s">
        <v>775</v>
      </c>
    </row>
    <row r="16" spans="1:8" x14ac:dyDescent="0.25">
      <c r="A16" t="s">
        <v>750</v>
      </c>
      <c r="B16" s="23">
        <v>0.44444444444444442</v>
      </c>
      <c r="C16" s="23">
        <v>0.44444444444444442</v>
      </c>
      <c r="D16" s="23">
        <v>0.88888888888888884</v>
      </c>
      <c r="E16" s="23">
        <v>0.55555555555555558</v>
      </c>
      <c r="F16" s="23">
        <v>0.1111111111111111</v>
      </c>
      <c r="G16" s="23">
        <f t="shared" si="0"/>
        <v>2.4444444444444442</v>
      </c>
      <c r="H16" s="25">
        <v>0</v>
      </c>
    </row>
    <row r="17" spans="1:8" x14ac:dyDescent="0.25">
      <c r="A17" t="s">
        <v>746</v>
      </c>
      <c r="B17" s="23">
        <v>0.55555555555555558</v>
      </c>
      <c r="C17" s="23">
        <v>0</v>
      </c>
      <c r="D17" s="23">
        <v>1</v>
      </c>
      <c r="E17" s="23">
        <v>0.44444444444444442</v>
      </c>
      <c r="F17" s="23">
        <v>0.66666666666666663</v>
      </c>
      <c r="G17" s="23">
        <f t="shared" si="0"/>
        <v>2.6666666666666665</v>
      </c>
      <c r="H17" s="24" t="s">
        <v>777</v>
      </c>
    </row>
    <row r="18" spans="1:8" ht="13.2" customHeight="1" x14ac:dyDescent="0.25">
      <c r="A18" t="s">
        <v>732</v>
      </c>
      <c r="B18" s="23">
        <v>0.55555555555555558</v>
      </c>
      <c r="C18" s="23">
        <v>0.22222222222222221</v>
      </c>
      <c r="D18" s="23">
        <v>0.77777777777777779</v>
      </c>
      <c r="E18" s="23">
        <v>0.88888888888888884</v>
      </c>
      <c r="F18" s="23">
        <v>0.22222222222222221</v>
      </c>
      <c r="G18" s="23">
        <f t="shared" si="0"/>
        <v>2.666666666666667</v>
      </c>
      <c r="H18" s="24" t="s">
        <v>775</v>
      </c>
    </row>
    <row r="19" spans="1:8" x14ac:dyDescent="0.25">
      <c r="A19" t="s">
        <v>711</v>
      </c>
      <c r="B19" s="23">
        <v>0.55555555555555558</v>
      </c>
      <c r="C19" s="23">
        <v>0.1111111111111111</v>
      </c>
      <c r="D19" s="23">
        <v>1</v>
      </c>
      <c r="E19" s="23">
        <v>0.66666666666666663</v>
      </c>
      <c r="F19" s="23">
        <v>0.44444444444444442</v>
      </c>
      <c r="G19" s="23">
        <f t="shared" si="0"/>
        <v>2.7777777777777777</v>
      </c>
      <c r="H19" s="24" t="s">
        <v>775</v>
      </c>
    </row>
    <row r="20" spans="1:8" x14ac:dyDescent="0.25">
      <c r="A20" t="s">
        <v>751</v>
      </c>
      <c r="B20" s="23">
        <v>0.55555555555555558</v>
      </c>
      <c r="C20" s="23">
        <v>0.55555555555555558</v>
      </c>
      <c r="D20" s="23">
        <v>0.66666666666666663</v>
      </c>
      <c r="E20" s="23">
        <v>0.66666666666666663</v>
      </c>
      <c r="F20" s="23">
        <v>0.33333333333333331</v>
      </c>
      <c r="G20" s="23">
        <f t="shared" si="0"/>
        <v>2.7777777777777777</v>
      </c>
      <c r="H20" s="26" t="s">
        <v>776</v>
      </c>
    </row>
    <row r="21" spans="1:8" x14ac:dyDescent="0.25">
      <c r="A21" t="s">
        <v>749</v>
      </c>
      <c r="B21" s="23">
        <v>0.66666666666666663</v>
      </c>
      <c r="C21" s="23">
        <v>1</v>
      </c>
      <c r="D21" s="23">
        <v>0.22222222222222221</v>
      </c>
      <c r="E21" s="23">
        <v>0.66666666666666663</v>
      </c>
      <c r="F21" s="23">
        <v>0.22222222222222221</v>
      </c>
      <c r="G21" s="23">
        <f t="shared" si="0"/>
        <v>2.7777777777777777</v>
      </c>
      <c r="H21" s="24" t="s">
        <v>775</v>
      </c>
    </row>
    <row r="22" spans="1:8" x14ac:dyDescent="0.25">
      <c r="A22" t="s">
        <v>730</v>
      </c>
      <c r="B22" s="23">
        <v>0.77777777777777779</v>
      </c>
      <c r="C22" s="23">
        <v>0.22222222222222221</v>
      </c>
      <c r="D22" s="23">
        <v>0.44444444444444442</v>
      </c>
      <c r="E22" s="23">
        <v>1</v>
      </c>
      <c r="F22" s="23">
        <v>0.33333333333333331</v>
      </c>
      <c r="G22" s="23">
        <f t="shared" si="0"/>
        <v>2.7777777777777781</v>
      </c>
      <c r="H22" s="25">
        <v>0</v>
      </c>
    </row>
    <row r="23" spans="1:8" x14ac:dyDescent="0.25">
      <c r="A23" t="s">
        <v>719</v>
      </c>
      <c r="B23" s="23">
        <v>0.44444444444444442</v>
      </c>
      <c r="C23" s="23">
        <v>0.33333333333333331</v>
      </c>
      <c r="D23" s="23">
        <v>1</v>
      </c>
      <c r="E23" s="23">
        <v>0.77777777777777779</v>
      </c>
      <c r="F23" s="23">
        <v>0.33333333333333331</v>
      </c>
      <c r="G23" s="23">
        <f t="shared" si="0"/>
        <v>2.8888888888888888</v>
      </c>
      <c r="H23" s="24" t="s">
        <v>775</v>
      </c>
    </row>
    <row r="24" spans="1:8" ht="13.2" customHeight="1" x14ac:dyDescent="0.25">
      <c r="A24" t="s">
        <v>729</v>
      </c>
      <c r="B24" s="23">
        <v>0.55555555555555558</v>
      </c>
      <c r="C24" s="23">
        <v>0.33333333333333331</v>
      </c>
      <c r="D24" s="23">
        <v>0.1111111111111111</v>
      </c>
      <c r="E24" s="23">
        <v>1</v>
      </c>
      <c r="F24" s="23">
        <v>1</v>
      </c>
      <c r="G24" s="23">
        <f t="shared" si="0"/>
        <v>3</v>
      </c>
      <c r="H24" s="25">
        <v>0</v>
      </c>
    </row>
    <row r="25" spans="1:8" x14ac:dyDescent="0.25">
      <c r="A25" t="s">
        <v>720</v>
      </c>
      <c r="B25" s="23">
        <v>0.66666666666666663</v>
      </c>
      <c r="C25" s="23">
        <v>0.55555555555555558</v>
      </c>
      <c r="D25" s="23">
        <v>0.88888888888888884</v>
      </c>
      <c r="E25" s="23">
        <v>0.55555555555555558</v>
      </c>
      <c r="F25" s="23">
        <v>0.33333333333333331</v>
      </c>
      <c r="G25" s="23">
        <f t="shared" si="0"/>
        <v>3.0000000000000004</v>
      </c>
      <c r="H25" s="24" t="s">
        <v>775</v>
      </c>
    </row>
    <row r="26" spans="1:8" x14ac:dyDescent="0.25">
      <c r="A26" t="s">
        <v>733</v>
      </c>
      <c r="B26" s="23">
        <v>0.88888888888888884</v>
      </c>
      <c r="C26" s="23">
        <v>0.22222222222222221</v>
      </c>
      <c r="D26" s="23">
        <v>0.55555555555555558</v>
      </c>
      <c r="E26" s="23">
        <v>1</v>
      </c>
      <c r="F26" s="23">
        <v>0.33333333333333331</v>
      </c>
      <c r="G26" s="23">
        <f t="shared" si="0"/>
        <v>3.0000000000000004</v>
      </c>
      <c r="H26" s="24" t="s">
        <v>775</v>
      </c>
    </row>
    <row r="27" spans="1:8" ht="13.2" customHeight="1" x14ac:dyDescent="0.25">
      <c r="A27" t="s">
        <v>728</v>
      </c>
      <c r="B27" s="23">
        <v>0.88888888888888884</v>
      </c>
      <c r="C27" s="23">
        <v>0.33333333333333331</v>
      </c>
      <c r="D27" s="23">
        <v>0.44444444444444442</v>
      </c>
      <c r="E27" s="23">
        <v>1</v>
      </c>
      <c r="F27" s="23">
        <v>0.55555555555555558</v>
      </c>
      <c r="G27" s="23">
        <f t="shared" si="0"/>
        <v>3.2222222222222223</v>
      </c>
      <c r="H27" s="25">
        <v>0</v>
      </c>
    </row>
    <row r="28" spans="1:8" x14ac:dyDescent="0.25">
      <c r="A28" t="s">
        <v>741</v>
      </c>
      <c r="B28" s="23">
        <v>0.77777777777777779</v>
      </c>
      <c r="C28" s="23">
        <v>0.55555555555555558</v>
      </c>
      <c r="D28" s="23">
        <v>0.55555555555555558</v>
      </c>
      <c r="E28" s="23">
        <v>1</v>
      </c>
      <c r="F28" s="23">
        <v>0.44444444444444442</v>
      </c>
      <c r="G28" s="23">
        <f t="shared" si="0"/>
        <v>3.3333333333333339</v>
      </c>
      <c r="H28" s="26" t="s">
        <v>776</v>
      </c>
    </row>
    <row r="29" spans="1:8" x14ac:dyDescent="0.25">
      <c r="A29" t="s">
        <v>721</v>
      </c>
      <c r="B29" s="23">
        <v>0.77777777777777779</v>
      </c>
      <c r="C29" s="23">
        <v>0.22222222222222221</v>
      </c>
      <c r="D29" s="23">
        <v>1</v>
      </c>
      <c r="E29" s="23">
        <v>0.88888888888888884</v>
      </c>
      <c r="F29" s="23">
        <v>1</v>
      </c>
      <c r="G29" s="23">
        <f t="shared" si="0"/>
        <v>3.8888888888888888</v>
      </c>
      <c r="H29" s="24" t="s">
        <v>775</v>
      </c>
    </row>
    <row r="30" spans="1:8" x14ac:dyDescent="0.25">
      <c r="B30" s="23">
        <f>B3+B4+B5+B6+B7+B8+B9+B10+B11+B12+B13+B14+B15+B16+B17+B18+B19+B20+B21+B22+B23+B24+B25+B26+B27+B28+B29</f>
        <v>14.66666666666667</v>
      </c>
      <c r="C30" s="23">
        <f t="shared" ref="C30:F30" si="1">C3+C4+C5+C6+C7+C8+C9+C10+C11+C12+C13+C14+C15+C16+C17+C18+C19+C20+C21+C22+C23+C24+C25+C26+C27+C28+C29</f>
        <v>6.8888888888888884</v>
      </c>
      <c r="D30" s="23">
        <f t="shared" si="1"/>
        <v>17.666666666666668</v>
      </c>
      <c r="E30" s="23">
        <f t="shared" si="1"/>
        <v>16.111111111111111</v>
      </c>
      <c r="F30" s="23">
        <f t="shared" si="1"/>
        <v>7.8888888888888884</v>
      </c>
    </row>
  </sheetData>
  <sortState xmlns:xlrd2="http://schemas.microsoft.com/office/spreadsheetml/2017/richdata2" ref="A3:G29">
    <sortCondition ref="G3"/>
  </sortState>
  <mergeCells count="1">
    <mergeCell ref="B1:G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F21"/>
  <sheetViews>
    <sheetView workbookViewId="0"/>
  </sheetViews>
  <sheetFormatPr defaultRowHeight="13.2" x14ac:dyDescent="0.25"/>
  <cols>
    <col min="1" max="1" width="23.109375" customWidth="1"/>
    <col min="2" max="5" width="10.33203125" customWidth="1"/>
    <col min="6" max="6" width="10.5546875" customWidth="1"/>
    <col min="7" max="9" width="10" customWidth="1"/>
    <col min="10" max="13" width="10.33203125" customWidth="1"/>
    <col min="14" max="14" width="10.5546875" customWidth="1"/>
    <col min="15" max="17" width="10" customWidth="1"/>
  </cols>
  <sheetData>
    <row r="1" spans="1:23" ht="36.6" customHeight="1" x14ac:dyDescent="0.25">
      <c r="B1" s="27" t="s">
        <v>754</v>
      </c>
      <c r="C1" s="27"/>
      <c r="D1" s="27"/>
      <c r="E1" s="27"/>
      <c r="F1" s="27"/>
      <c r="G1" s="27"/>
      <c r="H1" s="27"/>
      <c r="I1" s="27"/>
      <c r="J1" s="27" t="s">
        <v>753</v>
      </c>
      <c r="K1" s="27"/>
      <c r="L1" s="27"/>
      <c r="M1" s="27"/>
      <c r="N1" s="27"/>
      <c r="O1" s="27"/>
      <c r="P1" s="27"/>
      <c r="Q1" s="27"/>
    </row>
    <row r="2" spans="1:23" x14ac:dyDescent="0.25">
      <c r="B2" s="28" t="s">
        <v>717</v>
      </c>
      <c r="C2" s="28"/>
      <c r="D2" s="28"/>
      <c r="E2" s="28"/>
      <c r="F2" s="28"/>
      <c r="G2" s="28" t="s">
        <v>718</v>
      </c>
      <c r="H2" s="28"/>
      <c r="I2" s="28"/>
      <c r="J2" s="28" t="s">
        <v>717</v>
      </c>
      <c r="K2" s="28"/>
      <c r="L2" s="28"/>
      <c r="M2" s="28"/>
      <c r="N2" s="28"/>
      <c r="O2" s="28" t="s">
        <v>718</v>
      </c>
      <c r="P2" s="28"/>
      <c r="Q2" s="28"/>
    </row>
    <row r="3" spans="1:23" ht="26.4" x14ac:dyDescent="0.25">
      <c r="B3" s="13" t="s">
        <v>21</v>
      </c>
      <c r="C3" s="13" t="s">
        <v>22</v>
      </c>
      <c r="D3" s="13" t="s">
        <v>26</v>
      </c>
      <c r="E3" s="13" t="s">
        <v>31</v>
      </c>
      <c r="F3" s="12" t="s">
        <v>23</v>
      </c>
      <c r="G3" s="12" t="s">
        <v>27</v>
      </c>
      <c r="H3" s="13" t="s">
        <v>25</v>
      </c>
      <c r="I3" s="12" t="s">
        <v>24</v>
      </c>
      <c r="J3" s="13" t="s">
        <v>21</v>
      </c>
      <c r="K3" s="13" t="s">
        <v>22</v>
      </c>
      <c r="L3" s="13" t="s">
        <v>26</v>
      </c>
      <c r="M3" s="13" t="s">
        <v>31</v>
      </c>
      <c r="N3" s="12" t="s">
        <v>23</v>
      </c>
      <c r="O3" s="12" t="s">
        <v>27</v>
      </c>
      <c r="P3" s="13" t="s">
        <v>25</v>
      </c>
      <c r="Q3" s="12" t="s">
        <v>24</v>
      </c>
    </row>
    <row r="4" spans="1:23" x14ac:dyDescent="0.25">
      <c r="A4" t="s">
        <v>712</v>
      </c>
      <c r="B4" s="13">
        <f>COUNTIF(FE!D2:D19,"Positive")</f>
        <v>7</v>
      </c>
      <c r="C4" s="13">
        <f>COUNTIF(FE!D2:D19,"Neutral")</f>
        <v>8</v>
      </c>
      <c r="D4" s="13">
        <f>COUNTIF(FE!D2:D19,"Negative")</f>
        <v>1</v>
      </c>
      <c r="E4" s="13">
        <f>COUNTIF(FE!D2:D19,"I don't know")</f>
        <v>1</v>
      </c>
      <c r="F4" s="13">
        <f>COUNTIF(FE!D2:D19,"Not applicable")</f>
        <v>1</v>
      </c>
      <c r="G4" s="13">
        <f>COUNTIF(FE!I2:I19,"Very effective")</f>
        <v>0</v>
      </c>
      <c r="H4" s="13">
        <f>COUNTIF(FE!I2:I19,"Effective")</f>
        <v>5</v>
      </c>
      <c r="I4" s="13">
        <f>COUNTIF(FE!I2:I19,"Somewhat effective")</f>
        <v>2</v>
      </c>
      <c r="J4" s="13">
        <f>COUNTIF(FE!O2:O19,"Positive")</f>
        <v>6</v>
      </c>
      <c r="K4" s="13">
        <f>COUNTIF(FE!O2:O19,"Neutral")</f>
        <v>8</v>
      </c>
      <c r="L4" s="13">
        <f>COUNTIF(FE!O2:O19,"Negative")</f>
        <v>1</v>
      </c>
      <c r="M4" s="13">
        <f>COUNTIF(FE!O2:O19,"I don't know")</f>
        <v>0</v>
      </c>
      <c r="N4" s="13">
        <f>COUNTIF(FE!O2:O19,"Not applicable")</f>
        <v>3</v>
      </c>
      <c r="O4" s="13">
        <f>COUNTIF(FE!T2:T19,"Very effective")</f>
        <v>0</v>
      </c>
      <c r="P4" s="13">
        <f>COUNTIF(FE!T2:T19,"Effective")</f>
        <v>5</v>
      </c>
      <c r="Q4" s="13">
        <f>COUNTIF(FE!T2:T19,"Somewhat effective")</f>
        <v>1</v>
      </c>
    </row>
    <row r="5" spans="1:23" x14ac:dyDescent="0.25">
      <c r="A5" t="s">
        <v>713</v>
      </c>
      <c r="B5" s="13">
        <f>COUNTIF(FE!E2:E19,"Positive")</f>
        <v>16</v>
      </c>
      <c r="C5" s="13">
        <f>COUNTIF(FE!E2:E19,"Neutral")</f>
        <v>1</v>
      </c>
      <c r="D5" s="13">
        <f>COUNTIF(FE!E2:E19,"Negative")</f>
        <v>1</v>
      </c>
      <c r="E5" s="13">
        <f>COUNTIF(FE!E2:E19,"I don't know")</f>
        <v>0</v>
      </c>
      <c r="F5" s="13">
        <f>COUNTIF(FE!E2:E19,"Not applicable")</f>
        <v>0</v>
      </c>
      <c r="G5" s="13">
        <f>COUNTIF(FE!J2:J19,"Very effective")</f>
        <v>7</v>
      </c>
      <c r="H5" s="13">
        <f>COUNTIF(FE!J2:J19,"Effective")</f>
        <v>7</v>
      </c>
      <c r="I5" s="13">
        <f>COUNTIF(FE!J2:J19,"Somewhat effective")</f>
        <v>2</v>
      </c>
      <c r="J5" s="13">
        <f>COUNTIF(FE!P2:P19,"Positive")</f>
        <v>16</v>
      </c>
      <c r="K5" s="13">
        <f>COUNTIF(FE!P2:P19,"Neutral")</f>
        <v>1</v>
      </c>
      <c r="L5" s="13">
        <f>COUNTIF(FE!P2:P19,"Negative")</f>
        <v>1</v>
      </c>
      <c r="M5" s="13">
        <f>COUNTIF(FE!P2:P19,"I don't know")</f>
        <v>0</v>
      </c>
      <c r="N5" s="13">
        <f>COUNTIF(FE!P2:P19,"Not applicable")</f>
        <v>0</v>
      </c>
      <c r="O5" s="13">
        <f>COUNTIF(FE!U2:U19,"Very effective")</f>
        <v>6</v>
      </c>
      <c r="P5" s="13">
        <f>COUNTIF(FE!U2:U19,"Effective")</f>
        <v>7</v>
      </c>
      <c r="Q5" s="13">
        <f>COUNTIF(FE!U2:U19,"Somewhat effective")</f>
        <v>3</v>
      </c>
    </row>
    <row r="6" spans="1:23" x14ac:dyDescent="0.25">
      <c r="A6" t="s">
        <v>714</v>
      </c>
      <c r="B6" s="13">
        <f>COUNTIF(FE!F2:F19,"Positive")</f>
        <v>3</v>
      </c>
      <c r="C6" s="13">
        <f>COUNTIF(FE!F2:F19,"Neutral")</f>
        <v>10</v>
      </c>
      <c r="D6" s="13">
        <f>COUNTIF(FE!F2:F19,"Negative")</f>
        <v>0</v>
      </c>
      <c r="E6" s="13">
        <f>COUNTIF(FE!F2:F19,"I don't know")</f>
        <v>2</v>
      </c>
      <c r="F6" s="13">
        <f>COUNTIF(FE!F2:F19,"Not applicable")</f>
        <v>3</v>
      </c>
      <c r="G6" s="13">
        <f>COUNTIF(FE!K2:K19,"Very effective")</f>
        <v>0</v>
      </c>
      <c r="H6" s="13">
        <f>COUNTIF(FE!K2:K19,"Effective")</f>
        <v>1</v>
      </c>
      <c r="I6" s="13">
        <f>COUNTIF(FE!K2:K19,"Somewhat effective")</f>
        <v>2</v>
      </c>
      <c r="J6" s="13">
        <f>COUNTIF(FE!Q2:Q19,"Positive")</f>
        <v>5</v>
      </c>
      <c r="K6" s="13">
        <f>COUNTIF(FE!Q2:Q19,"Neutral")</f>
        <v>9</v>
      </c>
      <c r="L6" s="13">
        <f>COUNTIF(FE!Q2:Q19,"Negative")</f>
        <v>1</v>
      </c>
      <c r="M6" s="13">
        <f>COUNTIF(FE!Q2:Q19,"I don't know")</f>
        <v>2</v>
      </c>
      <c r="N6" s="13">
        <f>COUNTIF(FE!Q2:Q19,"Not applicable")</f>
        <v>1</v>
      </c>
      <c r="O6" s="13">
        <f>COUNTIF(FE!V2:V19,"Very effective")</f>
        <v>0</v>
      </c>
      <c r="P6" s="13">
        <f>COUNTIF(FE!V2:V19,"Effective")</f>
        <v>2</v>
      </c>
      <c r="Q6" s="13">
        <f>COUNTIF(FE!V2:V19,"Somewhat effective")</f>
        <v>3</v>
      </c>
    </row>
    <row r="7" spans="1:23" x14ac:dyDescent="0.25">
      <c r="A7" t="s">
        <v>715</v>
      </c>
      <c r="B7" s="13">
        <f>COUNTIF(FE!G2:G19,"Positive")</f>
        <v>11</v>
      </c>
      <c r="C7" s="13">
        <f>COUNTIF(FE!G2:G19,"Neutral")</f>
        <v>4</v>
      </c>
      <c r="D7" s="13">
        <f>COUNTIF(FE!G2:G19,"Negative")</f>
        <v>2</v>
      </c>
      <c r="E7" s="13">
        <f>COUNTIF(FE!G2:G19,"I don't know")</f>
        <v>1</v>
      </c>
      <c r="F7" s="13">
        <f>COUNTIF(FE!G2:G19,"Not applicable")</f>
        <v>0</v>
      </c>
      <c r="G7" s="13">
        <f>COUNTIF(FE!L2:L19,"Very effective")</f>
        <v>2</v>
      </c>
      <c r="H7" s="13">
        <f>COUNTIF(FE!L2:L19,"Effective")</f>
        <v>6</v>
      </c>
      <c r="I7" s="13">
        <f>COUNTIF(FE!L2:L19,"Somewhat effective")</f>
        <v>3</v>
      </c>
      <c r="J7" s="13">
        <f>COUNTIF(FE!R2:R19,"Positive")</f>
        <v>11</v>
      </c>
      <c r="K7" s="13">
        <f>COUNTIF(FE!R2:R19,"Neutral")</f>
        <v>6</v>
      </c>
      <c r="L7" s="13">
        <f>COUNTIF(FE!R2:R19,"Negative")</f>
        <v>1</v>
      </c>
      <c r="M7" s="13">
        <f>COUNTIF(FE!R2:R19,"I don't know")</f>
        <v>0</v>
      </c>
      <c r="N7" s="13">
        <f>COUNTIF(FE!R2:R19,"Not applicable")</f>
        <v>0</v>
      </c>
      <c r="O7" s="13">
        <f>COUNTIF(FE!W2:W19,"Very effective")</f>
        <v>1</v>
      </c>
      <c r="P7" s="13">
        <f>COUNTIF(FE!W2:W19,"Effective")</f>
        <v>7</v>
      </c>
      <c r="Q7" s="13">
        <f>COUNTIF(FE!W2:W19,"Somewhat effective")</f>
        <v>3</v>
      </c>
    </row>
    <row r="8" spans="1:23" x14ac:dyDescent="0.25">
      <c r="A8" t="s">
        <v>716</v>
      </c>
      <c r="B8" s="13">
        <f>COUNTIF(FE!H2:H19,"Positive")</f>
        <v>4</v>
      </c>
      <c r="C8" s="13">
        <f>COUNTIF(FE!H2:H19,"Neutral")</f>
        <v>8</v>
      </c>
      <c r="D8" s="13">
        <f>COUNTIF(FE!H2:H19,"Negative")</f>
        <v>0</v>
      </c>
      <c r="E8" s="13">
        <f>COUNTIF(FE!H2:H19,"I don't know")</f>
        <v>3</v>
      </c>
      <c r="F8" s="13">
        <f>COUNTIF(FE!H2:H19,"Not applicable")</f>
        <v>3</v>
      </c>
      <c r="G8" s="13">
        <f>COUNTIF(FE!M2:M19,"Very effective")</f>
        <v>0</v>
      </c>
      <c r="H8" s="13">
        <f>COUNTIF(FE!M2:M19,"Effective")</f>
        <v>1</v>
      </c>
      <c r="I8" s="13">
        <f>COUNTIF(FE!M2:M19,"Somewhat effective")</f>
        <v>3</v>
      </c>
      <c r="J8" s="13">
        <f>COUNTIF(FE!S2:S19,"Positive")</f>
        <v>1</v>
      </c>
      <c r="K8" s="13">
        <f>COUNTIF(FE!S2:S19,"Neutral")</f>
        <v>8</v>
      </c>
      <c r="L8" s="13">
        <f>COUNTIF(FE!S2:S19,"Negative")</f>
        <v>1</v>
      </c>
      <c r="M8" s="13">
        <f>COUNTIF(FE!S2:S19,"I don't know")</f>
        <v>3</v>
      </c>
      <c r="N8" s="13">
        <f>COUNTIF(FE!S2:S19,"Not applicable")</f>
        <v>5</v>
      </c>
      <c r="O8" s="13">
        <f>COUNTIF(FE!X2:X19,"Very effective")</f>
        <v>0</v>
      </c>
      <c r="P8" s="13">
        <f>COUNTIF(FE!X2:X19,"Effective")</f>
        <v>0</v>
      </c>
      <c r="Q8" s="13">
        <f>COUNTIF(FE!X2:X19,"Somewhat effective")</f>
        <v>1</v>
      </c>
    </row>
    <row r="11" spans="1:23" ht="21" customHeight="1" x14ac:dyDescent="0.25">
      <c r="A11" s="21"/>
      <c r="B11" s="30" t="s">
        <v>734</v>
      </c>
      <c r="C11" s="30"/>
      <c r="D11" s="30"/>
      <c r="E11" s="30"/>
      <c r="F11" s="30"/>
      <c r="G11" s="30" t="s">
        <v>735</v>
      </c>
      <c r="H11" s="30"/>
      <c r="I11" s="30"/>
      <c r="J11" s="30"/>
      <c r="K11" s="30"/>
      <c r="L11" s="20"/>
      <c r="M11" s="30" t="s">
        <v>734</v>
      </c>
      <c r="N11" s="30"/>
      <c r="O11" s="30"/>
      <c r="P11" s="30"/>
      <c r="Q11" s="30"/>
      <c r="R11" s="20"/>
      <c r="S11" s="30" t="s">
        <v>735</v>
      </c>
      <c r="T11" s="30"/>
      <c r="U11" s="30"/>
      <c r="V11" s="30"/>
      <c r="W11" s="30"/>
    </row>
    <row r="12" spans="1:23" x14ac:dyDescent="0.25">
      <c r="B12" t="s">
        <v>712</v>
      </c>
      <c r="C12" t="s">
        <v>713</v>
      </c>
      <c r="D12" t="s">
        <v>714</v>
      </c>
      <c r="E12" t="s">
        <v>715</v>
      </c>
      <c r="F12" t="s">
        <v>716</v>
      </c>
      <c r="G12" t="s">
        <v>712</v>
      </c>
      <c r="H12" t="s">
        <v>713</v>
      </c>
      <c r="I12" t="s">
        <v>714</v>
      </c>
      <c r="J12" t="s">
        <v>715</v>
      </c>
      <c r="K12" t="s">
        <v>716</v>
      </c>
      <c r="M12" t="s">
        <v>712</v>
      </c>
      <c r="N12" t="s">
        <v>713</v>
      </c>
      <c r="O12" t="s">
        <v>714</v>
      </c>
      <c r="P12" t="s">
        <v>715</v>
      </c>
      <c r="Q12" t="s">
        <v>716</v>
      </c>
      <c r="S12" t="s">
        <v>712</v>
      </c>
      <c r="T12" t="s">
        <v>713</v>
      </c>
      <c r="U12" t="s">
        <v>714</v>
      </c>
      <c r="V12" t="s">
        <v>715</v>
      </c>
      <c r="W12" t="s">
        <v>716</v>
      </c>
    </row>
    <row r="13" spans="1:23" x14ac:dyDescent="0.25">
      <c r="A13" t="s">
        <v>754</v>
      </c>
      <c r="B13" s="13">
        <f>B4</f>
        <v>7</v>
      </c>
      <c r="C13" s="13">
        <f>B5</f>
        <v>16</v>
      </c>
      <c r="D13" s="13">
        <f>B6</f>
        <v>3</v>
      </c>
      <c r="E13" s="13">
        <f>B7</f>
        <v>11</v>
      </c>
      <c r="F13" s="13">
        <f>B8</f>
        <v>4</v>
      </c>
      <c r="G13" s="13">
        <f>D4</f>
        <v>1</v>
      </c>
      <c r="H13" s="13">
        <f>D5</f>
        <v>1</v>
      </c>
      <c r="I13" s="13">
        <f>D6</f>
        <v>0</v>
      </c>
      <c r="J13" s="13">
        <f>D7</f>
        <v>2</v>
      </c>
      <c r="K13" s="13">
        <f>D8</f>
        <v>0</v>
      </c>
      <c r="L13" t="s">
        <v>754</v>
      </c>
      <c r="M13" s="14">
        <f>B13/'Initial info'!B3</f>
        <v>0.3888888888888889</v>
      </c>
      <c r="N13" s="14">
        <f>C13/'Initial info'!B3</f>
        <v>0.88888888888888884</v>
      </c>
      <c r="O13" s="14">
        <f>D13/'Initial info'!B3</f>
        <v>0.16666666666666666</v>
      </c>
      <c r="P13" s="14">
        <f>E13/'Initial info'!B3</f>
        <v>0.61111111111111116</v>
      </c>
      <c r="Q13" s="14">
        <f>F13/'Initial info'!B3</f>
        <v>0.22222222222222221</v>
      </c>
      <c r="R13" t="s">
        <v>754</v>
      </c>
      <c r="S13" s="14">
        <f>G13/'Initial info'!B3</f>
        <v>5.5555555555555552E-2</v>
      </c>
      <c r="T13" s="14">
        <f>H13/'Initial info'!B3</f>
        <v>5.5555555555555552E-2</v>
      </c>
      <c r="U13" s="14">
        <f>I13/'Initial info'!B3</f>
        <v>0</v>
      </c>
      <c r="V13" s="14">
        <f>J13/'Initial info'!B3</f>
        <v>0.1111111111111111</v>
      </c>
      <c r="W13" s="14">
        <f>K13/'Initial info'!B3</f>
        <v>0</v>
      </c>
    </row>
    <row r="14" spans="1:23" x14ac:dyDescent="0.25">
      <c r="A14" t="s">
        <v>753</v>
      </c>
      <c r="B14" s="13">
        <f>J4</f>
        <v>6</v>
      </c>
      <c r="C14" s="13">
        <f>J5</f>
        <v>16</v>
      </c>
      <c r="D14" s="13">
        <f>J6</f>
        <v>5</v>
      </c>
      <c r="E14" s="13">
        <f>J7</f>
        <v>11</v>
      </c>
      <c r="F14" s="13">
        <f>J8</f>
        <v>1</v>
      </c>
      <c r="G14" s="13">
        <f>L4</f>
        <v>1</v>
      </c>
      <c r="H14" s="13">
        <f>L5</f>
        <v>1</v>
      </c>
      <c r="I14" s="13">
        <f>L6</f>
        <v>1</v>
      </c>
      <c r="J14" s="13">
        <f>L7</f>
        <v>1</v>
      </c>
      <c r="K14" s="13">
        <f>L8</f>
        <v>1</v>
      </c>
      <c r="L14" t="s">
        <v>753</v>
      </c>
      <c r="M14" s="14">
        <f>B14/'Initial info'!B3</f>
        <v>0.33333333333333331</v>
      </c>
      <c r="N14" s="14">
        <f>C14/'Initial info'!B3</f>
        <v>0.88888888888888884</v>
      </c>
      <c r="O14" s="14">
        <f>D14/'Initial info'!B3</f>
        <v>0.27777777777777779</v>
      </c>
      <c r="P14" s="14">
        <f>E14/'Initial info'!B3</f>
        <v>0.61111111111111116</v>
      </c>
      <c r="Q14" s="14">
        <f>F14/'Initial info'!B3</f>
        <v>5.5555555555555552E-2</v>
      </c>
      <c r="R14" t="s">
        <v>753</v>
      </c>
      <c r="S14" s="14">
        <f>G14/'Initial info'!B3</f>
        <v>5.5555555555555552E-2</v>
      </c>
      <c r="T14" s="14">
        <f>H14/'Initial info'!B3</f>
        <v>5.5555555555555552E-2</v>
      </c>
      <c r="U14" s="14">
        <f>I14/'Initial info'!B3</f>
        <v>5.5555555555555552E-2</v>
      </c>
      <c r="V14" s="14">
        <f>J14/'Initial info'!B3</f>
        <v>5.5555555555555552E-2</v>
      </c>
      <c r="W14" s="14">
        <f>K14/'Initial info'!B3</f>
        <v>5.5555555555555552E-2</v>
      </c>
    </row>
    <row r="17" spans="1:32" ht="19.2" customHeight="1" x14ac:dyDescent="0.25">
      <c r="A17" s="17"/>
      <c r="B17" s="30" t="s">
        <v>736</v>
      </c>
      <c r="C17" s="30"/>
      <c r="D17" s="30"/>
      <c r="E17" s="30"/>
      <c r="F17" s="30"/>
      <c r="G17" s="30"/>
      <c r="H17" s="30"/>
      <c r="I17" s="30"/>
      <c r="J17" s="30"/>
      <c r="K17" s="30"/>
      <c r="L17" s="30"/>
      <c r="M17" s="30"/>
      <c r="N17" s="30"/>
      <c r="O17" s="30"/>
      <c r="P17" s="30"/>
      <c r="Q17" s="30"/>
      <c r="R17" s="30" t="s">
        <v>755</v>
      </c>
      <c r="S17" s="30"/>
      <c r="T17" s="30"/>
      <c r="U17" s="30"/>
      <c r="V17" s="30"/>
      <c r="W17" s="30"/>
      <c r="X17" s="30"/>
      <c r="Y17" s="30"/>
      <c r="Z17" s="30"/>
      <c r="AA17" s="30"/>
      <c r="AB17" s="30"/>
      <c r="AC17" s="30"/>
      <c r="AD17" s="30"/>
      <c r="AE17" s="30"/>
      <c r="AF17" s="30"/>
    </row>
    <row r="18" spans="1:32" x14ac:dyDescent="0.25">
      <c r="B18" s="31" t="s">
        <v>712</v>
      </c>
      <c r="C18" s="31"/>
      <c r="D18" s="31"/>
      <c r="E18" s="31" t="s">
        <v>713</v>
      </c>
      <c r="F18" s="31"/>
      <c r="G18" s="31"/>
      <c r="H18" s="31" t="s">
        <v>714</v>
      </c>
      <c r="I18" s="31"/>
      <c r="J18" s="31"/>
      <c r="K18" s="31" t="s">
        <v>715</v>
      </c>
      <c r="L18" s="31"/>
      <c r="M18" s="31"/>
      <c r="N18" s="31" t="s">
        <v>716</v>
      </c>
      <c r="O18" s="31"/>
      <c r="P18" s="31"/>
      <c r="Q18" s="15"/>
      <c r="R18" s="31" t="s">
        <v>712</v>
      </c>
      <c r="S18" s="31"/>
      <c r="T18" s="31"/>
      <c r="U18" s="31" t="s">
        <v>713</v>
      </c>
      <c r="V18" s="31"/>
      <c r="W18" s="31"/>
      <c r="X18" s="31" t="s">
        <v>714</v>
      </c>
      <c r="Y18" s="31"/>
      <c r="Z18" s="31"/>
      <c r="AA18" s="31" t="s">
        <v>715</v>
      </c>
      <c r="AB18" s="31"/>
      <c r="AC18" s="31"/>
      <c r="AD18" s="31" t="s">
        <v>716</v>
      </c>
      <c r="AE18" s="31"/>
      <c r="AF18" s="31"/>
    </row>
    <row r="19" spans="1:32" x14ac:dyDescent="0.25">
      <c r="B19" t="s">
        <v>27</v>
      </c>
      <c r="C19" t="s">
        <v>25</v>
      </c>
      <c r="D19" t="s">
        <v>24</v>
      </c>
      <c r="E19" t="s">
        <v>27</v>
      </c>
      <c r="F19" t="s">
        <v>25</v>
      </c>
      <c r="G19" t="s">
        <v>24</v>
      </c>
      <c r="H19" t="s">
        <v>27</v>
      </c>
      <c r="I19" t="s">
        <v>25</v>
      </c>
      <c r="J19" t="s">
        <v>24</v>
      </c>
      <c r="K19" t="s">
        <v>27</v>
      </c>
      <c r="L19" t="s">
        <v>25</v>
      </c>
      <c r="M19" t="s">
        <v>24</v>
      </c>
      <c r="N19" t="s">
        <v>27</v>
      </c>
      <c r="O19" t="s">
        <v>25</v>
      </c>
      <c r="P19" t="s">
        <v>24</v>
      </c>
      <c r="R19" t="s">
        <v>27</v>
      </c>
      <c r="S19" t="s">
        <v>25</v>
      </c>
      <c r="T19" t="s">
        <v>24</v>
      </c>
      <c r="U19" t="s">
        <v>27</v>
      </c>
      <c r="V19" t="s">
        <v>25</v>
      </c>
      <c r="W19" t="s">
        <v>24</v>
      </c>
      <c r="X19" t="s">
        <v>27</v>
      </c>
      <c r="Y19" t="s">
        <v>25</v>
      </c>
      <c r="Z19" t="s">
        <v>24</v>
      </c>
      <c r="AA19" t="s">
        <v>27</v>
      </c>
      <c r="AB19" t="s">
        <v>25</v>
      </c>
      <c r="AC19" t="s">
        <v>24</v>
      </c>
      <c r="AD19" t="s">
        <v>27</v>
      </c>
      <c r="AE19" t="s">
        <v>25</v>
      </c>
      <c r="AF19" t="s">
        <v>24</v>
      </c>
    </row>
    <row r="20" spans="1:32" x14ac:dyDescent="0.25">
      <c r="A20" t="s">
        <v>754</v>
      </c>
      <c r="B20" s="15">
        <f>G4</f>
        <v>0</v>
      </c>
      <c r="C20" s="15">
        <f>H4</f>
        <v>5</v>
      </c>
      <c r="D20" s="15">
        <f>I4</f>
        <v>2</v>
      </c>
      <c r="E20" s="15">
        <f>G5</f>
        <v>7</v>
      </c>
      <c r="F20" s="15">
        <f t="shared" ref="F20:G20" si="0">H5</f>
        <v>7</v>
      </c>
      <c r="G20" s="15">
        <f t="shared" si="0"/>
        <v>2</v>
      </c>
      <c r="H20" s="15">
        <f>G6</f>
        <v>0</v>
      </c>
      <c r="I20" s="15">
        <f t="shared" ref="I20:J20" si="1">H6</f>
        <v>1</v>
      </c>
      <c r="J20" s="15">
        <f t="shared" si="1"/>
        <v>2</v>
      </c>
      <c r="K20" s="15">
        <f>G7</f>
        <v>2</v>
      </c>
      <c r="L20" s="15">
        <f t="shared" ref="L20:M20" si="2">H7</f>
        <v>6</v>
      </c>
      <c r="M20" s="15">
        <f t="shared" si="2"/>
        <v>3</v>
      </c>
      <c r="N20" s="15">
        <f>G8</f>
        <v>0</v>
      </c>
      <c r="O20" s="15">
        <f t="shared" ref="O20:P20" si="3">H8</f>
        <v>1</v>
      </c>
      <c r="P20" s="15">
        <f t="shared" si="3"/>
        <v>3</v>
      </c>
      <c r="Q20" t="s">
        <v>754</v>
      </c>
      <c r="R20" s="14">
        <f>B20/B13</f>
        <v>0</v>
      </c>
      <c r="S20" s="14">
        <f>C20/B13</f>
        <v>0.7142857142857143</v>
      </c>
      <c r="T20" s="14">
        <f>D20/B13</f>
        <v>0.2857142857142857</v>
      </c>
      <c r="U20" s="14">
        <f>E20/C13</f>
        <v>0.4375</v>
      </c>
      <c r="V20" s="14">
        <f>F20/C13</f>
        <v>0.4375</v>
      </c>
      <c r="W20" s="14">
        <f>G20/C13</f>
        <v>0.125</v>
      </c>
      <c r="X20" s="14">
        <f>H20/D13</f>
        <v>0</v>
      </c>
      <c r="Y20" s="14">
        <f>I20/D13</f>
        <v>0.33333333333333331</v>
      </c>
      <c r="Z20" s="14">
        <f>J20/D13</f>
        <v>0.66666666666666663</v>
      </c>
      <c r="AA20" s="14">
        <f>K20/E13</f>
        <v>0.18181818181818182</v>
      </c>
      <c r="AB20" s="14">
        <f>L20/E13</f>
        <v>0.54545454545454541</v>
      </c>
      <c r="AC20" s="14">
        <f>M20/E13</f>
        <v>0.27272727272727271</v>
      </c>
      <c r="AD20" s="14">
        <f>N20/F13</f>
        <v>0</v>
      </c>
      <c r="AE20" s="14">
        <f>O20/F13</f>
        <v>0.25</v>
      </c>
      <c r="AF20" s="14">
        <f>P20/F13</f>
        <v>0.75</v>
      </c>
    </row>
    <row r="21" spans="1:32" x14ac:dyDescent="0.25">
      <c r="A21" t="s">
        <v>753</v>
      </c>
      <c r="B21" s="15">
        <f>O4</f>
        <v>0</v>
      </c>
      <c r="C21" s="15">
        <f>P4</f>
        <v>5</v>
      </c>
      <c r="D21" s="15">
        <f>Q4</f>
        <v>1</v>
      </c>
      <c r="E21" s="15">
        <f>O5</f>
        <v>6</v>
      </c>
      <c r="F21" s="15">
        <f t="shared" ref="F21:G21" si="4">P5</f>
        <v>7</v>
      </c>
      <c r="G21" s="15">
        <f t="shared" si="4"/>
        <v>3</v>
      </c>
      <c r="H21" s="15">
        <f>O6</f>
        <v>0</v>
      </c>
      <c r="I21" s="15">
        <f t="shared" ref="I21:J21" si="5">P6</f>
        <v>2</v>
      </c>
      <c r="J21" s="15">
        <f t="shared" si="5"/>
        <v>3</v>
      </c>
      <c r="K21" s="15">
        <f>O7</f>
        <v>1</v>
      </c>
      <c r="L21" s="15">
        <f t="shared" ref="L21:M21" si="6">P7</f>
        <v>7</v>
      </c>
      <c r="M21" s="15">
        <f t="shared" si="6"/>
        <v>3</v>
      </c>
      <c r="N21" s="15">
        <f>O8</f>
        <v>0</v>
      </c>
      <c r="O21" s="15">
        <f t="shared" ref="O21:P21" si="7">P8</f>
        <v>0</v>
      </c>
      <c r="P21" s="15">
        <f t="shared" si="7"/>
        <v>1</v>
      </c>
      <c r="Q21" t="s">
        <v>753</v>
      </c>
      <c r="R21" s="14">
        <f>B21/B14</f>
        <v>0</v>
      </c>
      <c r="S21" s="14">
        <f>C21/B14</f>
        <v>0.83333333333333337</v>
      </c>
      <c r="T21" s="14">
        <f>D21/B14</f>
        <v>0.16666666666666666</v>
      </c>
      <c r="U21" s="14">
        <f>E21/C14</f>
        <v>0.375</v>
      </c>
      <c r="V21" s="14">
        <f>F21/C14</f>
        <v>0.4375</v>
      </c>
      <c r="W21" s="14">
        <f>G21/C14</f>
        <v>0.1875</v>
      </c>
      <c r="X21" s="14">
        <f>H21/D14</f>
        <v>0</v>
      </c>
      <c r="Y21" s="14">
        <f>I21/D14</f>
        <v>0.4</v>
      </c>
      <c r="Z21" s="14">
        <f>J21/D14</f>
        <v>0.6</v>
      </c>
      <c r="AA21" s="14">
        <f>K21/E14</f>
        <v>9.0909090909090912E-2</v>
      </c>
      <c r="AB21" s="14">
        <f>L21/E14</f>
        <v>0.63636363636363635</v>
      </c>
      <c r="AC21" s="14">
        <f>M21/E14</f>
        <v>0.27272727272727271</v>
      </c>
      <c r="AD21" s="14">
        <f>N21/F14</f>
        <v>0</v>
      </c>
      <c r="AE21" s="14">
        <f>O21/F14</f>
        <v>0</v>
      </c>
      <c r="AF21" s="14">
        <f>P21/F14</f>
        <v>1</v>
      </c>
    </row>
  </sheetData>
  <mergeCells count="22">
    <mergeCell ref="B17:Q17"/>
    <mergeCell ref="R17:AF17"/>
    <mergeCell ref="B18:D18"/>
    <mergeCell ref="E18:G18"/>
    <mergeCell ref="H18:J18"/>
    <mergeCell ref="K18:M18"/>
    <mergeCell ref="N18:P18"/>
    <mergeCell ref="R18:T18"/>
    <mergeCell ref="U18:W18"/>
    <mergeCell ref="X18:Z18"/>
    <mergeCell ref="AA18:AC18"/>
    <mergeCell ref="AD18:AF18"/>
    <mergeCell ref="B11:F11"/>
    <mergeCell ref="G11:K11"/>
    <mergeCell ref="M11:Q11"/>
    <mergeCell ref="S11:W11"/>
    <mergeCell ref="B1:I1"/>
    <mergeCell ref="J1:Q1"/>
    <mergeCell ref="B2:F2"/>
    <mergeCell ref="G2:I2"/>
    <mergeCell ref="J2:N2"/>
    <mergeCell ref="O2:Q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Initial info</vt:lpstr>
      <vt:lpstr>FSC</vt:lpstr>
      <vt:lpstr>FE</vt:lpstr>
      <vt:lpstr>Production</vt:lpstr>
      <vt:lpstr>Storage, etc</vt:lpstr>
      <vt:lpstr>Loss waste</vt:lpstr>
      <vt:lpstr>Trade</vt:lpstr>
      <vt:lpstr>Supply chains</vt:lpstr>
      <vt:lpstr>Composition</vt:lpstr>
      <vt:lpstr>Labelling</vt:lpstr>
      <vt:lpstr>Promotion</vt:lpstr>
      <vt:lpstr>Provision</vt:lpstr>
      <vt:lpstr>Retail</vt:lpstr>
      <vt:lpstr>Prices</vt:lpstr>
      <vt:lpstr>Environments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Celia Burgaz</dc:creator>
  <dc:description/>
  <cp:lastModifiedBy>Celia Burgaz</cp:lastModifiedBy>
  <cp:revision>0</cp:revision>
  <dcterms:created xsi:type="dcterms:W3CDTF">2022-01-13T09:43:11Z</dcterms:created>
  <dcterms:modified xsi:type="dcterms:W3CDTF">2023-07-04T08:48:06Z</dcterms:modified>
</cp:coreProperties>
</file>