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 hidePivotFieldList="1"/>
  <mc:AlternateContent xmlns:mc="http://schemas.openxmlformats.org/markup-compatibility/2006">
    <mc:Choice Requires="x15">
      <x15ac:absPath xmlns:x15ac="http://schemas.microsoft.com/office/spreadsheetml/2010/11/ac" url="/Users/ECOSUR31/Dropbox/ecosur/estudiantes/mae/mae/tere/articulo/envio/envio 2 j etnobiol etnomed/revision /"/>
    </mc:Choice>
  </mc:AlternateContent>
  <xr:revisionPtr revIDLastSave="0" documentId="13_ncr:1_{F64D9E2C-B1DF-D141-AAB6-2E6595E49EDB}" xr6:coauthVersionLast="45" xr6:coauthVersionMax="45" xr10:uidLastSave="{00000000-0000-0000-0000-000000000000}"/>
  <bookViews>
    <workbookView xWindow="0" yWindow="460" windowWidth="51200" windowHeight="27000" activeTab="1" xr2:uid="{00000000-000D-0000-FFFF-FFFF00000000}"/>
  </bookViews>
  <sheets>
    <sheet name="Functions" sheetId="3" r:id="rId1"/>
    <sheet name="Function scores" sheetId="8" r:id="rId2"/>
    <sheet name="Scores by use groups" sheetId="5" r:id="rId3"/>
    <sheet name="Function scores by dimension" sheetId="14" r:id="rId4"/>
  </sheets>
  <definedNames>
    <definedName name="_xlnm._FilterDatabase" localSheetId="1" hidden="1">'Function scores'!$A$1:$Z$1</definedName>
    <definedName name="_xlnm._FilterDatabase" localSheetId="2" hidden="1">'Scores by use groups'!$A$1:$AC$1</definedName>
    <definedName name="_xlnm.Print_Area" localSheetId="0">Functions!$B$1:$B$45</definedName>
    <definedName name="N_Local" localSheetId="1">#REF!</definedName>
    <definedName name="N_Local" localSheetId="3">#REF!</definedName>
    <definedName name="N_Local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14" l="1"/>
  <c r="B11" i="14"/>
  <c r="F43" i="8"/>
  <c r="F42" i="8"/>
  <c r="F41" i="8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V9" i="14"/>
  <c r="U6" i="14"/>
  <c r="T6" i="14"/>
  <c r="S6" i="14"/>
  <c r="R6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B6" i="14"/>
  <c r="V4" i="14"/>
  <c r="E17" i="14" l="1"/>
  <c r="K17" i="14"/>
  <c r="R17" i="14"/>
  <c r="E18" i="14"/>
  <c r="R18" i="14"/>
  <c r="S17" i="14"/>
  <c r="B17" i="14"/>
  <c r="O17" i="14"/>
  <c r="B18" i="14"/>
  <c r="T17" i="14"/>
  <c r="S18" i="14"/>
  <c r="P17" i="14"/>
  <c r="O18" i="14"/>
  <c r="U18" i="14"/>
  <c r="N13" i="14"/>
  <c r="N16" i="14" s="1"/>
  <c r="J13" i="14"/>
  <c r="J16" i="14" s="1"/>
  <c r="B13" i="14"/>
  <c r="B16" i="14" s="1"/>
  <c r="R13" i="14"/>
  <c r="R16" i="14" s="1"/>
  <c r="F13" i="14"/>
  <c r="F16" i="14" s="1"/>
  <c r="V2" i="14"/>
  <c r="C13" i="14"/>
  <c r="C16" i="14" s="1"/>
  <c r="G13" i="14"/>
  <c r="G16" i="14" s="1"/>
  <c r="K13" i="14"/>
  <c r="K16" i="14" s="1"/>
  <c r="O13" i="14"/>
  <c r="O16" i="14" s="1"/>
  <c r="S13" i="14"/>
  <c r="S16" i="14" s="1"/>
  <c r="D13" i="14"/>
  <c r="D16" i="14" s="1"/>
  <c r="H13" i="14"/>
  <c r="H16" i="14" s="1"/>
  <c r="L13" i="14"/>
  <c r="L16" i="14" s="1"/>
  <c r="P13" i="14"/>
  <c r="P16" i="14" s="1"/>
  <c r="T13" i="14"/>
  <c r="T16" i="14" s="1"/>
  <c r="E13" i="14"/>
  <c r="E16" i="14" s="1"/>
  <c r="I13" i="14"/>
  <c r="I16" i="14" s="1"/>
  <c r="M13" i="14"/>
  <c r="M16" i="14" s="1"/>
  <c r="Q13" i="14"/>
  <c r="Q16" i="14" s="1"/>
  <c r="U13" i="14"/>
  <c r="U16" i="14" s="1"/>
  <c r="M19" i="14" l="1"/>
  <c r="N19" i="14"/>
  <c r="C17" i="14"/>
  <c r="C19" i="14" s="1"/>
  <c r="S19" i="14"/>
  <c r="N18" i="14"/>
  <c r="F18" i="14"/>
  <c r="G18" i="14"/>
  <c r="D17" i="14"/>
  <c r="D19" i="14" s="1"/>
  <c r="M18" i="14"/>
  <c r="L17" i="14"/>
  <c r="E19" i="14"/>
  <c r="T19" i="14"/>
  <c r="O19" i="14"/>
  <c r="R19" i="14"/>
  <c r="I18" i="14"/>
  <c r="U17" i="14"/>
  <c r="T18" i="14"/>
  <c r="L18" i="14"/>
  <c r="L19" i="14" s="1"/>
  <c r="Q18" i="14"/>
  <c r="J18" i="14"/>
  <c r="G17" i="14"/>
  <c r="G19" i="14" s="1"/>
  <c r="Q17" i="14"/>
  <c r="Q19" i="14" s="1"/>
  <c r="J17" i="14"/>
  <c r="J19" i="14" s="1"/>
  <c r="N17" i="14"/>
  <c r="H17" i="14"/>
  <c r="F17" i="14"/>
  <c r="F19" i="14" s="1"/>
  <c r="U19" i="14"/>
  <c r="B19" i="14"/>
  <c r="C18" i="14"/>
  <c r="I17" i="14"/>
  <c r="I19" i="14" s="1"/>
  <c r="H18" i="14"/>
  <c r="H19" i="14" s="1"/>
  <c r="M17" i="14"/>
  <c r="K18" i="14"/>
  <c r="K19" i="14" s="1"/>
  <c r="D18" i="14"/>
  <c r="P18" i="14"/>
  <c r="P19" i="14" s="1"/>
  <c r="Z7" i="5"/>
  <c r="Z8" i="5"/>
  <c r="Z9" i="5"/>
  <c r="Z10" i="5"/>
  <c r="Z12" i="5"/>
  <c r="Z13" i="5"/>
  <c r="Z14" i="5"/>
  <c r="Z15" i="5"/>
  <c r="Z17" i="5"/>
  <c r="Z18" i="5"/>
  <c r="Z19" i="5"/>
  <c r="Z20" i="5"/>
  <c r="Z22" i="5"/>
  <c r="Z23" i="5"/>
  <c r="Z24" i="5"/>
  <c r="Z25" i="5"/>
  <c r="Z27" i="5"/>
  <c r="Z28" i="5"/>
  <c r="Z29" i="5"/>
  <c r="Z30" i="5"/>
  <c r="Z31" i="5"/>
  <c r="Z33" i="5"/>
  <c r="Z34" i="5"/>
  <c r="Z35" i="5"/>
  <c r="Z36" i="5"/>
  <c r="Z38" i="5"/>
  <c r="Z39" i="5"/>
  <c r="Z40" i="5"/>
  <c r="Z41" i="5"/>
  <c r="Z5" i="5"/>
  <c r="Z37" i="5" l="1"/>
  <c r="Z32" i="5"/>
  <c r="Z21" i="5"/>
  <c r="Z16" i="5"/>
  <c r="Z11" i="5"/>
  <c r="Z42" i="5"/>
  <c r="Z26" i="5"/>
  <c r="Y43" i="8" l="1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E43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E42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E41" i="8"/>
  <c r="Z39" i="8"/>
  <c r="Z38" i="8"/>
  <c r="Z37" i="8"/>
  <c r="Z36" i="8"/>
  <c r="Z35" i="8"/>
  <c r="Z34" i="8"/>
  <c r="Z33" i="8"/>
  <c r="Z3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Z11" i="8"/>
  <c r="Z10" i="8"/>
  <c r="Z9" i="8"/>
  <c r="Z8" i="8"/>
  <c r="Z7" i="8"/>
  <c r="Z6" i="8"/>
  <c r="Z5" i="8"/>
  <c r="Z4" i="8"/>
  <c r="Z3" i="8"/>
  <c r="Z2" i="8"/>
  <c r="Z41" i="8" l="1"/>
  <c r="Z42" i="8"/>
  <c r="Z43" i="8"/>
  <c r="W11" i="5"/>
  <c r="O11" i="5"/>
  <c r="G11" i="5"/>
  <c r="Y6" i="5"/>
  <c r="X6" i="5"/>
  <c r="W6" i="5"/>
  <c r="V6" i="5"/>
  <c r="V11" i="5" s="1"/>
  <c r="U6" i="5"/>
  <c r="T6" i="5"/>
  <c r="S6" i="5"/>
  <c r="S11" i="5" s="1"/>
  <c r="R6" i="5"/>
  <c r="R11" i="5" s="1"/>
  <c r="Q6" i="5"/>
  <c r="P6" i="5"/>
  <c r="O6" i="5"/>
  <c r="N6" i="5"/>
  <c r="N11" i="5" s="1"/>
  <c r="M6" i="5"/>
  <c r="L6" i="5"/>
  <c r="K6" i="5"/>
  <c r="K11" i="5" s="1"/>
  <c r="J6" i="5"/>
  <c r="J11" i="5" s="1"/>
  <c r="I6" i="5"/>
  <c r="H6" i="5"/>
  <c r="G6" i="5"/>
  <c r="F6" i="5"/>
  <c r="F11" i="5" s="1"/>
  <c r="E6" i="5"/>
  <c r="Z3" i="5"/>
  <c r="Z2" i="5"/>
  <c r="Z4" i="5"/>
  <c r="Z6" i="5" l="1"/>
  <c r="N16" i="5"/>
  <c r="R16" i="5"/>
  <c r="R21" i="5" s="1"/>
  <c r="F21" i="5"/>
  <c r="F26" i="5" s="1"/>
  <c r="F32" i="5" s="1"/>
  <c r="F16" i="5"/>
  <c r="J16" i="5"/>
  <c r="V16" i="5"/>
  <c r="V21" i="5" s="1"/>
  <c r="H11" i="5"/>
  <c r="P11" i="5"/>
  <c r="K16" i="5"/>
  <c r="S16" i="5"/>
  <c r="S21" i="5" s="1"/>
  <c r="W16" i="5"/>
  <c r="E11" i="5"/>
  <c r="I11" i="5"/>
  <c r="M11" i="5"/>
  <c r="M16" i="5" s="1"/>
  <c r="Q11" i="5"/>
  <c r="Q16" i="5" s="1"/>
  <c r="U11" i="5"/>
  <c r="Y11" i="5"/>
  <c r="P16" i="5"/>
  <c r="K21" i="5"/>
  <c r="L11" i="5"/>
  <c r="T11" i="5"/>
  <c r="X11" i="5"/>
  <c r="G16" i="5"/>
  <c r="O16" i="5"/>
  <c r="E16" i="5"/>
  <c r="I16" i="5"/>
  <c r="U16" i="5"/>
  <c r="Y16" i="5"/>
  <c r="V26" i="5" l="1"/>
  <c r="E21" i="5"/>
  <c r="P21" i="5"/>
  <c r="W21" i="5"/>
  <c r="W26" i="5" s="1"/>
  <c r="Q21" i="5"/>
  <c r="Q26" i="5" s="1"/>
  <c r="Q32" i="5" s="1"/>
  <c r="Q37" i="5" s="1"/>
  <c r="X16" i="5"/>
  <c r="H16" i="5"/>
  <c r="M21" i="5"/>
  <c r="J21" i="5"/>
  <c r="U21" i="5"/>
  <c r="U26" i="5" s="1"/>
  <c r="P26" i="5"/>
  <c r="P32" i="5" s="1"/>
  <c r="R26" i="5"/>
  <c r="G21" i="5"/>
  <c r="L16" i="5"/>
  <c r="H21" i="5"/>
  <c r="M26" i="5"/>
  <c r="J26" i="5"/>
  <c r="J32" i="5" s="1"/>
  <c r="J37" i="5" s="1"/>
  <c r="O21" i="5"/>
  <c r="O26" i="5" s="1"/>
  <c r="T16" i="5"/>
  <c r="Y21" i="5"/>
  <c r="I21" i="5"/>
  <c r="E26" i="5"/>
  <c r="E32" i="5" s="1"/>
  <c r="K26" i="5"/>
  <c r="V32" i="5"/>
  <c r="V37" i="5" s="1"/>
  <c r="F37" i="5"/>
  <c r="F42" i="5" s="1"/>
  <c r="S26" i="5"/>
  <c r="S32" i="5" s="1"/>
  <c r="R32" i="5"/>
  <c r="R37" i="5" s="1"/>
  <c r="N21" i="5"/>
  <c r="W32" i="5" l="1"/>
  <c r="W37" i="5" s="1"/>
  <c r="W42" i="5" s="1"/>
  <c r="R42" i="5"/>
  <c r="V42" i="5"/>
  <c r="S37" i="5"/>
  <c r="S42" i="5" s="1"/>
  <c r="M32" i="5"/>
  <c r="T21" i="5"/>
  <c r="I32" i="5"/>
  <c r="G26" i="5"/>
  <c r="G32" i="5" s="1"/>
  <c r="L21" i="5"/>
  <c r="K32" i="5"/>
  <c r="K37" i="5" s="1"/>
  <c r="Q42" i="5"/>
  <c r="P37" i="5"/>
  <c r="I26" i="5"/>
  <c r="H32" i="5"/>
  <c r="H37" i="5" s="1"/>
  <c r="U32" i="5"/>
  <c r="H26" i="5"/>
  <c r="Y26" i="5"/>
  <c r="Y32" i="5" s="1"/>
  <c r="U37" i="5"/>
  <c r="J42" i="5"/>
  <c r="N26" i="5"/>
  <c r="N32" i="5" s="1"/>
  <c r="N37" i="5"/>
  <c r="P42" i="5"/>
  <c r="E37" i="5"/>
  <c r="E42" i="5" s="1"/>
  <c r="E44" i="5" s="1"/>
  <c r="O32" i="5"/>
  <c r="O37" i="5" s="1"/>
  <c r="O42" i="5" s="1"/>
  <c r="X21" i="5"/>
  <c r="H42" i="5" l="1"/>
  <c r="U42" i="5"/>
  <c r="Y37" i="5"/>
  <c r="Y42" i="5"/>
  <c r="X26" i="5"/>
  <c r="I37" i="5"/>
  <c r="I42" i="5" s="1"/>
  <c r="G37" i="5"/>
  <c r="N42" i="5"/>
  <c r="L26" i="5"/>
  <c r="L32" i="5" s="1"/>
  <c r="L37" i="5" s="1"/>
  <c r="M37" i="5"/>
  <c r="M42" i="5" s="1"/>
  <c r="K42" i="5"/>
  <c r="G42" i="5"/>
  <c r="T26" i="5"/>
  <c r="X32" i="5" l="1"/>
  <c r="X37" i="5" s="1"/>
  <c r="L42" i="5"/>
  <c r="T32" i="5"/>
  <c r="T37" i="5"/>
  <c r="T42" i="5" l="1"/>
  <c r="X42" i="5"/>
</calcChain>
</file>

<file path=xl/sharedStrings.xml><?xml version="1.0" encoding="utf-8"?>
<sst xmlns="http://schemas.openxmlformats.org/spreadsheetml/2006/main" count="442" uniqueCount="231">
  <si>
    <t>Clase_Función</t>
  </si>
  <si>
    <t>socio-cultural</t>
  </si>
  <si>
    <t>1RH</t>
  </si>
  <si>
    <t>2RH</t>
  </si>
  <si>
    <t>3SL</t>
  </si>
  <si>
    <t>4SL</t>
  </si>
  <si>
    <t>5RH</t>
  </si>
  <si>
    <t>6RH</t>
  </si>
  <si>
    <t>7Z</t>
  </si>
  <si>
    <t>8Z</t>
  </si>
  <si>
    <t>9Z</t>
  </si>
  <si>
    <t>10SL</t>
  </si>
  <si>
    <t>11SL</t>
  </si>
  <si>
    <t>12GM</t>
  </si>
  <si>
    <t>13Z</t>
  </si>
  <si>
    <t>14Z</t>
  </si>
  <si>
    <t>15Z</t>
  </si>
  <si>
    <t>16GM</t>
  </si>
  <si>
    <t>17Z</t>
  </si>
  <si>
    <t>18GM</t>
  </si>
  <si>
    <t>19SL</t>
  </si>
  <si>
    <t>20Z</t>
  </si>
  <si>
    <t>0-no la reconoce, 1- reconoce tipo de planta solamente, 2- necesita sol espacio agua, 3- sol espacio agua suelo temporada luna tipo de árbol salida del sol etc</t>
  </si>
  <si>
    <t>0-no, 1- beneficia pero eso era antes, 2- si beneficia, 3- beneficia se hace y hasta con vecinos y más gente también</t>
  </si>
  <si>
    <t>0-3</t>
  </si>
  <si>
    <t>SUMA</t>
  </si>
  <si>
    <t>Total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</si>
  <si>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</si>
  <si>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</si>
  <si>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</si>
  <si>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</si>
  <si>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</si>
  <si>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</si>
  <si>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</si>
  <si>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</si>
  <si>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</si>
  <si>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</si>
  <si>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</si>
  <si>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</si>
  <si>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</si>
  <si>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</si>
  <si>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</si>
  <si>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</si>
  <si>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</si>
  <si>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</si>
  <si>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</si>
  <si>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</si>
  <si>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</si>
  <si>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</si>
  <si>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</si>
  <si>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</si>
  <si>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</si>
  <si>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</si>
  <si>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</si>
  <si>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</si>
  <si>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</si>
  <si>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</si>
  <si>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</si>
  <si>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</si>
  <si>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</si>
  <si>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</si>
  <si>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</si>
  <si>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</si>
  <si>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</si>
  <si>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</si>
  <si>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HF1</t>
  </si>
  <si>
    <t>HF2</t>
  </si>
  <si>
    <t>HF3</t>
  </si>
  <si>
    <t>HF4</t>
  </si>
  <si>
    <t>HF5</t>
  </si>
  <si>
    <t>HF6</t>
  </si>
  <si>
    <t>HF7</t>
  </si>
  <si>
    <t>HF8</t>
  </si>
  <si>
    <t>HF9</t>
  </si>
  <si>
    <t>HF10</t>
  </si>
  <si>
    <t>HF11</t>
  </si>
  <si>
    <t>HF12</t>
  </si>
  <si>
    <t>HF13</t>
  </si>
  <si>
    <t>HF14</t>
  </si>
  <si>
    <t>HF15</t>
  </si>
  <si>
    <t>HF16</t>
  </si>
  <si>
    <t>HF17</t>
  </si>
  <si>
    <t>HF18</t>
  </si>
  <si>
    <t>HF19</t>
  </si>
  <si>
    <t>HF20</t>
  </si>
  <si>
    <t>shade</t>
  </si>
  <si>
    <t>meliferous</t>
  </si>
  <si>
    <t>oils</t>
  </si>
  <si>
    <t>urticant</t>
  </si>
  <si>
    <t>tools (lever, handle, planting stick)</t>
  </si>
  <si>
    <t>animal feed</t>
  </si>
  <si>
    <t>green manure</t>
  </si>
  <si>
    <t>plague control</t>
  </si>
  <si>
    <t>colorants</t>
  </si>
  <si>
    <t>handicrafts</t>
  </si>
  <si>
    <t>toys</t>
  </si>
  <si>
    <t>music instruments</t>
  </si>
  <si>
    <t>edible</t>
  </si>
  <si>
    <t>condiment</t>
  </si>
  <si>
    <t>sweets</t>
  </si>
  <si>
    <t>wraps</t>
  </si>
  <si>
    <t>repellent</t>
  </si>
  <si>
    <t>utensils for domestic use</t>
  </si>
  <si>
    <t>basketry</t>
  </si>
  <si>
    <t>fibers (cords)</t>
  </si>
  <si>
    <t>wood for carpentry</t>
  </si>
  <si>
    <t>firewood</t>
  </si>
  <si>
    <t>poles for fencing</t>
  </si>
  <si>
    <t>construction</t>
  </si>
  <si>
    <t>life fences</t>
  </si>
  <si>
    <t>medicinal</t>
  </si>
  <si>
    <t>relaxing</t>
  </si>
  <si>
    <t>cosmetics</t>
  </si>
  <si>
    <t>energizer</t>
  </si>
  <si>
    <t>ornamental</t>
  </si>
  <si>
    <t>aromatic</t>
  </si>
  <si>
    <t>rituals and ceremonies</t>
  </si>
  <si>
    <t>memories, relics</t>
  </si>
  <si>
    <t>Use</t>
  </si>
  <si>
    <t>Category</t>
  </si>
  <si>
    <t>Sum</t>
  </si>
  <si>
    <t>Others</t>
  </si>
  <si>
    <t>Agricultural use</t>
  </si>
  <si>
    <t>Handicrafts</t>
  </si>
  <si>
    <t>Food uses</t>
  </si>
  <si>
    <t>Domestic uses</t>
  </si>
  <si>
    <t>Wood uses</t>
  </si>
  <si>
    <t>Medicinal uses</t>
  </si>
  <si>
    <t>Ornamental uses</t>
  </si>
  <si>
    <t>Others sum</t>
  </si>
  <si>
    <t>Agricultural use sum</t>
  </si>
  <si>
    <t>Handicrafts sum</t>
  </si>
  <si>
    <t xml:space="preserve">Food uses sum </t>
  </si>
  <si>
    <t>Domestic uses sum</t>
  </si>
  <si>
    <t>Wood uses sum</t>
  </si>
  <si>
    <t>Medicinal uses sum</t>
  </si>
  <si>
    <t xml:space="preserve">Ornamental uses sum </t>
  </si>
  <si>
    <t>Provide space for ludic, artistic, reflexive, relaxing and sport activities</t>
  </si>
  <si>
    <t>Contribute socio-cultural elements for food sovereignty</t>
  </si>
  <si>
    <t xml:space="preserve">Beautify the direct family and community environment </t>
  </si>
  <si>
    <t>Strengthen family / community cohesion through common activities</t>
  </si>
  <si>
    <t>Generate positive emotions and feelings</t>
  </si>
  <si>
    <t>Strengthen human relations through gifts and exchange of products</t>
  </si>
  <si>
    <t>Equitably sharing tasks in HG maintenance</t>
  </si>
  <si>
    <t>Maintain cultural heritage</t>
  </si>
  <si>
    <t>Maintain ecological knowledge and wisdom</t>
  </si>
  <si>
    <t>Ambience to transmit contemporary knowledge to new generations</t>
  </si>
  <si>
    <t>Site for family and community traditions</t>
  </si>
  <si>
    <t>Provide ingredients for culinary traditions</t>
  </si>
  <si>
    <t>Provide mineral nutrients from soil and water</t>
  </si>
  <si>
    <t>Provide food and living space for wildlife</t>
  </si>
  <si>
    <t>Conserve agrobiodiversity</t>
  </si>
  <si>
    <t>Filter atmospheric contamination</t>
  </si>
  <si>
    <t>Attract regional rainfall</t>
  </si>
  <si>
    <t>Free oxygen, absorb carbon dioxide and produce biomass</t>
  </si>
  <si>
    <t>Equilibrate provision of nutrients by providing organic matter</t>
  </si>
  <si>
    <t>Maintain soils’ physical-chemical properties</t>
  </si>
  <si>
    <t>Mitigate the impact of strong winds</t>
  </si>
  <si>
    <t>Provide variation in microclimate</t>
  </si>
  <si>
    <t xml:space="preserve">Receive and disperse seeds </t>
  </si>
  <si>
    <t>Regulate physiological conditions of establishing, juvenile plants</t>
  </si>
  <si>
    <t>Regulate temperature through transpiration and filtering radiation</t>
  </si>
  <si>
    <t>Rehabilitate tree cover</t>
  </si>
  <si>
    <t>Provide products for selling to contribute to income</t>
  </si>
  <si>
    <t>Contribute economically to food sovereignty</t>
  </si>
  <si>
    <t>Facilitate the continuous availability of wood for local use</t>
  </si>
  <si>
    <t>Provide a diversity of products through the year</t>
  </si>
  <si>
    <t>Provide plants for use in agriculture (tools)</t>
  </si>
  <si>
    <t>Provide plants for the production of handicrafts</t>
  </si>
  <si>
    <t xml:space="preserve">Provide edible plants </t>
  </si>
  <si>
    <t>Provide plants for domestic uses (utensils)</t>
  </si>
  <si>
    <t xml:space="preserve">Provide wood </t>
  </si>
  <si>
    <t>Provide medicinal plants</t>
  </si>
  <si>
    <t xml:space="preserve">Provide ornamental plants </t>
  </si>
  <si>
    <t>Provide plants for other uses</t>
  </si>
  <si>
    <t>Socio-cultural functions</t>
  </si>
  <si>
    <t>Ecological functions</t>
  </si>
  <si>
    <t>Economic functions</t>
  </si>
  <si>
    <t>Catalogue of functions  of homegardens in villages in the municipality of Comalcalco, Tabasco, México</t>
  </si>
  <si>
    <t>ecological</t>
  </si>
  <si>
    <t>economic</t>
  </si>
  <si>
    <t>Total score</t>
  </si>
  <si>
    <t>12 functions</t>
  </si>
  <si>
    <t>14 functions</t>
  </si>
  <si>
    <t>Score_max</t>
  </si>
  <si>
    <t>Score_Total</t>
  </si>
  <si>
    <t>Catalogue of functions</t>
  </si>
  <si>
    <t>Key</t>
  </si>
  <si>
    <t>Scale</t>
  </si>
  <si>
    <t>Number of  HG</t>
  </si>
  <si>
    <t>Potential score</t>
  </si>
  <si>
    <t>economic dimension</t>
  </si>
  <si>
    <t>ecological dimension</t>
  </si>
  <si>
    <t>socio-cultural dimension</t>
  </si>
  <si>
    <t>Functionality scores by dimension (absolute)</t>
  </si>
  <si>
    <t>score economic dimension</t>
  </si>
  <si>
    <t>score ecological dimension</t>
  </si>
  <si>
    <t>score socio-cultural dimension</t>
  </si>
  <si>
    <t>sum of scores of all dimensions</t>
  </si>
  <si>
    <t xml:space="preserve"> </t>
  </si>
  <si>
    <t>Functionality score by dimension (absolute, con¡verted to 45 as max score in three dimensions)</t>
  </si>
  <si>
    <t xml:space="preserve">sum of scores of all dimensions </t>
  </si>
  <si>
    <t>Functionality scores by dimension (relative to converted total HG score)</t>
  </si>
  <si>
    <t xml:space="preserve">sum of relative scores of all dimensions </t>
  </si>
  <si>
    <t>0-  absence, 1- considers use and has plants for this use</t>
  </si>
  <si>
    <t xml:space="preserve">0- none, 1- have been lost, 2-few activities sometimes, 3- several dayly activities  </t>
  </si>
  <si>
    <t>0-does not recognize any, 1- recognizes 1, 2-recognizes 2, 3 - recognizes 3</t>
  </si>
  <si>
    <t>0- does not matter, 1- sweeping, 2- sweeping taking care of the plants, 3- diverse</t>
  </si>
  <si>
    <t>0- no;  3- yes</t>
  </si>
  <si>
    <t xml:space="preserve">0-no family member, 1- one person, 2-one person, sometimes gets help 3- equitative sharing </t>
  </si>
  <si>
    <t>0- does not maintain, 1- is not maintained any more, 2- one tries but is impossible, 3- culture is maintained</t>
  </si>
  <si>
    <t>0-absent, 1- they know but nobody taught them, 2- based on experience of others, 3-based on exprience of elders, neighbours,etc.</t>
  </si>
  <si>
    <t>0-no teaching no learining, 1- teaching but no learning, 2- teaching and learining, not practised, 3- teaching, learning and practice</t>
  </si>
  <si>
    <t>0-no ingredients, 3-several ingredients</t>
  </si>
  <si>
    <t>no sources oif fertility, 1- recognizes 1 source, 2- recognizes 2 sources, 3- recognizes sources fuentes and applies organic fertilizers</t>
  </si>
  <si>
    <t>only elimintes, 0- tolerates fauna but eliminates no-plaguess, 1- tolerates fauna and only eliminates plagues, 2- enhances,tolerates and eliminates wild species, 3-enhances, tolerates and only eliminates plagues</t>
  </si>
  <si>
    <t>0- diversity is not beneficial, 2- diversity is beneficial, 3- diversity is beneficial and HG are beneficial for biodiversity</t>
  </si>
  <si>
    <t>0- does not recognize, 1- contamination only affects trees, 2- recognizes is vaguely, 3- knows how to purify the air</t>
  </si>
  <si>
    <t>0- does not recognize the influence of HG and rainforests 1-rainforests influence, but HG do not, 2- recognizes the influence of HG 3- recognizes that HGs influence and that trees attract rains</t>
  </si>
  <si>
    <t>0-does not recognize any atribute, 1- recognizes one, 2-recognizes two, 3 - recognizes three</t>
  </si>
  <si>
    <t>number of  registered uses</t>
  </si>
  <si>
    <t xml:space="preserve">0-does not recognize any atribute,  1- recognizes some but there is no diversity   2- recognizes one, 3-recognizes two  </t>
  </si>
  <si>
    <t>0-does not recognize, 1- reconognizes but does not have any, 2-recognizes but cannot do much because lack of space; 3 - recognizes and practices</t>
  </si>
  <si>
    <t>0- total deforestation, 1- more trees under former use, 2- maintained tree cover, 3- rehabilitated forest cover through agroforestry</t>
  </si>
  <si>
    <t>0- does not sell any product, 3- sells products</t>
  </si>
  <si>
    <t>0- does not recognize its importance, sweeps and burns  1- recognizes its importance but sweeps  2- recognizes its importance, sweeps and returns it as compost or leaves   3-recognizes its importance and waits for its integration in the soil, does not sweep or burn</t>
  </si>
  <si>
    <t xml:space="preserve">0-does not recognize, 1- recognizes one soil type  2- recognizes soil types  3- recocognizes the differences between soil types  </t>
  </si>
  <si>
    <t>0-trees are a danger, 1- are dangerous and you have to plant them at a distance, 2- trees bring benefits and sometimes not 3- trees protect against winds</t>
  </si>
  <si>
    <t>0-there is no variation, 1- it is good to have trees of different height and distances e  2- provide different microclimates or protection  , 3-   provide different microclimates and protection</t>
  </si>
  <si>
    <t>0-only maintain what is sown or planted, 1- some seeds come by themselves, some may be useful but they are eliminated; 2- some seeds come by themselves, some may be useful and these are maintained, others are eliminated   3- seeds come by themselves and most of them are mainatined</t>
  </si>
  <si>
    <t>0-none, 1-when there were traditions, 2-traditions=meetings, 3- family and community traditions are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</si>
</sst>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FDD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quotePrefix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1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/>
    </xf>
    <xf numFmtId="164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165" fontId="0" fillId="0" borderId="0" xfId="0" applyNumberFormat="1" applyFill="1" applyBorder="1"/>
    <xf numFmtId="165" fontId="11" fillId="0" borderId="0" xfId="0" applyNumberFormat="1" applyFont="1" applyFill="1" applyBorder="1"/>
    <xf numFmtId="0" fontId="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zoomScaleNormal="100" zoomScaleSheetLayoutView="86" workbookViewId="0">
      <selection activeCell="B34" sqref="B34:B45"/>
    </sheetView>
  </sheetViews>
  <sheetFormatPr baseColWidth="10" defaultColWidth="11.5" defaultRowHeight="16" x14ac:dyDescent="0.2"/>
  <cols>
    <col min="1" max="1" width="8.33203125" style="48" customWidth="1"/>
    <col min="2" max="2" width="79.83203125" style="50" customWidth="1"/>
    <col min="3" max="6" width="11.5" style="42"/>
    <col min="7" max="7" width="17" style="42" customWidth="1"/>
    <col min="8" max="8" width="17.1640625" style="42" customWidth="1"/>
    <col min="9" max="9" width="66.33203125" style="42" customWidth="1"/>
    <col min="10" max="16384" width="11.5" style="3"/>
  </cols>
  <sheetData>
    <row r="1" spans="1:8" ht="34" customHeight="1" x14ac:dyDescent="0.2">
      <c r="B1" s="51" t="s">
        <v>178</v>
      </c>
      <c r="C1" s="2"/>
      <c r="D1" s="2"/>
      <c r="E1" s="2"/>
    </row>
    <row r="2" spans="1:8" ht="27" customHeight="1" x14ac:dyDescent="0.2">
      <c r="A2" s="36"/>
      <c r="B2" s="36"/>
      <c r="C2" s="2"/>
      <c r="D2" s="2"/>
      <c r="E2" s="2"/>
    </row>
    <row r="3" spans="1:8" ht="17.25" customHeight="1" x14ac:dyDescent="0.2">
      <c r="A3" s="57" t="s">
        <v>175</v>
      </c>
      <c r="B3" s="57"/>
      <c r="G3" s="43"/>
      <c r="H3" s="44"/>
    </row>
    <row r="4" spans="1:8" ht="31.5" customHeight="1" x14ac:dyDescent="0.2">
      <c r="A4" s="9" t="s">
        <v>27</v>
      </c>
      <c r="B4" s="45" t="s">
        <v>137</v>
      </c>
      <c r="G4" s="44"/>
      <c r="H4" s="44"/>
    </row>
    <row r="5" spans="1:8" ht="16" customHeight="1" x14ac:dyDescent="0.2">
      <c r="A5" s="9" t="s">
        <v>28</v>
      </c>
      <c r="B5" s="45" t="s">
        <v>138</v>
      </c>
      <c r="G5" s="44"/>
      <c r="H5" s="44"/>
    </row>
    <row r="6" spans="1:8" ht="16" customHeight="1" x14ac:dyDescent="0.2">
      <c r="A6" s="9" t="s">
        <v>29</v>
      </c>
      <c r="B6" s="45" t="s">
        <v>139</v>
      </c>
      <c r="G6" s="44"/>
      <c r="H6" s="44"/>
    </row>
    <row r="7" spans="1:8" ht="17" x14ac:dyDescent="0.2">
      <c r="A7" s="9" t="s">
        <v>30</v>
      </c>
      <c r="B7" s="45" t="s">
        <v>140</v>
      </c>
      <c r="G7" s="44"/>
      <c r="H7" s="44"/>
    </row>
    <row r="8" spans="1:8" ht="16" customHeight="1" x14ac:dyDescent="0.2">
      <c r="A8" s="9" t="s">
        <v>31</v>
      </c>
      <c r="B8" s="45" t="s">
        <v>141</v>
      </c>
      <c r="G8" s="44"/>
      <c r="H8" s="44"/>
    </row>
    <row r="9" spans="1:8" ht="16" customHeight="1" x14ac:dyDescent="0.2">
      <c r="A9" s="9" t="s">
        <v>32</v>
      </c>
      <c r="B9" s="45" t="s">
        <v>142</v>
      </c>
      <c r="G9" s="44"/>
      <c r="H9" s="44"/>
    </row>
    <row r="10" spans="1:8" ht="16" customHeight="1" x14ac:dyDescent="0.2">
      <c r="A10" s="9" t="s">
        <v>33</v>
      </c>
      <c r="B10" s="45" t="s">
        <v>143</v>
      </c>
      <c r="G10" s="44"/>
      <c r="H10" s="44"/>
    </row>
    <row r="11" spans="1:8" ht="16" customHeight="1" x14ac:dyDescent="0.2">
      <c r="A11" s="9" t="s">
        <v>34</v>
      </c>
      <c r="B11" s="45" t="s">
        <v>144</v>
      </c>
      <c r="G11" s="44"/>
      <c r="H11" s="44"/>
    </row>
    <row r="12" spans="1:8" ht="16" customHeight="1" x14ac:dyDescent="0.2">
      <c r="A12" s="9" t="s">
        <v>35</v>
      </c>
      <c r="B12" s="45" t="s">
        <v>145</v>
      </c>
      <c r="G12" s="44"/>
      <c r="H12" s="44"/>
    </row>
    <row r="13" spans="1:8" ht="16" customHeight="1" x14ac:dyDescent="0.2">
      <c r="A13" s="9" t="s">
        <v>36</v>
      </c>
      <c r="B13" s="45" t="s">
        <v>146</v>
      </c>
      <c r="G13" s="44"/>
      <c r="H13" s="44"/>
    </row>
    <row r="14" spans="1:8" ht="16" customHeight="1" x14ac:dyDescent="0.2">
      <c r="A14" s="9" t="s">
        <v>37</v>
      </c>
      <c r="B14" s="45" t="s">
        <v>147</v>
      </c>
      <c r="G14" s="44"/>
      <c r="H14" s="44"/>
    </row>
    <row r="15" spans="1:8" ht="15.75" customHeight="1" x14ac:dyDescent="0.2">
      <c r="A15" s="9" t="s">
        <v>38</v>
      </c>
      <c r="B15" s="45" t="s">
        <v>148</v>
      </c>
      <c r="G15" s="44"/>
      <c r="H15" s="44"/>
    </row>
    <row r="16" spans="1:8" ht="16" customHeight="1" x14ac:dyDescent="0.2">
      <c r="A16" s="9"/>
      <c r="B16" s="46"/>
      <c r="G16" s="44"/>
      <c r="H16" s="44"/>
    </row>
    <row r="17" spans="1:8" ht="17.25" customHeight="1" x14ac:dyDescent="0.2">
      <c r="A17" s="57" t="s">
        <v>176</v>
      </c>
      <c r="B17" s="57"/>
      <c r="G17" s="44"/>
      <c r="H17" s="44"/>
    </row>
    <row r="18" spans="1:8" ht="16" customHeight="1" x14ac:dyDescent="0.2">
      <c r="A18" s="9" t="s">
        <v>39</v>
      </c>
      <c r="B18" s="45" t="s">
        <v>149</v>
      </c>
      <c r="G18" s="44"/>
      <c r="H18" s="44"/>
    </row>
    <row r="19" spans="1:8" ht="16" customHeight="1" x14ac:dyDescent="0.2">
      <c r="A19" s="9" t="s">
        <v>40</v>
      </c>
      <c r="B19" s="45" t="s">
        <v>150</v>
      </c>
      <c r="G19" s="44"/>
      <c r="H19" s="44"/>
    </row>
    <row r="20" spans="1:8" ht="16" customHeight="1" x14ac:dyDescent="0.2">
      <c r="A20" s="9" t="s">
        <v>41</v>
      </c>
      <c r="B20" s="45" t="s">
        <v>151</v>
      </c>
      <c r="G20" s="44"/>
      <c r="H20" s="44"/>
    </row>
    <row r="21" spans="1:8" ht="16" customHeight="1" x14ac:dyDescent="0.2">
      <c r="A21" s="9" t="s">
        <v>42</v>
      </c>
      <c r="B21" s="45" t="s">
        <v>152</v>
      </c>
      <c r="G21" s="44"/>
      <c r="H21" s="44"/>
    </row>
    <row r="22" spans="1:8" ht="16" customHeight="1" x14ac:dyDescent="0.2">
      <c r="A22" s="9" t="s">
        <v>43</v>
      </c>
      <c r="B22" s="45" t="s">
        <v>153</v>
      </c>
      <c r="G22" s="44"/>
      <c r="H22" s="44"/>
    </row>
    <row r="23" spans="1:8" ht="16" customHeight="1" x14ac:dyDescent="0.2">
      <c r="A23" s="9" t="s">
        <v>44</v>
      </c>
      <c r="B23" s="45" t="s">
        <v>154</v>
      </c>
      <c r="G23" s="44"/>
      <c r="H23" s="44"/>
    </row>
    <row r="24" spans="1:8" ht="16" customHeight="1" x14ac:dyDescent="0.2">
      <c r="A24" s="9" t="s">
        <v>45</v>
      </c>
      <c r="B24" s="45" t="s">
        <v>155</v>
      </c>
      <c r="G24" s="44"/>
      <c r="H24" s="44"/>
    </row>
    <row r="25" spans="1:8" ht="16" customHeight="1" x14ac:dyDescent="0.2">
      <c r="A25" s="9" t="s">
        <v>46</v>
      </c>
      <c r="B25" s="45" t="s">
        <v>156</v>
      </c>
      <c r="G25" s="44"/>
      <c r="H25" s="44"/>
    </row>
    <row r="26" spans="1:8" ht="16" customHeight="1" x14ac:dyDescent="0.2">
      <c r="A26" s="9" t="s">
        <v>47</v>
      </c>
      <c r="B26" s="45" t="s">
        <v>157</v>
      </c>
      <c r="G26" s="44"/>
      <c r="H26" s="44"/>
    </row>
    <row r="27" spans="1:8" ht="16" customHeight="1" x14ac:dyDescent="0.2">
      <c r="A27" s="9" t="s">
        <v>48</v>
      </c>
      <c r="B27" s="45" t="s">
        <v>158</v>
      </c>
      <c r="G27" s="44"/>
      <c r="H27" s="44"/>
    </row>
    <row r="28" spans="1:8" ht="16" customHeight="1" x14ac:dyDescent="0.2">
      <c r="A28" s="9" t="s">
        <v>49</v>
      </c>
      <c r="B28" s="45" t="s">
        <v>159</v>
      </c>
      <c r="G28" s="44"/>
      <c r="H28" s="44"/>
    </row>
    <row r="29" spans="1:8" ht="16" customHeight="1" x14ac:dyDescent="0.2">
      <c r="A29" s="9" t="s">
        <v>50</v>
      </c>
      <c r="B29" s="45" t="s">
        <v>160</v>
      </c>
      <c r="G29" s="44"/>
      <c r="H29" s="44"/>
    </row>
    <row r="30" spans="1:8" ht="16" customHeight="1" x14ac:dyDescent="0.2">
      <c r="A30" s="9" t="s">
        <v>51</v>
      </c>
      <c r="B30" s="45" t="s">
        <v>161</v>
      </c>
      <c r="G30" s="44"/>
      <c r="H30" s="44"/>
    </row>
    <row r="31" spans="1:8" ht="16" customHeight="1" x14ac:dyDescent="0.2">
      <c r="A31" s="9" t="s">
        <v>52</v>
      </c>
      <c r="B31" s="45" t="s">
        <v>162</v>
      </c>
      <c r="G31" s="44"/>
      <c r="H31" s="44"/>
    </row>
    <row r="32" spans="1:8" ht="16" customHeight="1" x14ac:dyDescent="0.2">
      <c r="A32" s="9"/>
      <c r="B32" s="47"/>
      <c r="G32" s="44"/>
      <c r="H32" s="44"/>
    </row>
    <row r="33" spans="1:8" ht="17.25" customHeight="1" x14ac:dyDescent="0.2">
      <c r="A33" s="57" t="s">
        <v>177</v>
      </c>
      <c r="B33" s="57"/>
      <c r="G33" s="44"/>
      <c r="H33" s="44"/>
    </row>
    <row r="34" spans="1:8" ht="16" customHeight="1" x14ac:dyDescent="0.2">
      <c r="A34" s="9" t="s">
        <v>53</v>
      </c>
      <c r="B34" s="45" t="s">
        <v>163</v>
      </c>
      <c r="G34" s="44"/>
      <c r="H34" s="44"/>
    </row>
    <row r="35" spans="1:8" s="6" customFormat="1" ht="16" customHeight="1" x14ac:dyDescent="0.2">
      <c r="A35" s="9" t="s">
        <v>54</v>
      </c>
      <c r="B35" s="45" t="s">
        <v>164</v>
      </c>
      <c r="C35" s="4"/>
      <c r="D35" s="5"/>
      <c r="G35" s="44"/>
      <c r="H35" s="44"/>
    </row>
    <row r="36" spans="1:8" ht="16" customHeight="1" x14ac:dyDescent="0.2">
      <c r="A36" s="9" t="s">
        <v>55</v>
      </c>
      <c r="B36" s="45" t="s">
        <v>165</v>
      </c>
      <c r="G36" s="44"/>
      <c r="H36" s="44"/>
    </row>
    <row r="37" spans="1:8" ht="16" customHeight="1" x14ac:dyDescent="0.2">
      <c r="A37" s="9" t="s">
        <v>56</v>
      </c>
      <c r="B37" s="45" t="s">
        <v>166</v>
      </c>
      <c r="G37" s="44"/>
      <c r="H37" s="44"/>
    </row>
    <row r="38" spans="1:8" ht="16" customHeight="1" x14ac:dyDescent="0.2">
      <c r="A38" s="9" t="s">
        <v>57</v>
      </c>
      <c r="B38" s="45" t="s">
        <v>167</v>
      </c>
      <c r="G38" s="44"/>
      <c r="H38" s="44"/>
    </row>
    <row r="39" spans="1:8" ht="16" customHeight="1" x14ac:dyDescent="0.2">
      <c r="A39" s="9" t="s">
        <v>58</v>
      </c>
      <c r="B39" s="45" t="s">
        <v>168</v>
      </c>
      <c r="G39" s="44"/>
      <c r="H39" s="44"/>
    </row>
    <row r="40" spans="1:8" ht="16" customHeight="1" x14ac:dyDescent="0.2">
      <c r="A40" s="9" t="s">
        <v>59</v>
      </c>
      <c r="B40" s="45" t="s">
        <v>169</v>
      </c>
      <c r="G40" s="44"/>
      <c r="H40" s="44"/>
    </row>
    <row r="41" spans="1:8" ht="16" customHeight="1" x14ac:dyDescent="0.2">
      <c r="A41" s="9" t="s">
        <v>60</v>
      </c>
      <c r="B41" s="45" t="s">
        <v>170</v>
      </c>
    </row>
    <row r="42" spans="1:8" ht="16" customHeight="1" x14ac:dyDescent="0.2">
      <c r="A42" s="9" t="s">
        <v>61</v>
      </c>
      <c r="B42" s="45" t="s">
        <v>171</v>
      </c>
    </row>
    <row r="43" spans="1:8" ht="16" customHeight="1" x14ac:dyDescent="0.2">
      <c r="A43" s="9" t="s">
        <v>62</v>
      </c>
      <c r="B43" s="45" t="s">
        <v>172</v>
      </c>
    </row>
    <row r="44" spans="1:8" ht="16" customHeight="1" x14ac:dyDescent="0.2">
      <c r="A44" s="9" t="s">
        <v>63</v>
      </c>
      <c r="B44" s="45" t="s">
        <v>173</v>
      </c>
    </row>
    <row r="45" spans="1:8" ht="16" customHeight="1" x14ac:dyDescent="0.2">
      <c r="A45" s="9" t="s">
        <v>64</v>
      </c>
      <c r="B45" s="45" t="s">
        <v>174</v>
      </c>
    </row>
    <row r="46" spans="1:8" ht="16" customHeight="1" x14ac:dyDescent="0.2">
      <c r="B46" s="49"/>
    </row>
    <row r="47" spans="1:8" ht="16" customHeight="1" x14ac:dyDescent="0.2"/>
  </sheetData>
  <mergeCells count="3">
    <mergeCell ref="A3:B3"/>
    <mergeCell ref="A17:B17"/>
    <mergeCell ref="A33:B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3"/>
  <sheetViews>
    <sheetView tabSelected="1" workbookViewId="0">
      <pane ySplit="1" topLeftCell="A11" activePane="bottomLeft" state="frozen"/>
      <selection activeCell="B1" sqref="B1"/>
      <selection pane="bottomLeft" activeCell="D43" sqref="D43"/>
    </sheetView>
  </sheetViews>
  <sheetFormatPr baseColWidth="10" defaultRowHeight="15" x14ac:dyDescent="0.2"/>
  <cols>
    <col min="1" max="1" width="4.5" style="32" bestFit="1" customWidth="1"/>
    <col min="2" max="2" width="59.5" style="33" customWidth="1"/>
    <col min="3" max="3" width="26.1640625" style="32" customWidth="1"/>
    <col min="4" max="4" width="86" style="34" customWidth="1"/>
    <col min="5" max="5" width="12" bestFit="1" customWidth="1"/>
    <col min="6" max="25" width="5.6640625" customWidth="1"/>
    <col min="26" max="26" width="15.5" style="1" customWidth="1"/>
    <col min="27" max="27" width="13" style="1" customWidth="1"/>
  </cols>
  <sheetData>
    <row r="1" spans="1:27" s="7" customFormat="1" ht="16" x14ac:dyDescent="0.2">
      <c r="A1" s="25" t="s">
        <v>187</v>
      </c>
      <c r="B1" s="26" t="s">
        <v>186</v>
      </c>
      <c r="C1" s="25" t="s">
        <v>0</v>
      </c>
      <c r="D1" s="26" t="s">
        <v>188</v>
      </c>
      <c r="E1" s="11" t="s">
        <v>184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2" t="s">
        <v>17</v>
      </c>
      <c r="V1" s="12" t="s">
        <v>18</v>
      </c>
      <c r="W1" s="12" t="s">
        <v>19</v>
      </c>
      <c r="X1" s="12" t="s">
        <v>20</v>
      </c>
      <c r="Y1" s="12" t="s">
        <v>21</v>
      </c>
      <c r="Z1" s="12" t="s">
        <v>185</v>
      </c>
      <c r="AA1" s="12" t="s">
        <v>189</v>
      </c>
    </row>
    <row r="2" spans="1:27" s="1" customFormat="1" ht="17" x14ac:dyDescent="0.2">
      <c r="A2" s="27" t="s">
        <v>27</v>
      </c>
      <c r="B2" s="45" t="s">
        <v>137</v>
      </c>
      <c r="C2" s="29" t="s">
        <v>1</v>
      </c>
      <c r="D2" s="28" t="s">
        <v>205</v>
      </c>
      <c r="E2" s="13">
        <v>3</v>
      </c>
      <c r="F2" s="13">
        <v>3</v>
      </c>
      <c r="G2" s="13">
        <v>2</v>
      </c>
      <c r="H2" s="13">
        <v>3</v>
      </c>
      <c r="I2" s="13">
        <v>3</v>
      </c>
      <c r="J2" s="13">
        <v>3</v>
      </c>
      <c r="K2" s="13">
        <v>2</v>
      </c>
      <c r="L2" s="13">
        <v>3</v>
      </c>
      <c r="M2" s="13">
        <v>3</v>
      </c>
      <c r="N2" s="13">
        <v>0</v>
      </c>
      <c r="O2" s="13">
        <v>2</v>
      </c>
      <c r="P2" s="13">
        <v>2</v>
      </c>
      <c r="Q2" s="13">
        <v>3</v>
      </c>
      <c r="R2" s="13">
        <v>3</v>
      </c>
      <c r="S2" s="13">
        <v>3</v>
      </c>
      <c r="T2" s="13">
        <v>3</v>
      </c>
      <c r="U2" s="13">
        <v>3</v>
      </c>
      <c r="V2" s="13">
        <v>1</v>
      </c>
      <c r="W2" s="13">
        <v>2</v>
      </c>
      <c r="X2" s="13">
        <v>3</v>
      </c>
      <c r="Y2" s="13">
        <v>2</v>
      </c>
      <c r="Z2" s="22">
        <f t="shared" ref="Z2:Z39" si="0">SUM(F2:Y2)</f>
        <v>49</v>
      </c>
      <c r="AA2" s="22">
        <v>19</v>
      </c>
    </row>
    <row r="3" spans="1:27" s="1" customFormat="1" ht="17" x14ac:dyDescent="0.2">
      <c r="A3" s="27" t="s">
        <v>28</v>
      </c>
      <c r="B3" s="45" t="s">
        <v>138</v>
      </c>
      <c r="C3" s="29" t="s">
        <v>1</v>
      </c>
      <c r="D3" s="28" t="s">
        <v>206</v>
      </c>
      <c r="E3" s="13">
        <v>3</v>
      </c>
      <c r="F3" s="13">
        <v>3</v>
      </c>
      <c r="G3" s="13">
        <v>3</v>
      </c>
      <c r="H3" s="13">
        <v>2</v>
      </c>
      <c r="I3" s="13">
        <v>1</v>
      </c>
      <c r="J3" s="13">
        <v>3</v>
      </c>
      <c r="K3" s="13">
        <v>2</v>
      </c>
      <c r="L3" s="13">
        <v>3</v>
      </c>
      <c r="M3" s="13">
        <v>3</v>
      </c>
      <c r="N3" s="13">
        <v>2</v>
      </c>
      <c r="O3" s="13">
        <v>3</v>
      </c>
      <c r="P3" s="13">
        <v>2</v>
      </c>
      <c r="Q3" s="13">
        <v>2</v>
      </c>
      <c r="R3" s="13">
        <v>2</v>
      </c>
      <c r="S3" s="13">
        <v>3</v>
      </c>
      <c r="T3" s="13">
        <v>2</v>
      </c>
      <c r="U3" s="13">
        <v>3</v>
      </c>
      <c r="V3" s="13">
        <v>2</v>
      </c>
      <c r="W3" s="13">
        <v>3</v>
      </c>
      <c r="X3" s="13">
        <v>3</v>
      </c>
      <c r="Y3" s="13">
        <v>3</v>
      </c>
      <c r="Z3" s="22">
        <f t="shared" si="0"/>
        <v>50</v>
      </c>
      <c r="AA3" s="22">
        <v>20</v>
      </c>
    </row>
    <row r="4" spans="1:27" s="1" customFormat="1" ht="17" x14ac:dyDescent="0.2">
      <c r="A4" s="27" t="s">
        <v>29</v>
      </c>
      <c r="B4" s="45" t="s">
        <v>139</v>
      </c>
      <c r="C4" s="29" t="s">
        <v>1</v>
      </c>
      <c r="D4" s="28" t="s">
        <v>207</v>
      </c>
      <c r="E4" s="13">
        <v>3</v>
      </c>
      <c r="F4" s="13">
        <v>2</v>
      </c>
      <c r="G4" s="13">
        <v>2</v>
      </c>
      <c r="H4" s="13">
        <v>1</v>
      </c>
      <c r="I4" s="13">
        <v>3</v>
      </c>
      <c r="J4" s="13">
        <v>3</v>
      </c>
      <c r="K4" s="13">
        <v>1</v>
      </c>
      <c r="L4" s="13">
        <v>2</v>
      </c>
      <c r="M4" s="13">
        <v>2</v>
      </c>
      <c r="N4" s="13">
        <v>3</v>
      </c>
      <c r="O4" s="13">
        <v>2</v>
      </c>
      <c r="P4" s="13">
        <v>2</v>
      </c>
      <c r="Q4" s="13">
        <v>2</v>
      </c>
      <c r="R4" s="13">
        <v>1</v>
      </c>
      <c r="S4" s="13">
        <v>2</v>
      </c>
      <c r="T4" s="13">
        <v>3</v>
      </c>
      <c r="U4" s="13">
        <v>2</v>
      </c>
      <c r="V4" s="13">
        <v>1</v>
      </c>
      <c r="W4" s="13">
        <v>3</v>
      </c>
      <c r="X4" s="13">
        <v>1</v>
      </c>
      <c r="Y4" s="13">
        <v>2</v>
      </c>
      <c r="Z4" s="22">
        <f t="shared" si="0"/>
        <v>40</v>
      </c>
      <c r="AA4" s="22">
        <v>20</v>
      </c>
    </row>
    <row r="5" spans="1:27" s="1" customFormat="1" ht="32" x14ac:dyDescent="0.2">
      <c r="A5" s="27" t="s">
        <v>30</v>
      </c>
      <c r="B5" s="45" t="s">
        <v>140</v>
      </c>
      <c r="C5" s="29" t="s">
        <v>1</v>
      </c>
      <c r="D5" s="28" t="s">
        <v>23</v>
      </c>
      <c r="E5" s="13">
        <v>3</v>
      </c>
      <c r="F5" s="13">
        <v>2</v>
      </c>
      <c r="G5" s="13">
        <v>1</v>
      </c>
      <c r="H5" s="13">
        <v>3</v>
      </c>
      <c r="I5" s="13">
        <v>2</v>
      </c>
      <c r="J5" s="13">
        <v>3</v>
      </c>
      <c r="K5" s="13">
        <v>2</v>
      </c>
      <c r="L5" s="13">
        <v>3</v>
      </c>
      <c r="M5" s="13">
        <v>3</v>
      </c>
      <c r="N5" s="13">
        <v>2</v>
      </c>
      <c r="O5" s="13">
        <v>1</v>
      </c>
      <c r="P5" s="13">
        <v>3</v>
      </c>
      <c r="Q5" s="13">
        <v>2</v>
      </c>
      <c r="R5" s="13">
        <v>3</v>
      </c>
      <c r="S5" s="13">
        <v>3</v>
      </c>
      <c r="T5" s="13">
        <v>3</v>
      </c>
      <c r="U5" s="13">
        <v>3</v>
      </c>
      <c r="V5" s="13">
        <v>1</v>
      </c>
      <c r="W5" s="13">
        <v>1</v>
      </c>
      <c r="X5" s="13">
        <v>3</v>
      </c>
      <c r="Y5" s="13">
        <v>3</v>
      </c>
      <c r="Z5" s="22">
        <f t="shared" si="0"/>
        <v>47</v>
      </c>
      <c r="AA5" s="22">
        <v>20</v>
      </c>
    </row>
    <row r="6" spans="1:27" s="1" customFormat="1" ht="17" x14ac:dyDescent="0.2">
      <c r="A6" s="27" t="s">
        <v>31</v>
      </c>
      <c r="B6" s="45" t="s">
        <v>141</v>
      </c>
      <c r="C6" s="29" t="s">
        <v>1</v>
      </c>
      <c r="D6" s="28" t="s">
        <v>24</v>
      </c>
      <c r="E6" s="13">
        <v>3</v>
      </c>
      <c r="F6" s="13">
        <v>3</v>
      </c>
      <c r="G6" s="13">
        <v>3</v>
      </c>
      <c r="H6" s="13">
        <v>3</v>
      </c>
      <c r="I6" s="13">
        <v>3</v>
      </c>
      <c r="J6" s="13">
        <v>3</v>
      </c>
      <c r="K6" s="13">
        <v>3</v>
      </c>
      <c r="L6" s="13">
        <v>3</v>
      </c>
      <c r="M6" s="13">
        <v>3</v>
      </c>
      <c r="N6" s="13">
        <v>3</v>
      </c>
      <c r="O6" s="13">
        <v>3</v>
      </c>
      <c r="P6" s="13">
        <v>3</v>
      </c>
      <c r="Q6" s="13">
        <v>3</v>
      </c>
      <c r="R6" s="13">
        <v>3</v>
      </c>
      <c r="S6" s="13">
        <v>3</v>
      </c>
      <c r="T6" s="13">
        <v>3</v>
      </c>
      <c r="U6" s="13">
        <v>3</v>
      </c>
      <c r="V6" s="13">
        <v>3</v>
      </c>
      <c r="W6" s="13">
        <v>3</v>
      </c>
      <c r="X6" s="13">
        <v>3</v>
      </c>
      <c r="Y6" s="13">
        <v>3</v>
      </c>
      <c r="Z6" s="22">
        <f t="shared" si="0"/>
        <v>60</v>
      </c>
      <c r="AA6" s="22">
        <v>20</v>
      </c>
    </row>
    <row r="7" spans="1:27" s="1" customFormat="1" ht="17" x14ac:dyDescent="0.2">
      <c r="A7" s="27" t="s">
        <v>32</v>
      </c>
      <c r="B7" s="45" t="s">
        <v>142</v>
      </c>
      <c r="C7" s="29" t="s">
        <v>1</v>
      </c>
      <c r="D7" s="28" t="s">
        <v>208</v>
      </c>
      <c r="E7" s="13">
        <v>3</v>
      </c>
      <c r="F7" s="13">
        <v>3</v>
      </c>
      <c r="G7" s="13">
        <v>3</v>
      </c>
      <c r="H7" s="13">
        <v>3</v>
      </c>
      <c r="I7" s="13">
        <v>3</v>
      </c>
      <c r="J7" s="13">
        <v>3</v>
      </c>
      <c r="K7" s="13">
        <v>3</v>
      </c>
      <c r="L7" s="13">
        <v>3</v>
      </c>
      <c r="M7" s="13">
        <v>0</v>
      </c>
      <c r="N7" s="13">
        <v>3</v>
      </c>
      <c r="O7" s="13">
        <v>0</v>
      </c>
      <c r="P7" s="13">
        <v>3</v>
      </c>
      <c r="Q7" s="13">
        <v>3</v>
      </c>
      <c r="R7" s="13">
        <v>3</v>
      </c>
      <c r="S7" s="13">
        <v>3</v>
      </c>
      <c r="T7" s="13">
        <v>0</v>
      </c>
      <c r="U7" s="13">
        <v>3</v>
      </c>
      <c r="V7" s="13">
        <v>3</v>
      </c>
      <c r="W7" s="13">
        <v>3</v>
      </c>
      <c r="X7" s="13">
        <v>3</v>
      </c>
      <c r="Y7" s="13">
        <v>3</v>
      </c>
      <c r="Z7" s="22">
        <f t="shared" si="0"/>
        <v>51</v>
      </c>
      <c r="AA7" s="22">
        <v>17</v>
      </c>
    </row>
    <row r="8" spans="1:27" s="1" customFormat="1" ht="17" x14ac:dyDescent="0.2">
      <c r="A8" s="27" t="s">
        <v>33</v>
      </c>
      <c r="B8" s="45" t="s">
        <v>143</v>
      </c>
      <c r="C8" s="29" t="s">
        <v>1</v>
      </c>
      <c r="D8" s="28" t="s">
        <v>209</v>
      </c>
      <c r="E8" s="13">
        <v>3</v>
      </c>
      <c r="F8" s="13">
        <v>3</v>
      </c>
      <c r="G8" s="13">
        <v>1</v>
      </c>
      <c r="H8" s="13">
        <v>3</v>
      </c>
      <c r="I8" s="13">
        <v>3</v>
      </c>
      <c r="J8" s="13">
        <v>3</v>
      </c>
      <c r="K8" s="13">
        <v>1</v>
      </c>
      <c r="L8" s="13">
        <v>3</v>
      </c>
      <c r="M8" s="13">
        <v>2</v>
      </c>
      <c r="N8" s="13">
        <v>1</v>
      </c>
      <c r="O8" s="13">
        <v>2</v>
      </c>
      <c r="P8" s="13">
        <v>3</v>
      </c>
      <c r="Q8" s="13">
        <v>3</v>
      </c>
      <c r="R8" s="13">
        <v>1</v>
      </c>
      <c r="S8" s="13">
        <v>3</v>
      </c>
      <c r="T8" s="13">
        <v>3</v>
      </c>
      <c r="U8" s="13">
        <v>3</v>
      </c>
      <c r="V8" s="13">
        <v>2</v>
      </c>
      <c r="W8" s="13">
        <v>1</v>
      </c>
      <c r="X8" s="13">
        <v>2</v>
      </c>
      <c r="Y8" s="13">
        <v>0</v>
      </c>
      <c r="Z8" s="22">
        <f t="shared" si="0"/>
        <v>43</v>
      </c>
      <c r="AA8" s="22">
        <v>19</v>
      </c>
    </row>
    <row r="9" spans="1:27" s="1" customFormat="1" ht="17" x14ac:dyDescent="0.2">
      <c r="A9" s="27" t="s">
        <v>34</v>
      </c>
      <c r="B9" s="45" t="s">
        <v>144</v>
      </c>
      <c r="C9" s="29" t="s">
        <v>1</v>
      </c>
      <c r="D9" s="28" t="s">
        <v>210</v>
      </c>
      <c r="E9" s="13">
        <v>3</v>
      </c>
      <c r="F9" s="13">
        <v>3</v>
      </c>
      <c r="G9" s="13">
        <v>0</v>
      </c>
      <c r="H9" s="13">
        <v>1</v>
      </c>
      <c r="I9" s="13">
        <v>3</v>
      </c>
      <c r="J9" s="13">
        <v>2</v>
      </c>
      <c r="K9" s="13">
        <v>3</v>
      </c>
      <c r="L9" s="13">
        <v>3</v>
      </c>
      <c r="M9" s="13">
        <v>3</v>
      </c>
      <c r="N9" s="13">
        <v>2</v>
      </c>
      <c r="O9" s="13">
        <v>2</v>
      </c>
      <c r="P9" s="13">
        <v>2</v>
      </c>
      <c r="Q9" s="13">
        <v>2</v>
      </c>
      <c r="R9" s="13">
        <v>2</v>
      </c>
      <c r="S9" s="13">
        <v>2</v>
      </c>
      <c r="T9" s="13">
        <v>2</v>
      </c>
      <c r="U9" s="13">
        <v>3</v>
      </c>
      <c r="V9" s="13">
        <v>0</v>
      </c>
      <c r="W9" s="13">
        <v>2</v>
      </c>
      <c r="X9" s="13">
        <v>3</v>
      </c>
      <c r="Y9" s="13">
        <v>3</v>
      </c>
      <c r="Z9" s="22">
        <f t="shared" si="0"/>
        <v>43</v>
      </c>
      <c r="AA9" s="22">
        <v>18</v>
      </c>
    </row>
    <row r="10" spans="1:27" s="1" customFormat="1" ht="32" x14ac:dyDescent="0.2">
      <c r="A10" s="27" t="s">
        <v>35</v>
      </c>
      <c r="B10" s="45" t="s">
        <v>145</v>
      </c>
      <c r="C10" s="29" t="s">
        <v>1</v>
      </c>
      <c r="D10" s="28" t="s">
        <v>211</v>
      </c>
      <c r="E10" s="13">
        <v>3</v>
      </c>
      <c r="F10" s="13">
        <v>3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>
        <v>3</v>
      </c>
      <c r="M10" s="13">
        <v>3</v>
      </c>
      <c r="N10" s="13">
        <v>3</v>
      </c>
      <c r="O10" s="13">
        <v>3</v>
      </c>
      <c r="P10" s="13">
        <v>3</v>
      </c>
      <c r="Q10" s="13">
        <v>3</v>
      </c>
      <c r="R10" s="13">
        <v>3</v>
      </c>
      <c r="S10" s="13">
        <v>3</v>
      </c>
      <c r="T10" s="13">
        <v>2</v>
      </c>
      <c r="U10" s="13">
        <v>3</v>
      </c>
      <c r="V10" s="13">
        <v>3</v>
      </c>
      <c r="W10" s="13">
        <v>2</v>
      </c>
      <c r="X10" s="13">
        <v>2</v>
      </c>
      <c r="Y10" s="13">
        <v>2</v>
      </c>
      <c r="Z10" s="22">
        <f t="shared" si="0"/>
        <v>54</v>
      </c>
      <c r="AA10" s="22">
        <v>20</v>
      </c>
    </row>
    <row r="11" spans="1:27" s="1" customFormat="1" ht="32" x14ac:dyDescent="0.2">
      <c r="A11" s="27" t="s">
        <v>36</v>
      </c>
      <c r="B11" s="45" t="s">
        <v>146</v>
      </c>
      <c r="C11" s="29" t="s">
        <v>1</v>
      </c>
      <c r="D11" s="28" t="s">
        <v>212</v>
      </c>
      <c r="E11" s="13">
        <v>3</v>
      </c>
      <c r="F11" s="13">
        <v>1</v>
      </c>
      <c r="G11" s="13">
        <v>1</v>
      </c>
      <c r="H11" s="13">
        <v>2</v>
      </c>
      <c r="I11" s="13">
        <v>3</v>
      </c>
      <c r="J11" s="13">
        <v>3</v>
      </c>
      <c r="K11" s="13">
        <v>2</v>
      </c>
      <c r="L11" s="13">
        <v>2</v>
      </c>
      <c r="M11" s="13">
        <v>2</v>
      </c>
      <c r="N11" s="13">
        <v>2</v>
      </c>
      <c r="O11" s="13">
        <v>1</v>
      </c>
      <c r="P11" s="13">
        <v>3</v>
      </c>
      <c r="Q11" s="13">
        <v>2</v>
      </c>
      <c r="R11" s="13">
        <v>1</v>
      </c>
      <c r="S11" s="13">
        <v>3</v>
      </c>
      <c r="T11" s="13">
        <v>3</v>
      </c>
      <c r="U11" s="13">
        <v>1</v>
      </c>
      <c r="V11" s="13">
        <v>3</v>
      </c>
      <c r="W11" s="13">
        <v>1</v>
      </c>
      <c r="X11" s="13">
        <v>2</v>
      </c>
      <c r="Y11" s="13">
        <v>3</v>
      </c>
      <c r="Z11" s="22">
        <f t="shared" si="0"/>
        <v>41</v>
      </c>
      <c r="AA11" s="22">
        <v>20</v>
      </c>
    </row>
    <row r="12" spans="1:27" s="1" customFormat="1" ht="17" x14ac:dyDescent="0.2">
      <c r="A12" s="27" t="s">
        <v>37</v>
      </c>
      <c r="B12" s="45" t="s">
        <v>147</v>
      </c>
      <c r="C12" s="29" t="s">
        <v>1</v>
      </c>
      <c r="D12" s="28" t="s">
        <v>230</v>
      </c>
      <c r="E12" s="13">
        <v>3</v>
      </c>
      <c r="F12" s="13">
        <v>1</v>
      </c>
      <c r="G12" s="13">
        <v>1</v>
      </c>
      <c r="H12" s="13">
        <v>3</v>
      </c>
      <c r="I12" s="13">
        <v>2</v>
      </c>
      <c r="J12" s="13">
        <v>2</v>
      </c>
      <c r="K12" s="13">
        <v>3</v>
      </c>
      <c r="L12" s="13">
        <v>2</v>
      </c>
      <c r="M12" s="13">
        <v>3</v>
      </c>
      <c r="N12" s="13">
        <v>3</v>
      </c>
      <c r="O12" s="13">
        <v>1</v>
      </c>
      <c r="P12" s="13">
        <v>2</v>
      </c>
      <c r="Q12" s="13">
        <v>3</v>
      </c>
      <c r="R12" s="13">
        <v>2</v>
      </c>
      <c r="S12" s="13">
        <v>2</v>
      </c>
      <c r="T12" s="13">
        <v>2</v>
      </c>
      <c r="U12" s="13">
        <v>3</v>
      </c>
      <c r="V12" s="13">
        <v>2</v>
      </c>
      <c r="W12" s="13">
        <v>2</v>
      </c>
      <c r="X12" s="13">
        <v>2</v>
      </c>
      <c r="Y12" s="13">
        <v>2</v>
      </c>
      <c r="Z12" s="22">
        <f t="shared" si="0"/>
        <v>43</v>
      </c>
      <c r="AA12" s="22">
        <v>20</v>
      </c>
    </row>
    <row r="13" spans="1:27" s="1" customFormat="1" ht="17" x14ac:dyDescent="0.2">
      <c r="A13" s="27" t="s">
        <v>38</v>
      </c>
      <c r="B13" s="45" t="s">
        <v>148</v>
      </c>
      <c r="C13" s="29" t="s">
        <v>1</v>
      </c>
      <c r="D13" s="28" t="s">
        <v>213</v>
      </c>
      <c r="E13" s="13">
        <v>3</v>
      </c>
      <c r="F13" s="13">
        <v>3</v>
      </c>
      <c r="G13" s="13">
        <v>3</v>
      </c>
      <c r="H13" s="13">
        <v>3</v>
      </c>
      <c r="I13" s="13">
        <v>3</v>
      </c>
      <c r="J13" s="13">
        <v>3</v>
      </c>
      <c r="K13" s="13">
        <v>3</v>
      </c>
      <c r="L13" s="13">
        <v>3</v>
      </c>
      <c r="M13" s="13">
        <v>3</v>
      </c>
      <c r="N13" s="13">
        <v>3</v>
      </c>
      <c r="O13" s="13">
        <v>3</v>
      </c>
      <c r="P13" s="13">
        <v>3</v>
      </c>
      <c r="Q13" s="13">
        <v>3</v>
      </c>
      <c r="R13" s="13">
        <v>3</v>
      </c>
      <c r="S13" s="13">
        <v>3</v>
      </c>
      <c r="T13" s="13">
        <v>3</v>
      </c>
      <c r="U13" s="13">
        <v>3</v>
      </c>
      <c r="V13" s="13">
        <v>3</v>
      </c>
      <c r="W13" s="13">
        <v>3</v>
      </c>
      <c r="X13" s="13">
        <v>3</v>
      </c>
      <c r="Y13" s="13">
        <v>3</v>
      </c>
      <c r="Z13" s="22">
        <f t="shared" si="0"/>
        <v>60</v>
      </c>
      <c r="AA13" s="22">
        <v>20</v>
      </c>
    </row>
    <row r="14" spans="1:27" s="1" customFormat="1" ht="32" x14ac:dyDescent="0.2">
      <c r="A14" s="27" t="s">
        <v>39</v>
      </c>
      <c r="B14" s="45" t="s">
        <v>149</v>
      </c>
      <c r="C14" s="29" t="s">
        <v>179</v>
      </c>
      <c r="D14" s="28" t="s">
        <v>214</v>
      </c>
      <c r="E14" s="13">
        <v>3</v>
      </c>
      <c r="F14" s="20">
        <v>1</v>
      </c>
      <c r="G14" s="20">
        <v>1</v>
      </c>
      <c r="H14" s="20">
        <v>2</v>
      </c>
      <c r="I14" s="20">
        <v>2</v>
      </c>
      <c r="J14" s="20">
        <v>1</v>
      </c>
      <c r="K14" s="20">
        <v>2</v>
      </c>
      <c r="L14" s="20">
        <v>1</v>
      </c>
      <c r="M14" s="20">
        <v>2</v>
      </c>
      <c r="N14" s="20">
        <v>2</v>
      </c>
      <c r="O14" s="20">
        <v>1</v>
      </c>
      <c r="P14" s="20">
        <v>2</v>
      </c>
      <c r="Q14" s="20">
        <v>1</v>
      </c>
      <c r="R14" s="20">
        <v>1</v>
      </c>
      <c r="S14" s="20">
        <v>2</v>
      </c>
      <c r="T14" s="20">
        <v>2</v>
      </c>
      <c r="U14" s="20">
        <v>1</v>
      </c>
      <c r="V14" s="20">
        <v>2</v>
      </c>
      <c r="W14" s="20">
        <v>1</v>
      </c>
      <c r="X14" s="20">
        <v>2</v>
      </c>
      <c r="Y14" s="20">
        <v>3</v>
      </c>
      <c r="Z14" s="22">
        <f t="shared" si="0"/>
        <v>32</v>
      </c>
      <c r="AA14" s="22">
        <v>20</v>
      </c>
    </row>
    <row r="15" spans="1:27" s="1" customFormat="1" ht="32" x14ac:dyDescent="0.2">
      <c r="A15" s="27" t="s">
        <v>40</v>
      </c>
      <c r="B15" s="45" t="s">
        <v>150</v>
      </c>
      <c r="C15" s="29" t="s">
        <v>179</v>
      </c>
      <c r="D15" s="28" t="s">
        <v>215</v>
      </c>
      <c r="E15" s="13">
        <v>3</v>
      </c>
      <c r="F15" s="13">
        <v>1</v>
      </c>
      <c r="G15" s="13">
        <v>3</v>
      </c>
      <c r="H15" s="13">
        <v>0</v>
      </c>
      <c r="I15" s="13">
        <v>2</v>
      </c>
      <c r="J15" s="13">
        <v>2</v>
      </c>
      <c r="K15" s="13">
        <v>0</v>
      </c>
      <c r="L15" s="13">
        <v>3</v>
      </c>
      <c r="M15" s="13">
        <v>2</v>
      </c>
      <c r="N15" s="13">
        <v>0</v>
      </c>
      <c r="O15" s="13">
        <v>-1</v>
      </c>
      <c r="P15" s="13">
        <v>1</v>
      </c>
      <c r="Q15" s="13">
        <v>2</v>
      </c>
      <c r="R15" s="13">
        <v>2</v>
      </c>
      <c r="S15" s="13">
        <v>3</v>
      </c>
      <c r="T15" s="13">
        <v>1</v>
      </c>
      <c r="U15" s="13">
        <v>2</v>
      </c>
      <c r="V15" s="13">
        <v>0</v>
      </c>
      <c r="W15" s="13">
        <v>2</v>
      </c>
      <c r="X15" s="13">
        <v>2</v>
      </c>
      <c r="Y15" s="13">
        <v>1</v>
      </c>
      <c r="Z15" s="22">
        <f t="shared" si="0"/>
        <v>28</v>
      </c>
      <c r="AA15" s="22">
        <v>16</v>
      </c>
    </row>
    <row r="16" spans="1:27" s="1" customFormat="1" ht="32" x14ac:dyDescent="0.2">
      <c r="A16" s="27" t="s">
        <v>41</v>
      </c>
      <c r="B16" s="45" t="s">
        <v>151</v>
      </c>
      <c r="C16" s="29" t="s">
        <v>179</v>
      </c>
      <c r="D16" s="28" t="s">
        <v>216</v>
      </c>
      <c r="E16" s="13">
        <v>3</v>
      </c>
      <c r="F16" s="13">
        <v>3</v>
      </c>
      <c r="G16" s="13">
        <v>3</v>
      </c>
      <c r="H16" s="13">
        <v>0</v>
      </c>
      <c r="I16" s="13">
        <v>3</v>
      </c>
      <c r="J16" s="13">
        <v>2</v>
      </c>
      <c r="K16" s="13">
        <v>2</v>
      </c>
      <c r="L16" s="13">
        <v>2</v>
      </c>
      <c r="M16" s="13">
        <v>2</v>
      </c>
      <c r="N16" s="13">
        <v>2</v>
      </c>
      <c r="O16" s="13">
        <v>0</v>
      </c>
      <c r="P16" s="13">
        <v>2</v>
      </c>
      <c r="Q16" s="13">
        <v>2</v>
      </c>
      <c r="R16" s="13">
        <v>2</v>
      </c>
      <c r="S16" s="13">
        <v>3</v>
      </c>
      <c r="T16" s="13">
        <v>3</v>
      </c>
      <c r="U16" s="13">
        <v>3</v>
      </c>
      <c r="V16" s="13">
        <v>2</v>
      </c>
      <c r="W16" s="13">
        <v>3</v>
      </c>
      <c r="X16" s="13">
        <v>3</v>
      </c>
      <c r="Y16" s="13">
        <v>2</v>
      </c>
      <c r="Z16" s="22">
        <f t="shared" si="0"/>
        <v>44</v>
      </c>
      <c r="AA16" s="22">
        <v>18</v>
      </c>
    </row>
    <row r="17" spans="1:27" s="1" customFormat="1" ht="32" x14ac:dyDescent="0.2">
      <c r="A17" s="27" t="s">
        <v>42</v>
      </c>
      <c r="B17" s="45" t="s">
        <v>152</v>
      </c>
      <c r="C17" s="29" t="s">
        <v>179</v>
      </c>
      <c r="D17" s="28" t="s">
        <v>217</v>
      </c>
      <c r="E17" s="13">
        <v>3</v>
      </c>
      <c r="F17" s="13">
        <v>3</v>
      </c>
      <c r="G17" s="13">
        <v>3</v>
      </c>
      <c r="H17" s="13">
        <v>2</v>
      </c>
      <c r="I17" s="13">
        <v>1</v>
      </c>
      <c r="J17" s="13">
        <v>3</v>
      </c>
      <c r="K17" s="13">
        <v>3</v>
      </c>
      <c r="L17" s="13">
        <v>3</v>
      </c>
      <c r="M17" s="13">
        <v>1</v>
      </c>
      <c r="N17" s="13">
        <v>3</v>
      </c>
      <c r="O17" s="13">
        <v>1</v>
      </c>
      <c r="P17" s="13">
        <v>2</v>
      </c>
      <c r="Q17" s="13">
        <v>3</v>
      </c>
      <c r="R17" s="13">
        <v>3</v>
      </c>
      <c r="S17" s="13">
        <v>2</v>
      </c>
      <c r="T17" s="13">
        <v>3</v>
      </c>
      <c r="U17" s="13">
        <v>2</v>
      </c>
      <c r="V17" s="13">
        <v>0</v>
      </c>
      <c r="W17" s="13">
        <v>3</v>
      </c>
      <c r="X17" s="13">
        <v>3</v>
      </c>
      <c r="Y17" s="13">
        <v>2</v>
      </c>
      <c r="Z17" s="22">
        <f t="shared" si="0"/>
        <v>46</v>
      </c>
      <c r="AA17" s="22">
        <v>19</v>
      </c>
    </row>
    <row r="18" spans="1:27" s="1" customFormat="1" ht="32" x14ac:dyDescent="0.2">
      <c r="A18" s="27" t="s">
        <v>43</v>
      </c>
      <c r="B18" s="45" t="s">
        <v>153</v>
      </c>
      <c r="C18" s="29" t="s">
        <v>179</v>
      </c>
      <c r="D18" s="28" t="s">
        <v>218</v>
      </c>
      <c r="E18" s="13">
        <v>3</v>
      </c>
      <c r="F18" s="13">
        <v>2</v>
      </c>
      <c r="G18" s="13">
        <v>2</v>
      </c>
      <c r="H18" s="13">
        <v>0</v>
      </c>
      <c r="I18" s="13">
        <v>3</v>
      </c>
      <c r="J18" s="13">
        <v>0</v>
      </c>
      <c r="K18" s="13">
        <v>2</v>
      </c>
      <c r="L18" s="13">
        <v>2</v>
      </c>
      <c r="M18" s="13">
        <v>3</v>
      </c>
      <c r="N18" s="13">
        <v>3</v>
      </c>
      <c r="O18" s="13">
        <v>2</v>
      </c>
      <c r="P18" s="13">
        <v>2</v>
      </c>
      <c r="Q18" s="13">
        <v>2</v>
      </c>
      <c r="R18" s="13">
        <v>2</v>
      </c>
      <c r="S18" s="13">
        <v>3</v>
      </c>
      <c r="T18" s="13">
        <v>0</v>
      </c>
      <c r="U18" s="13">
        <v>3</v>
      </c>
      <c r="V18" s="13">
        <v>3</v>
      </c>
      <c r="W18" s="13">
        <v>2</v>
      </c>
      <c r="X18" s="13">
        <v>3</v>
      </c>
      <c r="Y18" s="13">
        <v>2</v>
      </c>
      <c r="Z18" s="22">
        <f t="shared" si="0"/>
        <v>41</v>
      </c>
      <c r="AA18" s="22">
        <v>17</v>
      </c>
    </row>
    <row r="19" spans="1:27" s="1" customFormat="1" ht="17" x14ac:dyDescent="0.2">
      <c r="A19" s="27" t="s">
        <v>44</v>
      </c>
      <c r="B19" s="45" t="s">
        <v>154</v>
      </c>
      <c r="C19" s="29" t="s">
        <v>179</v>
      </c>
      <c r="D19" s="28" t="s">
        <v>219</v>
      </c>
      <c r="E19" s="13">
        <v>3</v>
      </c>
      <c r="F19" s="13">
        <v>1</v>
      </c>
      <c r="G19" s="13">
        <v>2</v>
      </c>
      <c r="H19" s="13">
        <v>1</v>
      </c>
      <c r="I19" s="13">
        <v>0</v>
      </c>
      <c r="J19" s="13">
        <v>0</v>
      </c>
      <c r="K19" s="13">
        <v>2</v>
      </c>
      <c r="L19" s="13">
        <v>1</v>
      </c>
      <c r="M19" s="13">
        <v>0</v>
      </c>
      <c r="N19" s="13">
        <v>1</v>
      </c>
      <c r="O19" s="13">
        <v>0</v>
      </c>
      <c r="P19" s="13">
        <v>2</v>
      </c>
      <c r="Q19" s="13">
        <v>1</v>
      </c>
      <c r="R19" s="13">
        <v>0</v>
      </c>
      <c r="S19" s="13">
        <v>0</v>
      </c>
      <c r="T19" s="13">
        <v>2</v>
      </c>
      <c r="U19" s="13">
        <v>1</v>
      </c>
      <c r="V19" s="13">
        <v>0</v>
      </c>
      <c r="W19" s="13">
        <v>2</v>
      </c>
      <c r="X19" s="13">
        <v>1</v>
      </c>
      <c r="Y19" s="13">
        <v>2</v>
      </c>
      <c r="Z19" s="22">
        <f t="shared" si="0"/>
        <v>19</v>
      </c>
      <c r="AA19" s="22">
        <v>13</v>
      </c>
    </row>
    <row r="20" spans="1:27" s="1" customFormat="1" ht="48" x14ac:dyDescent="0.2">
      <c r="A20" s="27" t="s">
        <v>45</v>
      </c>
      <c r="B20" s="45" t="s">
        <v>155</v>
      </c>
      <c r="C20" s="29" t="s">
        <v>179</v>
      </c>
      <c r="D20" s="28" t="s">
        <v>225</v>
      </c>
      <c r="E20" s="13">
        <v>3</v>
      </c>
      <c r="F20" s="13">
        <v>2</v>
      </c>
      <c r="G20" s="13">
        <v>2</v>
      </c>
      <c r="H20" s="13">
        <v>0</v>
      </c>
      <c r="I20" s="13">
        <v>0</v>
      </c>
      <c r="J20" s="13">
        <v>3</v>
      </c>
      <c r="K20" s="13">
        <v>1</v>
      </c>
      <c r="L20" s="13">
        <v>1</v>
      </c>
      <c r="M20" s="13">
        <v>1</v>
      </c>
      <c r="N20" s="13">
        <v>2</v>
      </c>
      <c r="O20" s="13">
        <v>1</v>
      </c>
      <c r="P20" s="13">
        <v>1</v>
      </c>
      <c r="Q20" s="13">
        <v>1</v>
      </c>
      <c r="R20" s="13">
        <v>1</v>
      </c>
      <c r="S20" s="13">
        <v>1</v>
      </c>
      <c r="T20" s="13">
        <v>3</v>
      </c>
      <c r="U20" s="13">
        <v>2</v>
      </c>
      <c r="V20" s="13">
        <v>0</v>
      </c>
      <c r="W20" s="13">
        <v>3</v>
      </c>
      <c r="X20" s="13">
        <v>2</v>
      </c>
      <c r="Y20" s="13">
        <v>1</v>
      </c>
      <c r="Z20" s="22">
        <f t="shared" si="0"/>
        <v>28</v>
      </c>
      <c r="AA20" s="22">
        <v>17</v>
      </c>
    </row>
    <row r="21" spans="1:27" s="1" customFormat="1" ht="32" x14ac:dyDescent="0.2">
      <c r="A21" s="27" t="s">
        <v>46</v>
      </c>
      <c r="B21" s="45" t="s">
        <v>156</v>
      </c>
      <c r="C21" s="29" t="s">
        <v>179</v>
      </c>
      <c r="D21" s="28" t="s">
        <v>226</v>
      </c>
      <c r="E21" s="13">
        <v>3</v>
      </c>
      <c r="F21" s="13">
        <v>3</v>
      </c>
      <c r="G21" s="13">
        <v>3</v>
      </c>
      <c r="H21" s="13">
        <v>3</v>
      </c>
      <c r="I21" s="13">
        <v>3</v>
      </c>
      <c r="J21" s="13">
        <v>3</v>
      </c>
      <c r="K21" s="13">
        <v>2</v>
      </c>
      <c r="L21" s="13">
        <v>3</v>
      </c>
      <c r="M21" s="13">
        <v>3</v>
      </c>
      <c r="N21" s="13">
        <v>3</v>
      </c>
      <c r="O21" s="13">
        <v>3</v>
      </c>
      <c r="P21" s="13">
        <v>3</v>
      </c>
      <c r="Q21" s="13">
        <v>3</v>
      </c>
      <c r="R21" s="13">
        <v>3</v>
      </c>
      <c r="S21" s="13">
        <v>3</v>
      </c>
      <c r="T21" s="13">
        <v>3</v>
      </c>
      <c r="U21" s="13">
        <v>3</v>
      </c>
      <c r="V21" s="13">
        <v>3</v>
      </c>
      <c r="W21" s="13">
        <v>3</v>
      </c>
      <c r="X21" s="13">
        <v>2</v>
      </c>
      <c r="Y21" s="13">
        <v>3</v>
      </c>
      <c r="Z21" s="22">
        <f t="shared" si="0"/>
        <v>58</v>
      </c>
      <c r="AA21" s="22">
        <v>20</v>
      </c>
    </row>
    <row r="22" spans="1:27" s="1" customFormat="1" ht="32" x14ac:dyDescent="0.2">
      <c r="A22" s="27" t="s">
        <v>47</v>
      </c>
      <c r="B22" s="45" t="s">
        <v>157</v>
      </c>
      <c r="C22" s="29" t="s">
        <v>179</v>
      </c>
      <c r="D22" s="28" t="s">
        <v>227</v>
      </c>
      <c r="E22" s="13">
        <v>3</v>
      </c>
      <c r="F22" s="13">
        <v>3</v>
      </c>
      <c r="G22" s="13">
        <v>3</v>
      </c>
      <c r="H22" s="13">
        <v>0</v>
      </c>
      <c r="I22" s="13">
        <v>2</v>
      </c>
      <c r="J22" s="13">
        <v>3</v>
      </c>
      <c r="K22" s="13">
        <v>2</v>
      </c>
      <c r="L22" s="13">
        <v>3</v>
      </c>
      <c r="M22" s="13">
        <v>3</v>
      </c>
      <c r="N22" s="13">
        <v>3</v>
      </c>
      <c r="O22" s="13">
        <v>3</v>
      </c>
      <c r="P22" s="13">
        <v>3</v>
      </c>
      <c r="Q22" s="13">
        <v>3</v>
      </c>
      <c r="R22" s="13">
        <v>2</v>
      </c>
      <c r="S22" s="13">
        <v>3</v>
      </c>
      <c r="T22" s="13">
        <v>3</v>
      </c>
      <c r="U22" s="13">
        <v>2</v>
      </c>
      <c r="V22" s="13">
        <v>3</v>
      </c>
      <c r="W22" s="13">
        <v>3</v>
      </c>
      <c r="X22" s="13">
        <v>3</v>
      </c>
      <c r="Y22" s="13">
        <v>2</v>
      </c>
      <c r="Z22" s="22">
        <f t="shared" si="0"/>
        <v>52</v>
      </c>
      <c r="AA22" s="22">
        <v>19</v>
      </c>
    </row>
    <row r="23" spans="1:27" s="1" customFormat="1" ht="32" x14ac:dyDescent="0.2">
      <c r="A23" s="27" t="s">
        <v>48</v>
      </c>
      <c r="B23" s="45" t="s">
        <v>158</v>
      </c>
      <c r="C23" s="29" t="s">
        <v>179</v>
      </c>
      <c r="D23" s="28" t="s">
        <v>228</v>
      </c>
      <c r="E23" s="13">
        <v>3</v>
      </c>
      <c r="F23" s="13">
        <v>3</v>
      </c>
      <c r="G23" s="13">
        <v>1</v>
      </c>
      <c r="H23" s="13">
        <v>0</v>
      </c>
      <c r="I23" s="13">
        <v>0</v>
      </c>
      <c r="J23" s="13">
        <v>2</v>
      </c>
      <c r="K23" s="13">
        <v>2</v>
      </c>
      <c r="L23" s="13">
        <v>1</v>
      </c>
      <c r="M23" s="13">
        <v>1</v>
      </c>
      <c r="N23" s="13">
        <v>2</v>
      </c>
      <c r="O23" s="13">
        <v>2</v>
      </c>
      <c r="P23" s="13">
        <v>3</v>
      </c>
      <c r="Q23" s="13">
        <v>2</v>
      </c>
      <c r="R23" s="13">
        <v>2</v>
      </c>
      <c r="S23" s="13">
        <v>1</v>
      </c>
      <c r="T23" s="13">
        <v>3</v>
      </c>
      <c r="U23" s="13">
        <v>2</v>
      </c>
      <c r="V23" s="13">
        <v>0</v>
      </c>
      <c r="W23" s="13">
        <v>3</v>
      </c>
      <c r="X23" s="13">
        <v>2</v>
      </c>
      <c r="Y23" s="13">
        <v>2</v>
      </c>
      <c r="Z23" s="22">
        <f t="shared" si="0"/>
        <v>34</v>
      </c>
      <c r="AA23" s="22">
        <v>17</v>
      </c>
    </row>
    <row r="24" spans="1:27" s="1" customFormat="1" ht="48" x14ac:dyDescent="0.2">
      <c r="A24" s="27" t="s">
        <v>49</v>
      </c>
      <c r="B24" s="45" t="s">
        <v>159</v>
      </c>
      <c r="C24" s="29" t="s">
        <v>179</v>
      </c>
      <c r="D24" s="28" t="s">
        <v>229</v>
      </c>
      <c r="E24" s="13">
        <v>3</v>
      </c>
      <c r="F24" s="13">
        <v>2</v>
      </c>
      <c r="G24" s="13">
        <v>2</v>
      </c>
      <c r="H24" s="13">
        <v>0</v>
      </c>
      <c r="I24" s="13">
        <v>2</v>
      </c>
      <c r="J24" s="13">
        <v>2</v>
      </c>
      <c r="K24" s="13">
        <v>3</v>
      </c>
      <c r="L24" s="13">
        <v>1</v>
      </c>
      <c r="M24" s="13">
        <v>3</v>
      </c>
      <c r="N24" s="13">
        <v>3</v>
      </c>
      <c r="O24" s="13">
        <v>2</v>
      </c>
      <c r="P24" s="13">
        <v>2</v>
      </c>
      <c r="Q24" s="13">
        <v>3</v>
      </c>
      <c r="R24" s="13">
        <v>3</v>
      </c>
      <c r="S24" s="13">
        <v>2</v>
      </c>
      <c r="T24" s="13">
        <v>3</v>
      </c>
      <c r="U24" s="13">
        <v>2</v>
      </c>
      <c r="V24" s="13">
        <v>2</v>
      </c>
      <c r="W24" s="13">
        <v>2</v>
      </c>
      <c r="X24" s="13">
        <v>2</v>
      </c>
      <c r="Y24" s="13">
        <v>2</v>
      </c>
      <c r="Z24" s="22">
        <f t="shared" si="0"/>
        <v>43</v>
      </c>
      <c r="AA24" s="22">
        <v>19</v>
      </c>
    </row>
    <row r="25" spans="1:27" s="1" customFormat="1" ht="32" x14ac:dyDescent="0.2">
      <c r="A25" s="27" t="s">
        <v>50</v>
      </c>
      <c r="B25" s="45" t="s">
        <v>160</v>
      </c>
      <c r="C25" s="29" t="s">
        <v>179</v>
      </c>
      <c r="D25" s="28" t="s">
        <v>22</v>
      </c>
      <c r="E25" s="13">
        <v>3</v>
      </c>
      <c r="F25" s="13">
        <v>3</v>
      </c>
      <c r="G25" s="13">
        <v>2</v>
      </c>
      <c r="H25" s="13">
        <v>2</v>
      </c>
      <c r="I25" s="13">
        <v>2</v>
      </c>
      <c r="J25" s="13">
        <v>2</v>
      </c>
      <c r="K25" s="13">
        <v>3</v>
      </c>
      <c r="L25" s="13">
        <v>3</v>
      </c>
      <c r="M25" s="13">
        <v>2</v>
      </c>
      <c r="N25" s="13">
        <v>2</v>
      </c>
      <c r="O25" s="13">
        <v>3</v>
      </c>
      <c r="P25" s="13">
        <v>2</v>
      </c>
      <c r="Q25" s="13">
        <v>3</v>
      </c>
      <c r="R25" s="13">
        <v>3</v>
      </c>
      <c r="S25" s="13">
        <v>1</v>
      </c>
      <c r="T25" s="13">
        <v>2</v>
      </c>
      <c r="U25" s="13">
        <v>2</v>
      </c>
      <c r="V25" s="13">
        <v>1</v>
      </c>
      <c r="W25" s="13">
        <v>3</v>
      </c>
      <c r="X25" s="13">
        <v>3</v>
      </c>
      <c r="Y25" s="13">
        <v>2</v>
      </c>
      <c r="Z25" s="22">
        <f t="shared" si="0"/>
        <v>46</v>
      </c>
      <c r="AA25" s="22">
        <v>20</v>
      </c>
    </row>
    <row r="26" spans="1:27" s="1" customFormat="1" ht="17" x14ac:dyDescent="0.2">
      <c r="A26" s="27" t="s">
        <v>51</v>
      </c>
      <c r="B26" s="45" t="s">
        <v>161</v>
      </c>
      <c r="C26" s="29" t="s">
        <v>179</v>
      </c>
      <c r="D26" s="28" t="s">
        <v>219</v>
      </c>
      <c r="E26" s="13">
        <v>3</v>
      </c>
      <c r="F26" s="13">
        <v>3</v>
      </c>
      <c r="G26" s="13">
        <v>3</v>
      </c>
      <c r="H26" s="13">
        <v>1</v>
      </c>
      <c r="I26" s="13">
        <v>2</v>
      </c>
      <c r="J26" s="13">
        <v>3</v>
      </c>
      <c r="K26" s="13">
        <v>2</v>
      </c>
      <c r="L26" s="13">
        <v>2</v>
      </c>
      <c r="M26" s="13">
        <v>3</v>
      </c>
      <c r="N26" s="13">
        <v>3</v>
      </c>
      <c r="O26" s="13">
        <v>2</v>
      </c>
      <c r="P26" s="13">
        <v>3</v>
      </c>
      <c r="Q26" s="13">
        <v>3</v>
      </c>
      <c r="R26" s="13">
        <v>3</v>
      </c>
      <c r="S26" s="13">
        <v>3</v>
      </c>
      <c r="T26" s="13">
        <v>3</v>
      </c>
      <c r="U26" s="13">
        <v>3</v>
      </c>
      <c r="V26" s="13">
        <v>3</v>
      </c>
      <c r="W26" s="13">
        <v>3</v>
      </c>
      <c r="X26" s="13">
        <v>3</v>
      </c>
      <c r="Y26" s="13">
        <v>3</v>
      </c>
      <c r="Z26" s="22">
        <f t="shared" si="0"/>
        <v>54</v>
      </c>
      <c r="AA26" s="22">
        <v>20</v>
      </c>
    </row>
    <row r="27" spans="1:27" s="1" customFormat="1" ht="32" x14ac:dyDescent="0.2">
      <c r="A27" s="27" t="s">
        <v>52</v>
      </c>
      <c r="B27" s="45" t="s">
        <v>162</v>
      </c>
      <c r="C27" s="29" t="s">
        <v>179</v>
      </c>
      <c r="D27" s="28" t="s">
        <v>223</v>
      </c>
      <c r="E27" s="13">
        <v>3</v>
      </c>
      <c r="F27" s="13">
        <v>2</v>
      </c>
      <c r="G27" s="13">
        <v>3</v>
      </c>
      <c r="H27" s="13">
        <v>1</v>
      </c>
      <c r="I27" s="13">
        <v>3</v>
      </c>
      <c r="J27" s="13">
        <v>3</v>
      </c>
      <c r="K27" s="13">
        <v>1</v>
      </c>
      <c r="L27" s="13">
        <v>1</v>
      </c>
      <c r="M27" s="13">
        <v>2</v>
      </c>
      <c r="N27" s="13">
        <v>1</v>
      </c>
      <c r="O27" s="13">
        <v>1</v>
      </c>
      <c r="P27" s="13">
        <v>1</v>
      </c>
      <c r="Q27" s="13">
        <v>1</v>
      </c>
      <c r="R27" s="13">
        <v>2</v>
      </c>
      <c r="S27" s="13">
        <v>2</v>
      </c>
      <c r="T27" s="13">
        <v>3</v>
      </c>
      <c r="U27" s="13">
        <v>2</v>
      </c>
      <c r="V27" s="13">
        <v>1</v>
      </c>
      <c r="W27" s="13">
        <v>3</v>
      </c>
      <c r="X27" s="13">
        <v>3</v>
      </c>
      <c r="Y27" s="13">
        <v>2</v>
      </c>
      <c r="Z27" s="22">
        <f t="shared" si="0"/>
        <v>38</v>
      </c>
      <c r="AA27" s="22">
        <v>20</v>
      </c>
    </row>
    <row r="28" spans="1:27" s="1" customFormat="1" ht="17" x14ac:dyDescent="0.2">
      <c r="A28" s="27" t="s">
        <v>53</v>
      </c>
      <c r="B28" s="45" t="s">
        <v>163</v>
      </c>
      <c r="C28" s="29" t="s">
        <v>180</v>
      </c>
      <c r="D28" s="28" t="s">
        <v>224</v>
      </c>
      <c r="E28" s="13">
        <v>3</v>
      </c>
      <c r="F28" s="13">
        <v>0</v>
      </c>
      <c r="G28" s="13">
        <v>0</v>
      </c>
      <c r="H28" s="13">
        <v>3</v>
      </c>
      <c r="I28" s="13">
        <v>3</v>
      </c>
      <c r="J28" s="13">
        <v>3</v>
      </c>
      <c r="K28" s="13">
        <v>0</v>
      </c>
      <c r="L28" s="13">
        <v>3</v>
      </c>
      <c r="M28" s="13">
        <v>0</v>
      </c>
      <c r="N28" s="13">
        <v>0</v>
      </c>
      <c r="O28" s="13">
        <v>0</v>
      </c>
      <c r="P28" s="13">
        <v>0</v>
      </c>
      <c r="Q28" s="13">
        <v>3</v>
      </c>
      <c r="R28" s="13">
        <v>0</v>
      </c>
      <c r="S28" s="13">
        <v>3</v>
      </c>
      <c r="T28" s="13">
        <v>0</v>
      </c>
      <c r="U28" s="13">
        <v>3</v>
      </c>
      <c r="V28" s="13">
        <v>0</v>
      </c>
      <c r="W28" s="13">
        <v>0</v>
      </c>
      <c r="X28" s="13">
        <v>3</v>
      </c>
      <c r="Y28" s="13">
        <v>3</v>
      </c>
      <c r="Z28" s="22">
        <f t="shared" si="0"/>
        <v>27</v>
      </c>
      <c r="AA28" s="22">
        <v>9</v>
      </c>
    </row>
    <row r="29" spans="1:27" s="1" customFormat="1" ht="17" x14ac:dyDescent="0.2">
      <c r="A29" s="27" t="s">
        <v>54</v>
      </c>
      <c r="B29" s="45" t="s">
        <v>164</v>
      </c>
      <c r="C29" s="29" t="s">
        <v>180</v>
      </c>
      <c r="D29" s="28" t="s">
        <v>219</v>
      </c>
      <c r="E29" s="13">
        <v>3</v>
      </c>
      <c r="F29" s="13">
        <v>3</v>
      </c>
      <c r="G29" s="13">
        <v>3</v>
      </c>
      <c r="H29" s="13">
        <v>2</v>
      </c>
      <c r="I29" s="13">
        <v>2</v>
      </c>
      <c r="J29" s="13">
        <v>3</v>
      </c>
      <c r="K29" s="13">
        <v>2</v>
      </c>
      <c r="L29" s="13">
        <v>2</v>
      </c>
      <c r="M29" s="13">
        <v>2</v>
      </c>
      <c r="N29" s="13">
        <v>3</v>
      </c>
      <c r="O29" s="13">
        <v>2</v>
      </c>
      <c r="P29" s="13">
        <v>3</v>
      </c>
      <c r="Q29" s="13">
        <v>1</v>
      </c>
      <c r="R29" s="13">
        <v>1</v>
      </c>
      <c r="S29" s="13">
        <v>1</v>
      </c>
      <c r="T29" s="13">
        <v>1</v>
      </c>
      <c r="U29" s="13">
        <v>2</v>
      </c>
      <c r="V29" s="13">
        <v>1</v>
      </c>
      <c r="W29" s="13">
        <v>3</v>
      </c>
      <c r="X29" s="13">
        <v>2</v>
      </c>
      <c r="Y29" s="13">
        <v>2</v>
      </c>
      <c r="Z29" s="22">
        <f t="shared" si="0"/>
        <v>41</v>
      </c>
      <c r="AA29" s="22">
        <v>20</v>
      </c>
    </row>
    <row r="30" spans="1:27" s="1" customFormat="1" ht="32" x14ac:dyDescent="0.2">
      <c r="A30" s="27" t="s">
        <v>55</v>
      </c>
      <c r="B30" s="45" t="s">
        <v>165</v>
      </c>
      <c r="C30" s="29" t="s">
        <v>180</v>
      </c>
      <c r="D30" s="28" t="s">
        <v>222</v>
      </c>
      <c r="E30" s="21">
        <v>3</v>
      </c>
      <c r="F30" s="21">
        <v>2</v>
      </c>
      <c r="G30" s="21">
        <v>0</v>
      </c>
      <c r="H30" s="21">
        <v>0</v>
      </c>
      <c r="I30" s="21">
        <v>0</v>
      </c>
      <c r="J30" s="21">
        <v>3</v>
      </c>
      <c r="K30" s="21">
        <v>3</v>
      </c>
      <c r="L30" s="21">
        <v>2</v>
      </c>
      <c r="M30" s="21">
        <v>2</v>
      </c>
      <c r="N30" s="21">
        <v>2</v>
      </c>
      <c r="O30" s="21">
        <v>2</v>
      </c>
      <c r="P30" s="21">
        <v>2</v>
      </c>
      <c r="Q30" s="21">
        <v>3</v>
      </c>
      <c r="R30" s="21">
        <v>3</v>
      </c>
      <c r="S30" s="21">
        <v>2</v>
      </c>
      <c r="T30" s="21">
        <v>2</v>
      </c>
      <c r="U30" s="21">
        <v>3</v>
      </c>
      <c r="V30" s="21">
        <v>2</v>
      </c>
      <c r="W30" s="21">
        <v>2</v>
      </c>
      <c r="X30" s="21">
        <v>2</v>
      </c>
      <c r="Y30" s="21">
        <v>2</v>
      </c>
      <c r="Z30" s="22">
        <f t="shared" si="0"/>
        <v>39</v>
      </c>
      <c r="AA30" s="22">
        <v>17</v>
      </c>
    </row>
    <row r="31" spans="1:27" s="1" customFormat="1" ht="32" x14ac:dyDescent="0.2">
      <c r="A31" s="27" t="s">
        <v>56</v>
      </c>
      <c r="B31" s="45" t="s">
        <v>166</v>
      </c>
      <c r="C31" s="29" t="s">
        <v>180</v>
      </c>
      <c r="D31" s="28" t="s">
        <v>221</v>
      </c>
      <c r="E31" s="13">
        <v>3</v>
      </c>
      <c r="F31" s="13">
        <v>3</v>
      </c>
      <c r="G31" s="13">
        <v>3</v>
      </c>
      <c r="H31" s="13">
        <v>1</v>
      </c>
      <c r="I31" s="13">
        <v>2</v>
      </c>
      <c r="J31" s="13">
        <v>3</v>
      </c>
      <c r="K31" s="13">
        <v>1</v>
      </c>
      <c r="L31" s="13">
        <v>2</v>
      </c>
      <c r="M31" s="13">
        <v>2</v>
      </c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3</v>
      </c>
      <c r="T31" s="13">
        <v>2</v>
      </c>
      <c r="U31" s="13">
        <v>3</v>
      </c>
      <c r="V31" s="13">
        <v>2</v>
      </c>
      <c r="W31" s="13">
        <v>3</v>
      </c>
      <c r="X31" s="13">
        <v>3</v>
      </c>
      <c r="Y31" s="13">
        <v>2</v>
      </c>
      <c r="Z31" s="22">
        <f t="shared" si="0"/>
        <v>45</v>
      </c>
      <c r="AA31" s="22">
        <v>20</v>
      </c>
    </row>
    <row r="32" spans="1:27" s="1" customFormat="1" ht="17" x14ac:dyDescent="0.2">
      <c r="A32" s="30" t="s">
        <v>57</v>
      </c>
      <c r="B32" s="45" t="s">
        <v>167</v>
      </c>
      <c r="C32" s="29" t="s">
        <v>180</v>
      </c>
      <c r="D32" s="31" t="s">
        <v>220</v>
      </c>
      <c r="E32" s="14">
        <v>4</v>
      </c>
      <c r="F32" s="14">
        <v>3</v>
      </c>
      <c r="G32" s="14">
        <v>1</v>
      </c>
      <c r="H32" s="15">
        <v>0</v>
      </c>
      <c r="I32" s="14">
        <v>0</v>
      </c>
      <c r="J32" s="14">
        <v>2</v>
      </c>
      <c r="K32" s="14">
        <v>1</v>
      </c>
      <c r="L32" s="14">
        <v>3</v>
      </c>
      <c r="M32" s="14">
        <v>2</v>
      </c>
      <c r="N32" s="14">
        <v>1</v>
      </c>
      <c r="O32" s="14">
        <v>1</v>
      </c>
      <c r="P32" s="14">
        <v>1</v>
      </c>
      <c r="Q32" s="14">
        <v>2</v>
      </c>
      <c r="R32" s="14">
        <v>1</v>
      </c>
      <c r="S32" s="14">
        <v>2</v>
      </c>
      <c r="T32" s="14">
        <v>1</v>
      </c>
      <c r="U32" s="14">
        <v>1</v>
      </c>
      <c r="V32" s="14">
        <v>1</v>
      </c>
      <c r="W32" s="14">
        <v>1</v>
      </c>
      <c r="X32" s="14">
        <v>1</v>
      </c>
      <c r="Y32" s="14">
        <v>1</v>
      </c>
      <c r="Z32" s="22">
        <f t="shared" si="0"/>
        <v>26</v>
      </c>
      <c r="AA32" s="22">
        <v>18</v>
      </c>
    </row>
    <row r="33" spans="1:27" s="1" customFormat="1" ht="17" x14ac:dyDescent="0.2">
      <c r="A33" s="30" t="s">
        <v>58</v>
      </c>
      <c r="B33" s="45" t="s">
        <v>168</v>
      </c>
      <c r="C33" s="29" t="s">
        <v>180</v>
      </c>
      <c r="D33" s="31" t="s">
        <v>220</v>
      </c>
      <c r="E33" s="14">
        <v>4</v>
      </c>
      <c r="F33" s="14">
        <v>0</v>
      </c>
      <c r="G33" s="14">
        <v>0</v>
      </c>
      <c r="H33" s="15">
        <v>0</v>
      </c>
      <c r="I33" s="14">
        <v>0</v>
      </c>
      <c r="J33" s="14">
        <v>3</v>
      </c>
      <c r="K33" s="14">
        <v>0</v>
      </c>
      <c r="L33" s="14">
        <v>1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3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22">
        <f t="shared" si="0"/>
        <v>8</v>
      </c>
      <c r="AA33" s="22">
        <v>4</v>
      </c>
    </row>
    <row r="34" spans="1:27" s="1" customFormat="1" ht="17" x14ac:dyDescent="0.2">
      <c r="A34" s="30" t="s">
        <v>59</v>
      </c>
      <c r="B34" s="45" t="s">
        <v>169</v>
      </c>
      <c r="C34" s="29" t="s">
        <v>180</v>
      </c>
      <c r="D34" s="31" t="s">
        <v>220</v>
      </c>
      <c r="E34" s="14">
        <v>4</v>
      </c>
      <c r="F34" s="14">
        <v>3</v>
      </c>
      <c r="G34" s="14">
        <v>1</v>
      </c>
      <c r="H34" s="15">
        <v>2</v>
      </c>
      <c r="I34" s="14">
        <v>2</v>
      </c>
      <c r="J34" s="14">
        <v>3</v>
      </c>
      <c r="K34" s="14">
        <v>2</v>
      </c>
      <c r="L34" s="14">
        <v>3</v>
      </c>
      <c r="M34" s="14">
        <v>3</v>
      </c>
      <c r="N34" s="14">
        <v>3</v>
      </c>
      <c r="O34" s="14">
        <v>2</v>
      </c>
      <c r="P34" s="14">
        <v>2</v>
      </c>
      <c r="Q34" s="14">
        <v>3</v>
      </c>
      <c r="R34" s="14">
        <v>2</v>
      </c>
      <c r="S34" s="14">
        <v>3</v>
      </c>
      <c r="T34" s="14">
        <v>3</v>
      </c>
      <c r="U34" s="14">
        <v>2</v>
      </c>
      <c r="V34" s="14">
        <v>3</v>
      </c>
      <c r="W34" s="14">
        <v>2</v>
      </c>
      <c r="X34" s="14">
        <v>3</v>
      </c>
      <c r="Y34" s="14">
        <v>3</v>
      </c>
      <c r="Z34" s="22">
        <f t="shared" si="0"/>
        <v>50</v>
      </c>
      <c r="AA34" s="22">
        <v>20</v>
      </c>
    </row>
    <row r="35" spans="1:27" s="1" customFormat="1" ht="17" x14ac:dyDescent="0.2">
      <c r="A35" s="30" t="s">
        <v>60</v>
      </c>
      <c r="B35" s="45" t="s">
        <v>170</v>
      </c>
      <c r="C35" s="29" t="s">
        <v>180</v>
      </c>
      <c r="D35" s="31" t="s">
        <v>220</v>
      </c>
      <c r="E35" s="14">
        <v>4</v>
      </c>
      <c r="F35" s="14">
        <v>0</v>
      </c>
      <c r="G35" s="14">
        <v>1</v>
      </c>
      <c r="H35" s="15">
        <v>1</v>
      </c>
      <c r="I35" s="14">
        <v>0</v>
      </c>
      <c r="J35" s="14">
        <v>2</v>
      </c>
      <c r="K35" s="14">
        <v>0</v>
      </c>
      <c r="L35" s="14">
        <v>0</v>
      </c>
      <c r="M35" s="14">
        <v>1</v>
      </c>
      <c r="N35" s="14">
        <v>0</v>
      </c>
      <c r="O35" s="14">
        <v>0</v>
      </c>
      <c r="P35" s="14">
        <v>0</v>
      </c>
      <c r="Q35" s="14">
        <v>1</v>
      </c>
      <c r="R35" s="14">
        <v>0</v>
      </c>
      <c r="S35" s="14">
        <v>1</v>
      </c>
      <c r="T35" s="14">
        <v>2</v>
      </c>
      <c r="U35" s="14">
        <v>0</v>
      </c>
      <c r="V35" s="14">
        <v>0</v>
      </c>
      <c r="W35" s="14">
        <v>0</v>
      </c>
      <c r="X35" s="14">
        <v>2</v>
      </c>
      <c r="Y35" s="14">
        <v>0</v>
      </c>
      <c r="Z35" s="22">
        <f t="shared" si="0"/>
        <v>11</v>
      </c>
      <c r="AA35" s="22">
        <v>8</v>
      </c>
    </row>
    <row r="36" spans="1:27" s="1" customFormat="1" ht="17" x14ac:dyDescent="0.2">
      <c r="A36" s="30" t="s">
        <v>61</v>
      </c>
      <c r="B36" s="45" t="s">
        <v>171</v>
      </c>
      <c r="C36" s="29" t="s">
        <v>180</v>
      </c>
      <c r="D36" s="31" t="s">
        <v>220</v>
      </c>
      <c r="E36" s="14">
        <v>5</v>
      </c>
      <c r="F36" s="14">
        <v>4</v>
      </c>
      <c r="G36" s="14">
        <v>2</v>
      </c>
      <c r="H36" s="15">
        <v>5</v>
      </c>
      <c r="I36" s="14">
        <v>4</v>
      </c>
      <c r="J36" s="14">
        <v>4</v>
      </c>
      <c r="K36" s="14">
        <v>4</v>
      </c>
      <c r="L36" s="14">
        <v>3</v>
      </c>
      <c r="M36" s="14">
        <v>5</v>
      </c>
      <c r="N36" s="14">
        <v>4</v>
      </c>
      <c r="O36" s="14">
        <v>1</v>
      </c>
      <c r="P36" s="14">
        <v>4</v>
      </c>
      <c r="Q36" s="14">
        <v>5</v>
      </c>
      <c r="R36" s="14">
        <v>2</v>
      </c>
      <c r="S36" s="14">
        <v>4</v>
      </c>
      <c r="T36" s="14">
        <v>5</v>
      </c>
      <c r="U36" s="14">
        <v>5</v>
      </c>
      <c r="V36" s="14">
        <v>5</v>
      </c>
      <c r="W36" s="14">
        <v>5</v>
      </c>
      <c r="X36" s="14">
        <v>5</v>
      </c>
      <c r="Y36" s="14">
        <v>4</v>
      </c>
      <c r="Z36" s="22">
        <f t="shared" si="0"/>
        <v>80</v>
      </c>
      <c r="AA36" s="22">
        <v>20</v>
      </c>
    </row>
    <row r="37" spans="1:27" s="1" customFormat="1" ht="17" x14ac:dyDescent="0.2">
      <c r="A37" s="30" t="s">
        <v>62</v>
      </c>
      <c r="B37" s="45" t="s">
        <v>172</v>
      </c>
      <c r="C37" s="29" t="s">
        <v>180</v>
      </c>
      <c r="D37" s="31" t="s">
        <v>220</v>
      </c>
      <c r="E37" s="14">
        <v>4</v>
      </c>
      <c r="F37" s="14">
        <v>2</v>
      </c>
      <c r="G37" s="14">
        <v>1</v>
      </c>
      <c r="H37" s="15">
        <v>1</v>
      </c>
      <c r="I37" s="14">
        <v>1</v>
      </c>
      <c r="J37" s="14">
        <v>2</v>
      </c>
      <c r="K37" s="14">
        <v>0</v>
      </c>
      <c r="L37" s="14">
        <v>4</v>
      </c>
      <c r="M37" s="14">
        <v>2</v>
      </c>
      <c r="N37" s="14">
        <v>1</v>
      </c>
      <c r="O37" s="14">
        <v>2</v>
      </c>
      <c r="P37" s="14">
        <v>0</v>
      </c>
      <c r="Q37" s="14">
        <v>1</v>
      </c>
      <c r="R37" s="14">
        <v>1</v>
      </c>
      <c r="S37" s="14">
        <v>1</v>
      </c>
      <c r="T37" s="14">
        <v>2</v>
      </c>
      <c r="U37" s="14">
        <v>2</v>
      </c>
      <c r="V37" s="14">
        <v>1</v>
      </c>
      <c r="W37" s="14">
        <v>1</v>
      </c>
      <c r="X37" s="14">
        <v>2</v>
      </c>
      <c r="Y37" s="14">
        <v>2</v>
      </c>
      <c r="Z37" s="22">
        <f t="shared" si="0"/>
        <v>29</v>
      </c>
      <c r="AA37" s="22">
        <v>18</v>
      </c>
    </row>
    <row r="38" spans="1:27" s="1" customFormat="1" ht="17" x14ac:dyDescent="0.2">
      <c r="A38" s="30" t="s">
        <v>63</v>
      </c>
      <c r="B38" s="45" t="s">
        <v>173</v>
      </c>
      <c r="C38" s="29" t="s">
        <v>180</v>
      </c>
      <c r="D38" s="31" t="s">
        <v>220</v>
      </c>
      <c r="E38" s="14">
        <v>4</v>
      </c>
      <c r="F38" s="14">
        <v>1</v>
      </c>
      <c r="G38" s="14">
        <v>2</v>
      </c>
      <c r="H38" s="15">
        <v>0</v>
      </c>
      <c r="I38" s="14">
        <v>3</v>
      </c>
      <c r="J38" s="14">
        <v>3</v>
      </c>
      <c r="K38" s="14">
        <v>1</v>
      </c>
      <c r="L38" s="14">
        <v>2</v>
      </c>
      <c r="M38" s="14">
        <v>3</v>
      </c>
      <c r="N38" s="14">
        <v>2</v>
      </c>
      <c r="O38" s="14">
        <v>1</v>
      </c>
      <c r="P38" s="14">
        <v>1</v>
      </c>
      <c r="Q38" s="14">
        <v>2</v>
      </c>
      <c r="R38" s="14">
        <v>3</v>
      </c>
      <c r="S38" s="14">
        <v>1</v>
      </c>
      <c r="T38" s="14">
        <v>4</v>
      </c>
      <c r="U38" s="14">
        <v>2</v>
      </c>
      <c r="V38" s="14">
        <v>2</v>
      </c>
      <c r="W38" s="14">
        <v>2</v>
      </c>
      <c r="X38" s="14">
        <v>3</v>
      </c>
      <c r="Y38" s="14">
        <v>1</v>
      </c>
      <c r="Z38" s="22">
        <f t="shared" si="0"/>
        <v>39</v>
      </c>
      <c r="AA38" s="22">
        <v>19</v>
      </c>
    </row>
    <row r="39" spans="1:27" s="1" customFormat="1" ht="17" x14ac:dyDescent="0.2">
      <c r="A39" s="30" t="s">
        <v>64</v>
      </c>
      <c r="B39" s="45" t="s">
        <v>174</v>
      </c>
      <c r="C39" s="29" t="s">
        <v>180</v>
      </c>
      <c r="D39" s="31" t="s">
        <v>220</v>
      </c>
      <c r="E39" s="14">
        <v>4</v>
      </c>
      <c r="F39" s="14">
        <v>1</v>
      </c>
      <c r="G39" s="14">
        <v>1</v>
      </c>
      <c r="H39" s="15">
        <v>0</v>
      </c>
      <c r="I39" s="14">
        <v>1</v>
      </c>
      <c r="J39" s="14">
        <v>2</v>
      </c>
      <c r="K39" s="14">
        <v>1</v>
      </c>
      <c r="L39" s="14">
        <v>1</v>
      </c>
      <c r="M39" s="14">
        <v>0</v>
      </c>
      <c r="N39" s="14">
        <v>0</v>
      </c>
      <c r="O39" s="14">
        <v>1</v>
      </c>
      <c r="P39" s="14">
        <v>1</v>
      </c>
      <c r="Q39" s="14">
        <v>2</v>
      </c>
      <c r="R39" s="14">
        <v>1</v>
      </c>
      <c r="S39" s="14">
        <v>0</v>
      </c>
      <c r="T39" s="14">
        <v>1</v>
      </c>
      <c r="U39" s="14">
        <v>2</v>
      </c>
      <c r="V39" s="14">
        <v>1</v>
      </c>
      <c r="W39" s="14">
        <v>2</v>
      </c>
      <c r="X39" s="14">
        <v>1</v>
      </c>
      <c r="Y39" s="14">
        <v>1</v>
      </c>
      <c r="Z39" s="22">
        <f t="shared" si="0"/>
        <v>20</v>
      </c>
      <c r="AA39" s="22">
        <v>16</v>
      </c>
    </row>
    <row r="40" spans="1:27" x14ac:dyDescent="0.2"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8"/>
      <c r="AA40" s="8"/>
    </row>
    <row r="41" spans="1:27" ht="16" x14ac:dyDescent="0.2">
      <c r="C41" s="35" t="s">
        <v>1</v>
      </c>
      <c r="D41" s="34" t="s">
        <v>182</v>
      </c>
      <c r="E41" s="10">
        <f>SUM(E2:E13)</f>
        <v>36</v>
      </c>
      <c r="F41" s="23">
        <f>SUM(F2:F13)</f>
        <v>30</v>
      </c>
      <c r="G41" s="23">
        <f t="shared" ref="G41:X41" si="1">SUM(G2:G13)</f>
        <v>22</v>
      </c>
      <c r="H41" s="23">
        <f t="shared" si="1"/>
        <v>29</v>
      </c>
      <c r="I41" s="23">
        <f t="shared" si="1"/>
        <v>32</v>
      </c>
      <c r="J41" s="23">
        <f t="shared" si="1"/>
        <v>34</v>
      </c>
      <c r="K41" s="23">
        <f t="shared" si="1"/>
        <v>28</v>
      </c>
      <c r="L41" s="23">
        <f t="shared" si="1"/>
        <v>33</v>
      </c>
      <c r="M41" s="23">
        <f t="shared" si="1"/>
        <v>30</v>
      </c>
      <c r="N41" s="23">
        <f t="shared" si="1"/>
        <v>27</v>
      </c>
      <c r="O41" s="23">
        <f t="shared" si="1"/>
        <v>23</v>
      </c>
      <c r="P41" s="23">
        <f t="shared" si="1"/>
        <v>31</v>
      </c>
      <c r="Q41" s="23">
        <f t="shared" si="1"/>
        <v>31</v>
      </c>
      <c r="R41" s="23">
        <f t="shared" si="1"/>
        <v>27</v>
      </c>
      <c r="S41" s="23">
        <f t="shared" si="1"/>
        <v>33</v>
      </c>
      <c r="T41" s="23">
        <f t="shared" si="1"/>
        <v>29</v>
      </c>
      <c r="U41" s="23">
        <f t="shared" si="1"/>
        <v>33</v>
      </c>
      <c r="V41" s="23">
        <f t="shared" si="1"/>
        <v>24</v>
      </c>
      <c r="W41" s="23">
        <f t="shared" si="1"/>
        <v>26</v>
      </c>
      <c r="X41" s="23">
        <f t="shared" si="1"/>
        <v>30</v>
      </c>
      <c r="Y41" s="23">
        <f>SUM(Y2:Y13)</f>
        <v>29</v>
      </c>
      <c r="Z41" s="13">
        <f>SUM(F41:Y41)</f>
        <v>581</v>
      </c>
      <c r="AA41" s="8"/>
    </row>
    <row r="42" spans="1:27" ht="16" x14ac:dyDescent="0.2">
      <c r="C42" s="35" t="s">
        <v>179</v>
      </c>
      <c r="D42" s="34" t="s">
        <v>183</v>
      </c>
      <c r="E42" s="10">
        <f>SUM(E14:E27)</f>
        <v>42</v>
      </c>
      <c r="F42" s="24">
        <f>SUM(F14:F27)</f>
        <v>32</v>
      </c>
      <c r="G42" s="23">
        <f t="shared" ref="G42:Y42" si="2">SUM(G14:G27)</f>
        <v>33</v>
      </c>
      <c r="H42" s="23">
        <f t="shared" si="2"/>
        <v>12</v>
      </c>
      <c r="I42" s="23">
        <f t="shared" si="2"/>
        <v>25</v>
      </c>
      <c r="J42" s="23">
        <f t="shared" si="2"/>
        <v>29</v>
      </c>
      <c r="K42" s="23">
        <f t="shared" si="2"/>
        <v>27</v>
      </c>
      <c r="L42" s="23">
        <f t="shared" si="2"/>
        <v>27</v>
      </c>
      <c r="M42" s="23">
        <f t="shared" si="2"/>
        <v>28</v>
      </c>
      <c r="N42" s="23">
        <f t="shared" si="2"/>
        <v>30</v>
      </c>
      <c r="O42" s="23">
        <f t="shared" si="2"/>
        <v>20</v>
      </c>
      <c r="P42" s="23">
        <f t="shared" si="2"/>
        <v>29</v>
      </c>
      <c r="Q42" s="23">
        <f t="shared" si="2"/>
        <v>30</v>
      </c>
      <c r="R42" s="23">
        <f t="shared" si="2"/>
        <v>29</v>
      </c>
      <c r="S42" s="23">
        <f t="shared" si="2"/>
        <v>29</v>
      </c>
      <c r="T42" s="23">
        <f t="shared" si="2"/>
        <v>34</v>
      </c>
      <c r="U42" s="23">
        <f t="shared" si="2"/>
        <v>30</v>
      </c>
      <c r="V42" s="23">
        <f t="shared" si="2"/>
        <v>20</v>
      </c>
      <c r="W42" s="23">
        <f t="shared" si="2"/>
        <v>36</v>
      </c>
      <c r="X42" s="23">
        <f t="shared" si="2"/>
        <v>34</v>
      </c>
      <c r="Y42" s="23">
        <f t="shared" si="2"/>
        <v>29</v>
      </c>
      <c r="Z42" s="20">
        <f>SUM(F42:Y42)</f>
        <v>563</v>
      </c>
      <c r="AA42" s="8"/>
    </row>
    <row r="43" spans="1:27" ht="16" x14ac:dyDescent="0.2">
      <c r="C43" s="35" t="s">
        <v>180</v>
      </c>
      <c r="D43" s="34" t="s">
        <v>182</v>
      </c>
      <c r="E43" s="10">
        <f>SUM(E28:E39)</f>
        <v>45</v>
      </c>
      <c r="F43" s="23">
        <f>SUM(F28:F39)</f>
        <v>22</v>
      </c>
      <c r="G43" s="23">
        <f t="shared" ref="G43:Y43" si="3">SUM(G28:G39)</f>
        <v>15</v>
      </c>
      <c r="H43" s="23">
        <f t="shared" si="3"/>
        <v>15</v>
      </c>
      <c r="I43" s="23">
        <f t="shared" si="3"/>
        <v>18</v>
      </c>
      <c r="J43" s="23">
        <f t="shared" si="3"/>
        <v>33</v>
      </c>
      <c r="K43" s="23">
        <f t="shared" si="3"/>
        <v>15</v>
      </c>
      <c r="L43" s="23">
        <f t="shared" si="3"/>
        <v>26</v>
      </c>
      <c r="M43" s="23">
        <f t="shared" si="3"/>
        <v>22</v>
      </c>
      <c r="N43" s="23">
        <f t="shared" si="3"/>
        <v>18</v>
      </c>
      <c r="O43" s="23">
        <f t="shared" si="3"/>
        <v>15</v>
      </c>
      <c r="P43" s="23">
        <f t="shared" si="3"/>
        <v>16</v>
      </c>
      <c r="Q43" s="23">
        <f t="shared" si="3"/>
        <v>25</v>
      </c>
      <c r="R43" s="23">
        <f t="shared" si="3"/>
        <v>16</v>
      </c>
      <c r="S43" s="23">
        <f t="shared" si="3"/>
        <v>21</v>
      </c>
      <c r="T43" s="23">
        <f t="shared" si="3"/>
        <v>26</v>
      </c>
      <c r="U43" s="23">
        <f t="shared" si="3"/>
        <v>25</v>
      </c>
      <c r="V43" s="23">
        <f t="shared" si="3"/>
        <v>18</v>
      </c>
      <c r="W43" s="23">
        <f t="shared" si="3"/>
        <v>21</v>
      </c>
      <c r="X43" s="23">
        <f t="shared" si="3"/>
        <v>27</v>
      </c>
      <c r="Y43" s="23">
        <f t="shared" si="3"/>
        <v>21</v>
      </c>
      <c r="Z43" s="13">
        <f>SUM(F43:Y43)</f>
        <v>415</v>
      </c>
      <c r="AA43" s="8"/>
    </row>
  </sheetData>
  <autoFilter ref="A1:Z1" xr:uid="{00000000-0009-0000-0000-000003000000}">
    <sortState xmlns:xlrd2="http://schemas.microsoft.com/office/spreadsheetml/2017/richdata2" ref="A2:Z39">
      <sortCondition ref="A1"/>
    </sortState>
  </autoFilter>
  <pageMargins left="0.7" right="0.7" top="0.75" bottom="0.75" header="0.3" footer="0.3"/>
  <pageSetup paperSize="9" orientation="portrait" r:id="rId1"/>
  <ignoredErrors>
    <ignoredError sqref="F41:Y43 Z20:Z3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4"/>
  <sheetViews>
    <sheetView workbookViewId="0">
      <pane ySplit="1" topLeftCell="A2" activePane="bottomLeft" state="frozen"/>
      <selection pane="bottomLeft" activeCell="E44" sqref="E44"/>
    </sheetView>
  </sheetViews>
  <sheetFormatPr baseColWidth="10" defaultColWidth="11.5" defaultRowHeight="15" x14ac:dyDescent="0.2"/>
  <cols>
    <col min="1" max="1" width="31.83203125" style="37" bestFit="1" customWidth="1"/>
    <col min="2" max="2" width="15" style="37" bestFit="1" customWidth="1"/>
    <col min="3" max="3" width="11.5" style="38"/>
    <col min="4" max="4" width="61" style="37" customWidth="1"/>
    <col min="5" max="5" width="3" style="37" bestFit="1" customWidth="1"/>
    <col min="6" max="7" width="9" style="37" bestFit="1" customWidth="1"/>
    <col min="8" max="9" width="8.5" style="37" bestFit="1" customWidth="1"/>
    <col min="10" max="11" width="9" style="37" bestFit="1" customWidth="1"/>
    <col min="12" max="14" width="7.5" style="37" bestFit="1" customWidth="1"/>
    <col min="15" max="16" width="9.5" style="37" bestFit="1" customWidth="1"/>
    <col min="17" max="17" width="10.83203125" style="37" bestFit="1" customWidth="1"/>
    <col min="18" max="20" width="8.5" style="37" bestFit="1" customWidth="1"/>
    <col min="21" max="21" width="10.83203125" style="37" bestFit="1" customWidth="1"/>
    <col min="22" max="22" width="8.5" style="37" bestFit="1" customWidth="1"/>
    <col min="23" max="23" width="10.83203125" style="37" bestFit="1" customWidth="1"/>
    <col min="24" max="24" width="9.5" style="37" bestFit="1" customWidth="1"/>
    <col min="25" max="25" width="8.5" style="37" bestFit="1" customWidth="1"/>
    <col min="26" max="26" width="11.1640625" style="37" bestFit="1" customWidth="1"/>
    <col min="27" max="16384" width="11.5" style="37"/>
  </cols>
  <sheetData>
    <row r="1" spans="1:26" x14ac:dyDescent="0.2">
      <c r="A1" s="37" t="s">
        <v>118</v>
      </c>
      <c r="B1" s="37" t="s">
        <v>119</v>
      </c>
      <c r="C1" s="38" t="s">
        <v>120</v>
      </c>
      <c r="F1" s="39" t="s">
        <v>2</v>
      </c>
      <c r="G1" s="39" t="s">
        <v>3</v>
      </c>
      <c r="H1" s="39" t="s">
        <v>4</v>
      </c>
      <c r="I1" s="39" t="s">
        <v>5</v>
      </c>
      <c r="J1" s="39" t="s">
        <v>6</v>
      </c>
      <c r="K1" s="39" t="s">
        <v>7</v>
      </c>
      <c r="L1" s="39" t="s">
        <v>8</v>
      </c>
      <c r="M1" s="39" t="s">
        <v>9</v>
      </c>
      <c r="N1" s="39" t="s">
        <v>10</v>
      </c>
      <c r="O1" s="39" t="s">
        <v>11</v>
      </c>
      <c r="P1" s="39" t="s">
        <v>12</v>
      </c>
      <c r="Q1" s="39" t="s">
        <v>13</v>
      </c>
      <c r="R1" s="39" t="s">
        <v>14</v>
      </c>
      <c r="S1" s="39" t="s">
        <v>15</v>
      </c>
      <c r="T1" s="39" t="s">
        <v>16</v>
      </c>
      <c r="U1" s="39" t="s">
        <v>17</v>
      </c>
      <c r="V1" s="39" t="s">
        <v>18</v>
      </c>
      <c r="W1" s="39" t="s">
        <v>19</v>
      </c>
      <c r="X1" s="39" t="s">
        <v>20</v>
      </c>
      <c r="Y1" s="39" t="s">
        <v>21</v>
      </c>
      <c r="Z1" s="39" t="s">
        <v>25</v>
      </c>
    </row>
    <row r="2" spans="1:26" x14ac:dyDescent="0.2">
      <c r="A2" s="40" t="s">
        <v>85</v>
      </c>
      <c r="B2" s="40" t="s">
        <v>121</v>
      </c>
      <c r="C2" s="38">
        <v>14</v>
      </c>
      <c r="D2" s="37" t="s">
        <v>204</v>
      </c>
      <c r="E2" s="38">
        <v>1</v>
      </c>
      <c r="F2" s="41">
        <v>1</v>
      </c>
      <c r="G2" s="41">
        <v>1</v>
      </c>
      <c r="H2" s="41">
        <v>0</v>
      </c>
      <c r="I2" s="41">
        <v>1</v>
      </c>
      <c r="J2" s="41">
        <v>1</v>
      </c>
      <c r="K2" s="41">
        <v>1</v>
      </c>
      <c r="L2" s="41">
        <v>1</v>
      </c>
      <c r="M2" s="41">
        <v>0</v>
      </c>
      <c r="N2" s="41">
        <v>0</v>
      </c>
      <c r="O2" s="41">
        <v>1</v>
      </c>
      <c r="P2" s="41">
        <v>1</v>
      </c>
      <c r="Q2" s="41">
        <v>1</v>
      </c>
      <c r="R2" s="41">
        <v>1</v>
      </c>
      <c r="S2" s="41">
        <v>0</v>
      </c>
      <c r="T2" s="41">
        <v>1</v>
      </c>
      <c r="U2" s="41">
        <v>1</v>
      </c>
      <c r="V2" s="41">
        <v>0</v>
      </c>
      <c r="W2" s="41">
        <v>1</v>
      </c>
      <c r="X2" s="41">
        <v>0</v>
      </c>
      <c r="Y2" s="41">
        <v>1</v>
      </c>
      <c r="Z2" s="38">
        <f>SUM(F2:Y2)</f>
        <v>14</v>
      </c>
    </row>
    <row r="3" spans="1:26" x14ac:dyDescent="0.2">
      <c r="A3" s="40" t="s">
        <v>86</v>
      </c>
      <c r="B3" s="40" t="s">
        <v>121</v>
      </c>
      <c r="C3" s="38">
        <v>4</v>
      </c>
      <c r="D3" s="37" t="s">
        <v>204</v>
      </c>
      <c r="E3" s="38">
        <v>1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0</v>
      </c>
      <c r="M3" s="41">
        <v>0</v>
      </c>
      <c r="N3" s="41">
        <v>0</v>
      </c>
      <c r="O3" s="41">
        <v>0</v>
      </c>
      <c r="P3" s="41">
        <v>0</v>
      </c>
      <c r="Q3" s="41">
        <v>1</v>
      </c>
      <c r="R3" s="41">
        <v>0</v>
      </c>
      <c r="S3" s="41">
        <v>0</v>
      </c>
      <c r="T3" s="41">
        <v>0</v>
      </c>
      <c r="U3" s="41">
        <v>1</v>
      </c>
      <c r="V3" s="41">
        <v>1</v>
      </c>
      <c r="W3" s="41">
        <v>0</v>
      </c>
      <c r="X3" s="41">
        <v>1</v>
      </c>
      <c r="Y3" s="41">
        <v>0</v>
      </c>
      <c r="Z3" s="38">
        <f>SUM(F3:Y3)</f>
        <v>4</v>
      </c>
    </row>
    <row r="4" spans="1:26" x14ac:dyDescent="0.2">
      <c r="A4" s="40" t="s">
        <v>87</v>
      </c>
      <c r="B4" s="40" t="s">
        <v>121</v>
      </c>
      <c r="C4" s="38">
        <v>1</v>
      </c>
      <c r="D4" s="37" t="s">
        <v>204</v>
      </c>
      <c r="E4" s="38">
        <v>1</v>
      </c>
      <c r="F4" s="41">
        <v>0</v>
      </c>
      <c r="G4" s="41">
        <v>0</v>
      </c>
      <c r="H4" s="41">
        <v>0</v>
      </c>
      <c r="I4" s="41">
        <v>0</v>
      </c>
      <c r="J4" s="41">
        <v>1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38">
        <f>SUM(F4:Y4)</f>
        <v>1</v>
      </c>
    </row>
    <row r="5" spans="1:26" x14ac:dyDescent="0.2">
      <c r="A5" s="40" t="s">
        <v>88</v>
      </c>
      <c r="B5" s="40" t="s">
        <v>121</v>
      </c>
      <c r="C5" s="38">
        <v>1</v>
      </c>
      <c r="D5" s="37" t="s">
        <v>204</v>
      </c>
      <c r="E5" s="38">
        <v>1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1</v>
      </c>
      <c r="X5" s="41">
        <v>0</v>
      </c>
      <c r="Y5" s="41">
        <v>0</v>
      </c>
      <c r="Z5" s="38">
        <f>SUM(F5:Y5)</f>
        <v>1</v>
      </c>
    </row>
    <row r="6" spans="1:26" x14ac:dyDescent="0.2">
      <c r="A6" s="40"/>
      <c r="B6" s="40" t="s">
        <v>129</v>
      </c>
      <c r="E6" s="52">
        <f t="shared" ref="E6:Y6" si="0">SUM(E2:E5)</f>
        <v>4</v>
      </c>
      <c r="F6" s="52">
        <f t="shared" si="0"/>
        <v>1</v>
      </c>
      <c r="G6" s="52">
        <f t="shared" si="0"/>
        <v>1</v>
      </c>
      <c r="H6" s="52">
        <f t="shared" si="0"/>
        <v>0</v>
      </c>
      <c r="I6" s="52">
        <f t="shared" si="0"/>
        <v>1</v>
      </c>
      <c r="J6" s="52">
        <f t="shared" si="0"/>
        <v>2</v>
      </c>
      <c r="K6" s="52">
        <f t="shared" si="0"/>
        <v>1</v>
      </c>
      <c r="L6" s="52">
        <f t="shared" si="0"/>
        <v>1</v>
      </c>
      <c r="M6" s="52">
        <f t="shared" si="0"/>
        <v>0</v>
      </c>
      <c r="N6" s="52">
        <f t="shared" si="0"/>
        <v>0</v>
      </c>
      <c r="O6" s="52">
        <f t="shared" si="0"/>
        <v>1</v>
      </c>
      <c r="P6" s="52">
        <f t="shared" si="0"/>
        <v>1</v>
      </c>
      <c r="Q6" s="52">
        <f t="shared" si="0"/>
        <v>2</v>
      </c>
      <c r="R6" s="52">
        <f t="shared" si="0"/>
        <v>1</v>
      </c>
      <c r="S6" s="52">
        <f t="shared" si="0"/>
        <v>0</v>
      </c>
      <c r="T6" s="52">
        <f t="shared" si="0"/>
        <v>1</v>
      </c>
      <c r="U6" s="52">
        <f t="shared" si="0"/>
        <v>2</v>
      </c>
      <c r="V6" s="52">
        <f t="shared" si="0"/>
        <v>1</v>
      </c>
      <c r="W6" s="52">
        <f t="shared" si="0"/>
        <v>2</v>
      </c>
      <c r="X6" s="52">
        <f t="shared" si="0"/>
        <v>1</v>
      </c>
      <c r="Y6" s="52">
        <f t="shared" si="0"/>
        <v>1</v>
      </c>
      <c r="Z6" s="52">
        <f>SUM(Z2:Z5)</f>
        <v>20</v>
      </c>
    </row>
    <row r="7" spans="1:26" x14ac:dyDescent="0.2">
      <c r="A7" s="40" t="s">
        <v>89</v>
      </c>
      <c r="B7" s="40" t="s">
        <v>122</v>
      </c>
      <c r="C7" s="38">
        <v>18</v>
      </c>
      <c r="D7" s="37" t="s">
        <v>204</v>
      </c>
      <c r="E7" s="38">
        <v>1</v>
      </c>
      <c r="F7" s="41">
        <v>1</v>
      </c>
      <c r="G7" s="41">
        <v>1</v>
      </c>
      <c r="H7" s="41">
        <v>0</v>
      </c>
      <c r="I7" s="41">
        <v>0</v>
      </c>
      <c r="J7" s="41">
        <v>1</v>
      </c>
      <c r="K7" s="41">
        <v>1</v>
      </c>
      <c r="L7" s="41">
        <v>1</v>
      </c>
      <c r="M7" s="41">
        <v>1</v>
      </c>
      <c r="N7" s="41">
        <v>1</v>
      </c>
      <c r="O7" s="41">
        <v>1</v>
      </c>
      <c r="P7" s="41">
        <v>1</v>
      </c>
      <c r="Q7" s="41">
        <v>1</v>
      </c>
      <c r="R7" s="41">
        <v>1</v>
      </c>
      <c r="S7" s="41">
        <v>1</v>
      </c>
      <c r="T7" s="41">
        <v>1</v>
      </c>
      <c r="U7" s="41">
        <v>1</v>
      </c>
      <c r="V7" s="41">
        <v>1</v>
      </c>
      <c r="W7" s="41">
        <v>1</v>
      </c>
      <c r="X7" s="41">
        <v>1</v>
      </c>
      <c r="Y7" s="41">
        <v>1</v>
      </c>
      <c r="Z7" s="38">
        <f>SUM(F7:Y7)</f>
        <v>18</v>
      </c>
    </row>
    <row r="8" spans="1:26" x14ac:dyDescent="0.2">
      <c r="A8" s="40" t="s">
        <v>90</v>
      </c>
      <c r="B8" s="40" t="s">
        <v>122</v>
      </c>
      <c r="C8" s="38">
        <v>4</v>
      </c>
      <c r="D8" s="37" t="s">
        <v>204</v>
      </c>
      <c r="E8" s="38">
        <v>1</v>
      </c>
      <c r="F8" s="41">
        <v>1</v>
      </c>
      <c r="G8" s="41">
        <v>0</v>
      </c>
      <c r="H8" s="41">
        <v>0</v>
      </c>
      <c r="I8" s="41">
        <v>0</v>
      </c>
      <c r="J8" s="41">
        <v>1</v>
      </c>
      <c r="K8" s="41">
        <v>0</v>
      </c>
      <c r="L8" s="41">
        <v>0</v>
      </c>
      <c r="M8" s="41">
        <v>1</v>
      </c>
      <c r="N8" s="41">
        <v>0</v>
      </c>
      <c r="O8" s="41">
        <v>0</v>
      </c>
      <c r="P8" s="41">
        <v>0</v>
      </c>
      <c r="Q8" s="41">
        <v>1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38">
        <f>SUM(F8:Y8)</f>
        <v>4</v>
      </c>
    </row>
    <row r="9" spans="1:26" x14ac:dyDescent="0.2">
      <c r="A9" s="40" t="s">
        <v>91</v>
      </c>
      <c r="B9" s="40" t="s">
        <v>122</v>
      </c>
      <c r="C9" s="38">
        <v>2</v>
      </c>
      <c r="D9" s="37" t="s">
        <v>204</v>
      </c>
      <c r="E9" s="38">
        <v>1</v>
      </c>
      <c r="F9" s="41">
        <v>1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38">
        <f>SUM(F9:Y9)</f>
        <v>2</v>
      </c>
    </row>
    <row r="10" spans="1:26" x14ac:dyDescent="0.2">
      <c r="A10" s="40" t="s">
        <v>92</v>
      </c>
      <c r="B10" s="40" t="s">
        <v>122</v>
      </c>
      <c r="C10" s="38">
        <v>2</v>
      </c>
      <c r="D10" s="37" t="s">
        <v>204</v>
      </c>
      <c r="E10" s="38">
        <v>1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1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1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38">
        <f>SUM(F10:Y10)</f>
        <v>2</v>
      </c>
    </row>
    <row r="11" spans="1:26" x14ac:dyDescent="0.2">
      <c r="A11" s="40"/>
      <c r="B11" s="40" t="s">
        <v>130</v>
      </c>
      <c r="E11" s="52">
        <f t="shared" ref="E11:Y11" si="1">SUM(E7:E10)</f>
        <v>4</v>
      </c>
      <c r="F11" s="52">
        <f t="shared" si="1"/>
        <v>3</v>
      </c>
      <c r="G11" s="52">
        <f t="shared" si="1"/>
        <v>1</v>
      </c>
      <c r="H11" s="52">
        <f t="shared" si="1"/>
        <v>0</v>
      </c>
      <c r="I11" s="52">
        <f t="shared" si="1"/>
        <v>0</v>
      </c>
      <c r="J11" s="52">
        <f t="shared" si="1"/>
        <v>2</v>
      </c>
      <c r="K11" s="52">
        <f t="shared" si="1"/>
        <v>1</v>
      </c>
      <c r="L11" s="52">
        <f t="shared" si="1"/>
        <v>3</v>
      </c>
      <c r="M11" s="52">
        <f t="shared" si="1"/>
        <v>2</v>
      </c>
      <c r="N11" s="52">
        <f t="shared" si="1"/>
        <v>1</v>
      </c>
      <c r="O11" s="52">
        <f t="shared" si="1"/>
        <v>1</v>
      </c>
      <c r="P11" s="52">
        <f t="shared" si="1"/>
        <v>1</v>
      </c>
      <c r="Q11" s="52">
        <f t="shared" si="1"/>
        <v>2</v>
      </c>
      <c r="R11" s="52">
        <f t="shared" si="1"/>
        <v>1</v>
      </c>
      <c r="S11" s="52">
        <f t="shared" si="1"/>
        <v>2</v>
      </c>
      <c r="T11" s="52">
        <f t="shared" si="1"/>
        <v>1</v>
      </c>
      <c r="U11" s="52">
        <f t="shared" si="1"/>
        <v>1</v>
      </c>
      <c r="V11" s="52">
        <f t="shared" si="1"/>
        <v>1</v>
      </c>
      <c r="W11" s="52">
        <f t="shared" si="1"/>
        <v>1</v>
      </c>
      <c r="X11" s="52">
        <f t="shared" si="1"/>
        <v>1</v>
      </c>
      <c r="Y11" s="52">
        <f t="shared" si="1"/>
        <v>1</v>
      </c>
      <c r="Z11" s="52">
        <f>SUM(Z7:Z10)</f>
        <v>26</v>
      </c>
    </row>
    <row r="12" spans="1:26" x14ac:dyDescent="0.2">
      <c r="A12" s="40" t="s">
        <v>93</v>
      </c>
      <c r="B12" s="40" t="s">
        <v>123</v>
      </c>
      <c r="C12" s="38">
        <v>3</v>
      </c>
      <c r="D12" s="37" t="s">
        <v>204</v>
      </c>
      <c r="E12" s="38">
        <v>1</v>
      </c>
      <c r="F12" s="41">
        <v>0</v>
      </c>
      <c r="G12" s="41">
        <v>0</v>
      </c>
      <c r="H12" s="41">
        <v>0</v>
      </c>
      <c r="I12" s="41">
        <v>0</v>
      </c>
      <c r="J12" s="41">
        <v>1</v>
      </c>
      <c r="K12" s="41">
        <v>0</v>
      </c>
      <c r="L12" s="41">
        <v>1</v>
      </c>
      <c r="M12" s="41">
        <v>0</v>
      </c>
      <c r="N12" s="41">
        <v>0</v>
      </c>
      <c r="O12" s="41">
        <v>1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38">
        <f>SUM(F12:Y12)</f>
        <v>3</v>
      </c>
    </row>
    <row r="13" spans="1:26" x14ac:dyDescent="0.2">
      <c r="A13" s="40" t="s">
        <v>94</v>
      </c>
      <c r="B13" s="40" t="s">
        <v>123</v>
      </c>
      <c r="C13" s="38">
        <v>2</v>
      </c>
      <c r="D13" s="37" t="s">
        <v>204</v>
      </c>
      <c r="E13" s="38">
        <v>1</v>
      </c>
      <c r="F13" s="41">
        <v>0</v>
      </c>
      <c r="G13" s="41">
        <v>0</v>
      </c>
      <c r="H13" s="41">
        <v>0</v>
      </c>
      <c r="I13" s="41">
        <v>0</v>
      </c>
      <c r="J13" s="41">
        <v>1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1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38">
        <f>SUM(F13:Y13)</f>
        <v>2</v>
      </c>
    </row>
    <row r="14" spans="1:26" x14ac:dyDescent="0.2">
      <c r="A14" s="40" t="s">
        <v>95</v>
      </c>
      <c r="B14" s="40" t="s">
        <v>123</v>
      </c>
      <c r="C14" s="38">
        <v>2</v>
      </c>
      <c r="D14" s="37" t="s">
        <v>204</v>
      </c>
      <c r="E14" s="38">
        <v>1</v>
      </c>
      <c r="F14" s="41">
        <v>0</v>
      </c>
      <c r="G14" s="41">
        <v>0</v>
      </c>
      <c r="H14" s="41">
        <v>0</v>
      </c>
      <c r="I14" s="41">
        <v>0</v>
      </c>
      <c r="J14" s="41">
        <v>1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1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38">
        <f>SUM(F14:Y14)</f>
        <v>2</v>
      </c>
    </row>
    <row r="15" spans="1:26" x14ac:dyDescent="0.2">
      <c r="A15" s="40" t="s">
        <v>96</v>
      </c>
      <c r="B15" s="40" t="s">
        <v>123</v>
      </c>
      <c r="C15" s="38">
        <v>1</v>
      </c>
      <c r="D15" s="37" t="s">
        <v>204</v>
      </c>
      <c r="E15" s="38">
        <v>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1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38">
        <f>SUM(F15:Y15)</f>
        <v>1</v>
      </c>
    </row>
    <row r="16" spans="1:26" x14ac:dyDescent="0.2">
      <c r="A16" s="40"/>
      <c r="B16" s="40" t="s">
        <v>131</v>
      </c>
      <c r="E16" s="52">
        <f t="shared" ref="E16:Y16" si="2">SUM(E12:E15)</f>
        <v>4</v>
      </c>
      <c r="F16" s="52">
        <f t="shared" si="2"/>
        <v>0</v>
      </c>
      <c r="G16" s="52">
        <f t="shared" si="2"/>
        <v>0</v>
      </c>
      <c r="H16" s="52">
        <f t="shared" si="2"/>
        <v>0</v>
      </c>
      <c r="I16" s="52">
        <f t="shared" si="2"/>
        <v>0</v>
      </c>
      <c r="J16" s="52">
        <f t="shared" si="2"/>
        <v>3</v>
      </c>
      <c r="K16" s="52">
        <f t="shared" si="2"/>
        <v>0</v>
      </c>
      <c r="L16" s="52">
        <f t="shared" si="2"/>
        <v>1</v>
      </c>
      <c r="M16" s="52">
        <f t="shared" si="2"/>
        <v>0</v>
      </c>
      <c r="N16" s="52">
        <f t="shared" si="2"/>
        <v>0</v>
      </c>
      <c r="O16" s="52">
        <f t="shared" si="2"/>
        <v>1</v>
      </c>
      <c r="P16" s="52">
        <f t="shared" si="2"/>
        <v>0</v>
      </c>
      <c r="Q16" s="52">
        <f t="shared" si="2"/>
        <v>0</v>
      </c>
      <c r="R16" s="52">
        <f t="shared" si="2"/>
        <v>0</v>
      </c>
      <c r="S16" s="52">
        <f t="shared" si="2"/>
        <v>0</v>
      </c>
      <c r="T16" s="52">
        <f t="shared" si="2"/>
        <v>3</v>
      </c>
      <c r="U16" s="52">
        <f t="shared" si="2"/>
        <v>0</v>
      </c>
      <c r="V16" s="52">
        <f t="shared" si="2"/>
        <v>0</v>
      </c>
      <c r="W16" s="52">
        <f t="shared" si="2"/>
        <v>0</v>
      </c>
      <c r="X16" s="52">
        <f t="shared" si="2"/>
        <v>0</v>
      </c>
      <c r="Y16" s="52">
        <f t="shared" si="2"/>
        <v>0</v>
      </c>
      <c r="Z16" s="52">
        <f>SUM(Z12:Z15)</f>
        <v>8</v>
      </c>
    </row>
    <row r="17" spans="1:26" x14ac:dyDescent="0.2">
      <c r="A17" s="40" t="s">
        <v>97</v>
      </c>
      <c r="B17" s="40" t="s">
        <v>124</v>
      </c>
      <c r="C17" s="38">
        <v>20</v>
      </c>
      <c r="D17" s="37" t="s">
        <v>204</v>
      </c>
      <c r="E17" s="38">
        <v>1</v>
      </c>
      <c r="F17" s="41">
        <v>1</v>
      </c>
      <c r="G17" s="41">
        <v>1</v>
      </c>
      <c r="H17" s="41">
        <v>1</v>
      </c>
      <c r="I17" s="41">
        <v>1</v>
      </c>
      <c r="J17" s="41">
        <v>1</v>
      </c>
      <c r="K17" s="41">
        <v>1</v>
      </c>
      <c r="L17" s="41">
        <v>1</v>
      </c>
      <c r="M17" s="41">
        <v>1</v>
      </c>
      <c r="N17" s="41">
        <v>1</v>
      </c>
      <c r="O17" s="41">
        <v>1</v>
      </c>
      <c r="P17" s="41">
        <v>1</v>
      </c>
      <c r="Q17" s="41">
        <v>1</v>
      </c>
      <c r="R17" s="41">
        <v>1</v>
      </c>
      <c r="S17" s="41">
        <v>1</v>
      </c>
      <c r="T17" s="41">
        <v>1</v>
      </c>
      <c r="U17" s="41">
        <v>1</v>
      </c>
      <c r="V17" s="41">
        <v>1</v>
      </c>
      <c r="W17" s="41">
        <v>1</v>
      </c>
      <c r="X17" s="41">
        <v>1</v>
      </c>
      <c r="Y17" s="41">
        <v>1</v>
      </c>
      <c r="Z17" s="38">
        <f>SUM(F17:Y17)</f>
        <v>20</v>
      </c>
    </row>
    <row r="18" spans="1:26" x14ac:dyDescent="0.2">
      <c r="A18" s="40" t="s">
        <v>98</v>
      </c>
      <c r="B18" s="40" t="s">
        <v>124</v>
      </c>
      <c r="C18" s="38">
        <v>17</v>
      </c>
      <c r="D18" s="37" t="s">
        <v>204</v>
      </c>
      <c r="E18" s="38">
        <v>1</v>
      </c>
      <c r="F18" s="41">
        <v>1</v>
      </c>
      <c r="G18" s="41">
        <v>0</v>
      </c>
      <c r="H18" s="41">
        <v>0</v>
      </c>
      <c r="I18" s="41">
        <v>1</v>
      </c>
      <c r="J18" s="41">
        <v>1</v>
      </c>
      <c r="K18" s="41">
        <v>0</v>
      </c>
      <c r="L18" s="41">
        <v>1</v>
      </c>
      <c r="M18" s="41">
        <v>1</v>
      </c>
      <c r="N18" s="41">
        <v>1</v>
      </c>
      <c r="O18" s="41">
        <v>1</v>
      </c>
      <c r="P18" s="41">
        <v>1</v>
      </c>
      <c r="Q18" s="41">
        <v>1</v>
      </c>
      <c r="R18" s="41">
        <v>1</v>
      </c>
      <c r="S18" s="41">
        <v>1</v>
      </c>
      <c r="T18" s="41">
        <v>1</v>
      </c>
      <c r="U18" s="41">
        <v>1</v>
      </c>
      <c r="V18" s="41">
        <v>1</v>
      </c>
      <c r="W18" s="41">
        <v>1</v>
      </c>
      <c r="X18" s="41">
        <v>1</v>
      </c>
      <c r="Y18" s="41">
        <v>1</v>
      </c>
      <c r="Z18" s="38">
        <f>SUM(F18:Y18)</f>
        <v>17</v>
      </c>
    </row>
    <row r="19" spans="1:26" x14ac:dyDescent="0.2">
      <c r="A19" s="40" t="s">
        <v>99</v>
      </c>
      <c r="B19" s="40" t="s">
        <v>124</v>
      </c>
      <c r="C19" s="38">
        <v>11</v>
      </c>
      <c r="D19" s="37" t="s">
        <v>204</v>
      </c>
      <c r="E19" s="38">
        <v>1</v>
      </c>
      <c r="F19" s="41">
        <v>1</v>
      </c>
      <c r="G19" s="41">
        <v>0</v>
      </c>
      <c r="H19" s="41">
        <v>1</v>
      </c>
      <c r="I19" s="41">
        <v>0</v>
      </c>
      <c r="J19" s="41">
        <v>0</v>
      </c>
      <c r="K19" s="41">
        <v>1</v>
      </c>
      <c r="L19" s="41">
        <v>1</v>
      </c>
      <c r="M19" s="41">
        <v>1</v>
      </c>
      <c r="N19" s="41">
        <v>1</v>
      </c>
      <c r="O19" s="41">
        <v>0</v>
      </c>
      <c r="P19" s="41">
        <v>0</v>
      </c>
      <c r="Q19" s="41">
        <v>1</v>
      </c>
      <c r="R19" s="41">
        <v>0</v>
      </c>
      <c r="S19" s="41">
        <v>1</v>
      </c>
      <c r="T19" s="41">
        <v>0</v>
      </c>
      <c r="U19" s="41">
        <v>0</v>
      </c>
      <c r="V19" s="41">
        <v>1</v>
      </c>
      <c r="W19" s="41">
        <v>0</v>
      </c>
      <c r="X19" s="41">
        <v>1</v>
      </c>
      <c r="Y19" s="41">
        <v>1</v>
      </c>
      <c r="Z19" s="38">
        <f>SUM(F19:Y19)</f>
        <v>11</v>
      </c>
    </row>
    <row r="20" spans="1:26" x14ac:dyDescent="0.2">
      <c r="A20" s="40" t="s">
        <v>100</v>
      </c>
      <c r="B20" s="40" t="s">
        <v>124</v>
      </c>
      <c r="C20" s="38">
        <v>2</v>
      </c>
      <c r="D20" s="37" t="s">
        <v>204</v>
      </c>
      <c r="E20" s="38">
        <v>1</v>
      </c>
      <c r="F20" s="41">
        <v>0</v>
      </c>
      <c r="G20" s="41">
        <v>0</v>
      </c>
      <c r="H20" s="41">
        <v>0</v>
      </c>
      <c r="I20" s="41">
        <v>0</v>
      </c>
      <c r="J20" s="41">
        <v>1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1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38">
        <f>SUM(F20:Y20)</f>
        <v>2</v>
      </c>
    </row>
    <row r="21" spans="1:26" x14ac:dyDescent="0.2">
      <c r="A21" s="40"/>
      <c r="B21" s="40" t="s">
        <v>132</v>
      </c>
      <c r="E21" s="52">
        <f t="shared" ref="E21:Y21" si="3">SUM(E17:E20)</f>
        <v>4</v>
      </c>
      <c r="F21" s="52">
        <f t="shared" si="3"/>
        <v>3</v>
      </c>
      <c r="G21" s="52">
        <f t="shared" si="3"/>
        <v>1</v>
      </c>
      <c r="H21" s="52">
        <f t="shared" si="3"/>
        <v>2</v>
      </c>
      <c r="I21" s="52">
        <f t="shared" si="3"/>
        <v>2</v>
      </c>
      <c r="J21" s="52">
        <f t="shared" si="3"/>
        <v>3</v>
      </c>
      <c r="K21" s="52">
        <f t="shared" si="3"/>
        <v>2</v>
      </c>
      <c r="L21" s="52">
        <f t="shared" si="3"/>
        <v>3</v>
      </c>
      <c r="M21" s="52">
        <f t="shared" si="3"/>
        <v>3</v>
      </c>
      <c r="N21" s="52">
        <f t="shared" si="3"/>
        <v>3</v>
      </c>
      <c r="O21" s="52">
        <f t="shared" si="3"/>
        <v>2</v>
      </c>
      <c r="P21" s="52">
        <f t="shared" si="3"/>
        <v>2</v>
      </c>
      <c r="Q21" s="52">
        <f t="shared" si="3"/>
        <v>3</v>
      </c>
      <c r="R21" s="52">
        <f t="shared" si="3"/>
        <v>2</v>
      </c>
      <c r="S21" s="52">
        <f t="shared" si="3"/>
        <v>3</v>
      </c>
      <c r="T21" s="52">
        <f t="shared" si="3"/>
        <v>3</v>
      </c>
      <c r="U21" s="52">
        <f t="shared" si="3"/>
        <v>2</v>
      </c>
      <c r="V21" s="52">
        <f t="shared" si="3"/>
        <v>3</v>
      </c>
      <c r="W21" s="52">
        <f t="shared" si="3"/>
        <v>2</v>
      </c>
      <c r="X21" s="52">
        <f t="shared" si="3"/>
        <v>3</v>
      </c>
      <c r="Y21" s="52">
        <f t="shared" si="3"/>
        <v>3</v>
      </c>
      <c r="Z21" s="52">
        <f>SUM(Z17:Z20)</f>
        <v>50</v>
      </c>
    </row>
    <row r="22" spans="1:26" x14ac:dyDescent="0.2">
      <c r="A22" s="40" t="s">
        <v>101</v>
      </c>
      <c r="B22" s="40" t="s">
        <v>125</v>
      </c>
      <c r="C22" s="38">
        <v>5</v>
      </c>
      <c r="D22" s="37" t="s">
        <v>204</v>
      </c>
      <c r="E22" s="38">
        <v>1</v>
      </c>
      <c r="F22" s="41">
        <v>0</v>
      </c>
      <c r="G22" s="41">
        <v>0</v>
      </c>
      <c r="H22" s="41">
        <v>1</v>
      </c>
      <c r="I22" s="41">
        <v>0</v>
      </c>
      <c r="J22" s="41">
        <v>0</v>
      </c>
      <c r="K22" s="41">
        <v>0</v>
      </c>
      <c r="L22" s="41">
        <v>0</v>
      </c>
      <c r="M22" s="41">
        <v>1</v>
      </c>
      <c r="N22" s="41">
        <v>0</v>
      </c>
      <c r="O22" s="41">
        <v>0</v>
      </c>
      <c r="P22" s="41">
        <v>0</v>
      </c>
      <c r="Q22" s="41">
        <v>1</v>
      </c>
      <c r="R22" s="41">
        <v>0</v>
      </c>
      <c r="S22" s="41">
        <v>1</v>
      </c>
      <c r="T22" s="41">
        <v>1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38">
        <f>SUM(F22:Y22)</f>
        <v>5</v>
      </c>
    </row>
    <row r="23" spans="1:26" x14ac:dyDescent="0.2">
      <c r="A23" s="40" t="s">
        <v>102</v>
      </c>
      <c r="B23" s="40" t="s">
        <v>125</v>
      </c>
      <c r="C23" s="38">
        <v>4</v>
      </c>
      <c r="D23" s="37" t="s">
        <v>204</v>
      </c>
      <c r="E23" s="38">
        <v>1</v>
      </c>
      <c r="F23" s="41">
        <v>0</v>
      </c>
      <c r="G23" s="41">
        <v>1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1</v>
      </c>
      <c r="U23" s="41">
        <v>0</v>
      </c>
      <c r="V23" s="41">
        <v>0</v>
      </c>
      <c r="W23" s="41">
        <v>0</v>
      </c>
      <c r="X23" s="41">
        <v>1</v>
      </c>
      <c r="Y23" s="41">
        <v>0</v>
      </c>
      <c r="Z23" s="38">
        <f>SUM(F23:Y23)</f>
        <v>4</v>
      </c>
    </row>
    <row r="24" spans="1:26" x14ac:dyDescent="0.2">
      <c r="A24" s="40" t="s">
        <v>103</v>
      </c>
      <c r="B24" s="40" t="s">
        <v>125</v>
      </c>
      <c r="C24" s="38">
        <v>1</v>
      </c>
      <c r="D24" s="37" t="s">
        <v>204</v>
      </c>
      <c r="E24" s="38">
        <v>1</v>
      </c>
      <c r="F24" s="41">
        <v>0</v>
      </c>
      <c r="G24" s="41">
        <v>0</v>
      </c>
      <c r="H24" s="41">
        <v>0</v>
      </c>
      <c r="I24" s="41">
        <v>0</v>
      </c>
      <c r="J24" s="41">
        <v>1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38">
        <f>SUM(F24:Y24)</f>
        <v>1</v>
      </c>
    </row>
    <row r="25" spans="1:26" x14ac:dyDescent="0.2">
      <c r="A25" s="40" t="s">
        <v>104</v>
      </c>
      <c r="B25" s="40" t="s">
        <v>125</v>
      </c>
      <c r="C25" s="38">
        <v>1</v>
      </c>
      <c r="D25" s="37" t="s">
        <v>204</v>
      </c>
      <c r="E25" s="38">
        <v>1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1</v>
      </c>
      <c r="Y25" s="41">
        <v>0</v>
      </c>
      <c r="Z25" s="38">
        <f>SUM(F25:Y25)</f>
        <v>1</v>
      </c>
    </row>
    <row r="26" spans="1:26" x14ac:dyDescent="0.2">
      <c r="A26" s="40"/>
      <c r="B26" s="40" t="s">
        <v>133</v>
      </c>
      <c r="E26" s="52">
        <f t="shared" ref="E26:Y26" si="4">SUM(E22:E25)</f>
        <v>4</v>
      </c>
      <c r="F26" s="52">
        <f t="shared" si="4"/>
        <v>0</v>
      </c>
      <c r="G26" s="52">
        <f t="shared" si="4"/>
        <v>1</v>
      </c>
      <c r="H26" s="52">
        <f t="shared" si="4"/>
        <v>1</v>
      </c>
      <c r="I26" s="52">
        <f t="shared" si="4"/>
        <v>0</v>
      </c>
      <c r="J26" s="52">
        <f t="shared" si="4"/>
        <v>2</v>
      </c>
      <c r="K26" s="52">
        <f t="shared" si="4"/>
        <v>0</v>
      </c>
      <c r="L26" s="52">
        <f t="shared" si="4"/>
        <v>0</v>
      </c>
      <c r="M26" s="52">
        <f t="shared" si="4"/>
        <v>1</v>
      </c>
      <c r="N26" s="52">
        <f t="shared" si="4"/>
        <v>0</v>
      </c>
      <c r="O26" s="52">
        <f t="shared" si="4"/>
        <v>0</v>
      </c>
      <c r="P26" s="52">
        <f t="shared" si="4"/>
        <v>0</v>
      </c>
      <c r="Q26" s="52">
        <f t="shared" si="4"/>
        <v>1</v>
      </c>
      <c r="R26" s="52">
        <f t="shared" si="4"/>
        <v>0</v>
      </c>
      <c r="S26" s="52">
        <f t="shared" si="4"/>
        <v>1</v>
      </c>
      <c r="T26" s="52">
        <f t="shared" si="4"/>
        <v>2</v>
      </c>
      <c r="U26" s="52">
        <f t="shared" si="4"/>
        <v>0</v>
      </c>
      <c r="V26" s="52">
        <f t="shared" si="4"/>
        <v>0</v>
      </c>
      <c r="W26" s="52">
        <f t="shared" si="4"/>
        <v>0</v>
      </c>
      <c r="X26" s="52">
        <f t="shared" si="4"/>
        <v>2</v>
      </c>
      <c r="Y26" s="52">
        <f t="shared" si="4"/>
        <v>0</v>
      </c>
      <c r="Z26" s="52">
        <f>SUM(Z22:Z25)</f>
        <v>11</v>
      </c>
    </row>
    <row r="27" spans="1:26" x14ac:dyDescent="0.2">
      <c r="A27" s="40" t="s">
        <v>105</v>
      </c>
      <c r="B27" s="40" t="s">
        <v>126</v>
      </c>
      <c r="C27" s="38">
        <v>20</v>
      </c>
      <c r="D27" s="37" t="s">
        <v>204</v>
      </c>
      <c r="E27" s="38">
        <v>1</v>
      </c>
      <c r="F27" s="41">
        <v>1</v>
      </c>
      <c r="G27" s="41">
        <v>1</v>
      </c>
      <c r="H27" s="41">
        <v>1</v>
      </c>
      <c r="I27" s="41">
        <v>1</v>
      </c>
      <c r="J27" s="41">
        <v>1</v>
      </c>
      <c r="K27" s="41">
        <v>1</v>
      </c>
      <c r="L27" s="41">
        <v>1</v>
      </c>
      <c r="M27" s="41">
        <v>1</v>
      </c>
      <c r="N27" s="41">
        <v>1</v>
      </c>
      <c r="O27" s="41">
        <v>1</v>
      </c>
      <c r="P27" s="41">
        <v>1</v>
      </c>
      <c r="Q27" s="41">
        <v>1</v>
      </c>
      <c r="R27" s="41">
        <v>1</v>
      </c>
      <c r="S27" s="41">
        <v>1</v>
      </c>
      <c r="T27" s="41">
        <v>1</v>
      </c>
      <c r="U27" s="41">
        <v>1</v>
      </c>
      <c r="V27" s="41">
        <v>1</v>
      </c>
      <c r="W27" s="41">
        <v>1</v>
      </c>
      <c r="X27" s="41">
        <v>1</v>
      </c>
      <c r="Y27" s="41">
        <v>1</v>
      </c>
      <c r="Z27" s="38">
        <f>SUM(F27:Y27)</f>
        <v>20</v>
      </c>
    </row>
    <row r="28" spans="1:26" x14ac:dyDescent="0.2">
      <c r="A28" s="40" t="s">
        <v>106</v>
      </c>
      <c r="B28" s="40" t="s">
        <v>126</v>
      </c>
      <c r="C28" s="38">
        <v>18</v>
      </c>
      <c r="D28" s="37" t="s">
        <v>204</v>
      </c>
      <c r="E28" s="38">
        <v>1</v>
      </c>
      <c r="F28" s="41">
        <v>1</v>
      </c>
      <c r="G28" s="41">
        <v>0</v>
      </c>
      <c r="H28" s="41">
        <v>1</v>
      </c>
      <c r="I28" s="41">
        <v>1</v>
      </c>
      <c r="J28" s="41">
        <v>1</v>
      </c>
      <c r="K28" s="41">
        <v>1</v>
      </c>
      <c r="L28" s="41">
        <v>1</v>
      </c>
      <c r="M28" s="41">
        <v>1</v>
      </c>
      <c r="N28" s="41">
        <v>1</v>
      </c>
      <c r="O28" s="41">
        <v>0</v>
      </c>
      <c r="P28" s="41">
        <v>1</v>
      </c>
      <c r="Q28" s="41">
        <v>1</v>
      </c>
      <c r="R28" s="41">
        <v>1</v>
      </c>
      <c r="S28" s="41">
        <v>1</v>
      </c>
      <c r="T28" s="41">
        <v>1</v>
      </c>
      <c r="U28" s="41">
        <v>1</v>
      </c>
      <c r="V28" s="41">
        <v>1</v>
      </c>
      <c r="W28" s="41">
        <v>1</v>
      </c>
      <c r="X28" s="41">
        <v>1</v>
      </c>
      <c r="Y28" s="41">
        <v>1</v>
      </c>
      <c r="Z28" s="38">
        <f>SUM(F28:Y28)</f>
        <v>18</v>
      </c>
    </row>
    <row r="29" spans="1:26" x14ac:dyDescent="0.2">
      <c r="A29" s="40" t="s">
        <v>107</v>
      </c>
      <c r="B29" s="40" t="s">
        <v>126</v>
      </c>
      <c r="C29" s="38">
        <v>17</v>
      </c>
      <c r="D29" s="37" t="s">
        <v>204</v>
      </c>
      <c r="E29" s="38">
        <v>1</v>
      </c>
      <c r="F29" s="41">
        <v>1</v>
      </c>
      <c r="G29" s="41">
        <v>1</v>
      </c>
      <c r="H29" s="41">
        <v>1</v>
      </c>
      <c r="I29" s="41">
        <v>1</v>
      </c>
      <c r="J29" s="41">
        <v>1</v>
      </c>
      <c r="K29" s="41">
        <v>1</v>
      </c>
      <c r="L29" s="41">
        <v>0</v>
      </c>
      <c r="M29" s="41">
        <v>1</v>
      </c>
      <c r="N29" s="41">
        <v>1</v>
      </c>
      <c r="O29" s="41">
        <v>0</v>
      </c>
      <c r="P29" s="41">
        <v>1</v>
      </c>
      <c r="Q29" s="41">
        <v>1</v>
      </c>
      <c r="R29" s="41">
        <v>0</v>
      </c>
      <c r="S29" s="41">
        <v>1</v>
      </c>
      <c r="T29" s="41">
        <v>1</v>
      </c>
      <c r="U29" s="41">
        <v>1</v>
      </c>
      <c r="V29" s="41">
        <v>1</v>
      </c>
      <c r="W29" s="41">
        <v>1</v>
      </c>
      <c r="X29" s="41">
        <v>1</v>
      </c>
      <c r="Y29" s="41">
        <v>1</v>
      </c>
      <c r="Z29" s="38">
        <f>SUM(F29:Y29)</f>
        <v>17</v>
      </c>
    </row>
    <row r="30" spans="1:26" x14ac:dyDescent="0.2">
      <c r="A30" s="40" t="s">
        <v>108</v>
      </c>
      <c r="B30" s="40" t="s">
        <v>126</v>
      </c>
      <c r="C30" s="38">
        <v>14</v>
      </c>
      <c r="D30" s="37" t="s">
        <v>204</v>
      </c>
      <c r="E30" s="38">
        <v>1</v>
      </c>
      <c r="F30" s="41">
        <v>1</v>
      </c>
      <c r="G30" s="41">
        <v>0</v>
      </c>
      <c r="H30" s="41">
        <v>1</v>
      </c>
      <c r="I30" s="41">
        <v>1</v>
      </c>
      <c r="J30" s="41">
        <v>0</v>
      </c>
      <c r="K30" s="41">
        <v>0</v>
      </c>
      <c r="L30" s="41">
        <v>1</v>
      </c>
      <c r="M30" s="41">
        <v>1</v>
      </c>
      <c r="N30" s="41">
        <v>0</v>
      </c>
      <c r="O30" s="41">
        <v>0</v>
      </c>
      <c r="P30" s="41">
        <v>1</v>
      </c>
      <c r="Q30" s="41">
        <v>1</v>
      </c>
      <c r="R30" s="41">
        <v>0</v>
      </c>
      <c r="S30" s="41">
        <v>1</v>
      </c>
      <c r="T30" s="41">
        <v>1</v>
      </c>
      <c r="U30" s="41">
        <v>1</v>
      </c>
      <c r="V30" s="41">
        <v>1</v>
      </c>
      <c r="W30" s="41">
        <v>1</v>
      </c>
      <c r="X30" s="41">
        <v>1</v>
      </c>
      <c r="Y30" s="41">
        <v>1</v>
      </c>
      <c r="Z30" s="38">
        <f>SUM(F30:Y30)</f>
        <v>14</v>
      </c>
    </row>
    <row r="31" spans="1:26" x14ac:dyDescent="0.2">
      <c r="A31" s="40" t="s">
        <v>109</v>
      </c>
      <c r="B31" s="40" t="s">
        <v>126</v>
      </c>
      <c r="C31" s="38">
        <v>11</v>
      </c>
      <c r="D31" s="37" t="s">
        <v>204</v>
      </c>
      <c r="E31" s="38">
        <v>1</v>
      </c>
      <c r="F31" s="41">
        <v>0</v>
      </c>
      <c r="G31" s="41">
        <v>0</v>
      </c>
      <c r="H31" s="41">
        <v>1</v>
      </c>
      <c r="I31" s="41">
        <v>0</v>
      </c>
      <c r="J31" s="41">
        <v>1</v>
      </c>
      <c r="K31" s="41">
        <v>1</v>
      </c>
      <c r="L31" s="41">
        <v>0</v>
      </c>
      <c r="M31" s="41">
        <v>1</v>
      </c>
      <c r="N31" s="41">
        <v>1</v>
      </c>
      <c r="O31" s="41">
        <v>0</v>
      </c>
      <c r="P31" s="41">
        <v>0</v>
      </c>
      <c r="Q31" s="41">
        <v>1</v>
      </c>
      <c r="R31" s="41">
        <v>0</v>
      </c>
      <c r="S31" s="41">
        <v>0</v>
      </c>
      <c r="T31" s="41">
        <v>1</v>
      </c>
      <c r="U31" s="41">
        <v>1</v>
      </c>
      <c r="V31" s="41">
        <v>1</v>
      </c>
      <c r="W31" s="41">
        <v>1</v>
      </c>
      <c r="X31" s="41">
        <v>1</v>
      </c>
      <c r="Y31" s="41">
        <v>0</v>
      </c>
      <c r="Z31" s="38">
        <f>SUM(F31:Y31)</f>
        <v>11</v>
      </c>
    </row>
    <row r="32" spans="1:26" x14ac:dyDescent="0.2">
      <c r="A32" s="40"/>
      <c r="B32" s="40" t="s">
        <v>134</v>
      </c>
      <c r="E32" s="52">
        <f t="shared" ref="E32:Y32" si="5">SUM(E27:E31)</f>
        <v>5</v>
      </c>
      <c r="F32" s="52">
        <f t="shared" si="5"/>
        <v>4</v>
      </c>
      <c r="G32" s="52">
        <f t="shared" si="5"/>
        <v>2</v>
      </c>
      <c r="H32" s="52">
        <f t="shared" si="5"/>
        <v>5</v>
      </c>
      <c r="I32" s="52">
        <f t="shared" si="5"/>
        <v>4</v>
      </c>
      <c r="J32" s="52">
        <f t="shared" si="5"/>
        <v>4</v>
      </c>
      <c r="K32" s="52">
        <f t="shared" si="5"/>
        <v>4</v>
      </c>
      <c r="L32" s="52">
        <f t="shared" si="5"/>
        <v>3</v>
      </c>
      <c r="M32" s="52">
        <f t="shared" si="5"/>
        <v>5</v>
      </c>
      <c r="N32" s="52">
        <f t="shared" si="5"/>
        <v>4</v>
      </c>
      <c r="O32" s="52">
        <f t="shared" si="5"/>
        <v>1</v>
      </c>
      <c r="P32" s="52">
        <f t="shared" si="5"/>
        <v>4</v>
      </c>
      <c r="Q32" s="52">
        <f t="shared" si="5"/>
        <v>5</v>
      </c>
      <c r="R32" s="52">
        <f t="shared" si="5"/>
        <v>2</v>
      </c>
      <c r="S32" s="52">
        <f t="shared" si="5"/>
        <v>4</v>
      </c>
      <c r="T32" s="52">
        <f t="shared" si="5"/>
        <v>5</v>
      </c>
      <c r="U32" s="52">
        <f t="shared" si="5"/>
        <v>5</v>
      </c>
      <c r="V32" s="52">
        <f t="shared" si="5"/>
        <v>5</v>
      </c>
      <c r="W32" s="52">
        <f t="shared" si="5"/>
        <v>5</v>
      </c>
      <c r="X32" s="52">
        <f t="shared" si="5"/>
        <v>5</v>
      </c>
      <c r="Y32" s="52">
        <f t="shared" si="5"/>
        <v>4</v>
      </c>
      <c r="Z32" s="52">
        <f>SUM(Z27:Z31)</f>
        <v>80</v>
      </c>
    </row>
    <row r="33" spans="1:26" x14ac:dyDescent="0.2">
      <c r="A33" s="40" t="s">
        <v>110</v>
      </c>
      <c r="B33" s="40" t="s">
        <v>127</v>
      </c>
      <c r="C33" s="38">
        <v>18</v>
      </c>
      <c r="D33" s="37" t="s">
        <v>204</v>
      </c>
      <c r="E33" s="38">
        <v>1</v>
      </c>
      <c r="F33" s="41">
        <v>1</v>
      </c>
      <c r="G33" s="41">
        <v>1</v>
      </c>
      <c r="H33" s="41">
        <v>1</v>
      </c>
      <c r="I33" s="41">
        <v>1</v>
      </c>
      <c r="J33" s="41">
        <v>1</v>
      </c>
      <c r="K33" s="41">
        <v>0</v>
      </c>
      <c r="L33" s="41">
        <v>1</v>
      </c>
      <c r="M33" s="41">
        <v>1</v>
      </c>
      <c r="N33" s="41">
        <v>1</v>
      </c>
      <c r="O33" s="41">
        <v>1</v>
      </c>
      <c r="P33" s="41">
        <v>0</v>
      </c>
      <c r="Q33" s="41">
        <v>1</v>
      </c>
      <c r="R33" s="41">
        <v>1</v>
      </c>
      <c r="S33" s="41">
        <v>1</v>
      </c>
      <c r="T33" s="41">
        <v>1</v>
      </c>
      <c r="U33" s="41">
        <v>1</v>
      </c>
      <c r="V33" s="41">
        <v>1</v>
      </c>
      <c r="W33" s="41">
        <v>1</v>
      </c>
      <c r="X33" s="41">
        <v>1</v>
      </c>
      <c r="Y33" s="41">
        <v>1</v>
      </c>
      <c r="Z33" s="38">
        <f>SUM(F33:Y33)</f>
        <v>18</v>
      </c>
    </row>
    <row r="34" spans="1:26" x14ac:dyDescent="0.2">
      <c r="A34" s="40" t="s">
        <v>111</v>
      </c>
      <c r="B34" s="40" t="s">
        <v>127</v>
      </c>
      <c r="C34" s="38">
        <v>7</v>
      </c>
      <c r="D34" s="37" t="s">
        <v>204</v>
      </c>
      <c r="E34" s="38">
        <v>1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1</v>
      </c>
      <c r="M34" s="41">
        <v>1</v>
      </c>
      <c r="N34" s="41">
        <v>0</v>
      </c>
      <c r="O34" s="41">
        <v>1</v>
      </c>
      <c r="P34" s="41">
        <v>0</v>
      </c>
      <c r="Q34" s="41">
        <v>0</v>
      </c>
      <c r="R34" s="41">
        <v>0</v>
      </c>
      <c r="S34" s="41">
        <v>0</v>
      </c>
      <c r="T34" s="41">
        <v>1</v>
      </c>
      <c r="U34" s="41">
        <v>1</v>
      </c>
      <c r="V34" s="41">
        <v>0</v>
      </c>
      <c r="W34" s="41">
        <v>0</v>
      </c>
      <c r="X34" s="41">
        <v>1</v>
      </c>
      <c r="Y34" s="41">
        <v>1</v>
      </c>
      <c r="Z34" s="38">
        <f>SUM(F34:Y34)</f>
        <v>7</v>
      </c>
    </row>
    <row r="35" spans="1:26" x14ac:dyDescent="0.2">
      <c r="A35" s="40" t="s">
        <v>112</v>
      </c>
      <c r="B35" s="40" t="s">
        <v>127</v>
      </c>
      <c r="C35" s="38">
        <v>3</v>
      </c>
      <c r="D35" s="37" t="s">
        <v>204</v>
      </c>
      <c r="E35" s="38">
        <v>1</v>
      </c>
      <c r="F35" s="41">
        <v>1</v>
      </c>
      <c r="G35" s="41">
        <v>0</v>
      </c>
      <c r="H35" s="41">
        <v>0</v>
      </c>
      <c r="I35" s="41">
        <v>0</v>
      </c>
      <c r="J35" s="41">
        <v>1</v>
      </c>
      <c r="K35" s="41">
        <v>0</v>
      </c>
      <c r="L35" s="41">
        <v>1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38">
        <f>SUM(F35:Y35)</f>
        <v>3</v>
      </c>
    </row>
    <row r="36" spans="1:26" x14ac:dyDescent="0.2">
      <c r="A36" s="40" t="s">
        <v>113</v>
      </c>
      <c r="B36" s="40" t="s">
        <v>127</v>
      </c>
      <c r="C36" s="38">
        <v>1</v>
      </c>
      <c r="D36" s="37" t="s">
        <v>204</v>
      </c>
      <c r="E36" s="38">
        <v>1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1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38">
        <f>SUM(F36:Y36)</f>
        <v>1</v>
      </c>
    </row>
    <row r="37" spans="1:26" x14ac:dyDescent="0.2">
      <c r="A37" s="40"/>
      <c r="B37" s="40" t="s">
        <v>135</v>
      </c>
      <c r="E37" s="52">
        <f t="shared" ref="E37:Y37" si="6">SUM(E33:E36)</f>
        <v>4</v>
      </c>
      <c r="F37" s="52">
        <f t="shared" si="6"/>
        <v>2</v>
      </c>
      <c r="G37" s="52">
        <f t="shared" si="6"/>
        <v>1</v>
      </c>
      <c r="H37" s="52">
        <f t="shared" si="6"/>
        <v>1</v>
      </c>
      <c r="I37" s="52">
        <f t="shared" si="6"/>
        <v>1</v>
      </c>
      <c r="J37" s="52">
        <f t="shared" si="6"/>
        <v>2</v>
      </c>
      <c r="K37" s="52">
        <f t="shared" si="6"/>
        <v>0</v>
      </c>
      <c r="L37" s="52">
        <f t="shared" si="6"/>
        <v>4</v>
      </c>
      <c r="M37" s="52">
        <f t="shared" si="6"/>
        <v>2</v>
      </c>
      <c r="N37" s="52">
        <f t="shared" si="6"/>
        <v>1</v>
      </c>
      <c r="O37" s="52">
        <f t="shared" si="6"/>
        <v>2</v>
      </c>
      <c r="P37" s="52">
        <f t="shared" si="6"/>
        <v>0</v>
      </c>
      <c r="Q37" s="52">
        <f t="shared" si="6"/>
        <v>1</v>
      </c>
      <c r="R37" s="52">
        <f t="shared" si="6"/>
        <v>1</v>
      </c>
      <c r="S37" s="52">
        <f t="shared" si="6"/>
        <v>1</v>
      </c>
      <c r="T37" s="52">
        <f t="shared" si="6"/>
        <v>2</v>
      </c>
      <c r="U37" s="52">
        <f t="shared" si="6"/>
        <v>2</v>
      </c>
      <c r="V37" s="52">
        <f t="shared" si="6"/>
        <v>1</v>
      </c>
      <c r="W37" s="52">
        <f t="shared" si="6"/>
        <v>1</v>
      </c>
      <c r="X37" s="52">
        <f t="shared" si="6"/>
        <v>2</v>
      </c>
      <c r="Y37" s="52">
        <f t="shared" si="6"/>
        <v>2</v>
      </c>
      <c r="Z37" s="52">
        <f>SUM(Z33:Z36)</f>
        <v>29</v>
      </c>
    </row>
    <row r="38" spans="1:26" x14ac:dyDescent="0.2">
      <c r="A38" s="40" t="s">
        <v>114</v>
      </c>
      <c r="B38" s="40" t="s">
        <v>128</v>
      </c>
      <c r="C38" s="38">
        <v>18</v>
      </c>
      <c r="D38" s="37" t="s">
        <v>204</v>
      </c>
      <c r="E38" s="38">
        <v>1</v>
      </c>
      <c r="F38" s="41">
        <v>1</v>
      </c>
      <c r="G38" s="41">
        <v>1</v>
      </c>
      <c r="H38" s="41">
        <v>0</v>
      </c>
      <c r="I38" s="41">
        <v>1</v>
      </c>
      <c r="J38" s="41">
        <v>1</v>
      </c>
      <c r="K38" s="41">
        <v>1</v>
      </c>
      <c r="L38" s="41">
        <v>1</v>
      </c>
      <c r="M38" s="41">
        <v>1</v>
      </c>
      <c r="N38" s="41">
        <v>1</v>
      </c>
      <c r="O38" s="41">
        <v>1</v>
      </c>
      <c r="P38" s="41">
        <v>1</v>
      </c>
      <c r="Q38" s="41">
        <v>1</v>
      </c>
      <c r="R38" s="41">
        <v>1</v>
      </c>
      <c r="S38" s="41">
        <v>1</v>
      </c>
      <c r="T38" s="41">
        <v>1</v>
      </c>
      <c r="U38" s="41">
        <v>0</v>
      </c>
      <c r="V38" s="41">
        <v>1</v>
      </c>
      <c r="W38" s="41">
        <v>1</v>
      </c>
      <c r="X38" s="41">
        <v>1</v>
      </c>
      <c r="Y38" s="41">
        <v>1</v>
      </c>
      <c r="Z38" s="38">
        <f>SUM(F38:Y38)</f>
        <v>18</v>
      </c>
    </row>
    <row r="39" spans="1:26" x14ac:dyDescent="0.2">
      <c r="A39" s="40" t="s">
        <v>115</v>
      </c>
      <c r="B39" s="40" t="s">
        <v>128</v>
      </c>
      <c r="C39" s="38">
        <v>10</v>
      </c>
      <c r="D39" s="37" t="s">
        <v>204</v>
      </c>
      <c r="E39" s="38">
        <v>1</v>
      </c>
      <c r="F39" s="41">
        <v>0</v>
      </c>
      <c r="G39" s="41">
        <v>0</v>
      </c>
      <c r="H39" s="41">
        <v>0</v>
      </c>
      <c r="I39" s="41">
        <v>1</v>
      </c>
      <c r="J39" s="41">
        <v>1</v>
      </c>
      <c r="K39" s="41">
        <v>0</v>
      </c>
      <c r="L39" s="41">
        <v>1</v>
      </c>
      <c r="M39" s="41">
        <v>0</v>
      </c>
      <c r="N39" s="41">
        <v>1</v>
      </c>
      <c r="O39" s="41">
        <v>0</v>
      </c>
      <c r="P39" s="41">
        <v>0</v>
      </c>
      <c r="Q39" s="41">
        <v>0</v>
      </c>
      <c r="R39" s="41">
        <v>1</v>
      </c>
      <c r="S39" s="41">
        <v>0</v>
      </c>
      <c r="T39" s="41">
        <v>1</v>
      </c>
      <c r="U39" s="41">
        <v>1</v>
      </c>
      <c r="V39" s="41">
        <v>1</v>
      </c>
      <c r="W39" s="41">
        <v>1</v>
      </c>
      <c r="X39" s="41">
        <v>1</v>
      </c>
      <c r="Y39" s="41">
        <v>0</v>
      </c>
      <c r="Z39" s="38">
        <f>SUM(F39:Y39)</f>
        <v>10</v>
      </c>
    </row>
    <row r="40" spans="1:26" x14ac:dyDescent="0.2">
      <c r="A40" s="40" t="s">
        <v>116</v>
      </c>
      <c r="B40" s="40" t="s">
        <v>128</v>
      </c>
      <c r="C40" s="38">
        <v>8</v>
      </c>
      <c r="D40" s="37" t="s">
        <v>204</v>
      </c>
      <c r="E40" s="38">
        <v>1</v>
      </c>
      <c r="F40" s="41">
        <v>0</v>
      </c>
      <c r="G40" s="41">
        <v>1</v>
      </c>
      <c r="H40" s="41">
        <v>0</v>
      </c>
      <c r="I40" s="41">
        <v>1</v>
      </c>
      <c r="J40" s="41">
        <v>1</v>
      </c>
      <c r="K40" s="41">
        <v>0</v>
      </c>
      <c r="L40" s="41">
        <v>0</v>
      </c>
      <c r="M40" s="41">
        <v>1</v>
      </c>
      <c r="N40" s="41">
        <v>0</v>
      </c>
      <c r="O40" s="41">
        <v>0</v>
      </c>
      <c r="P40" s="41">
        <v>0</v>
      </c>
      <c r="Q40" s="41">
        <v>1</v>
      </c>
      <c r="R40" s="41">
        <v>1</v>
      </c>
      <c r="S40" s="41">
        <v>0</v>
      </c>
      <c r="T40" s="41">
        <v>1</v>
      </c>
      <c r="U40" s="41">
        <v>0</v>
      </c>
      <c r="V40" s="41">
        <v>0</v>
      </c>
      <c r="W40" s="41">
        <v>0</v>
      </c>
      <c r="X40" s="41">
        <v>1</v>
      </c>
      <c r="Y40" s="41">
        <v>0</v>
      </c>
      <c r="Z40" s="38">
        <f>SUM(F40:Y40)</f>
        <v>8</v>
      </c>
    </row>
    <row r="41" spans="1:26" x14ac:dyDescent="0.2">
      <c r="A41" s="40" t="s">
        <v>117</v>
      </c>
      <c r="B41" s="40" t="s">
        <v>128</v>
      </c>
      <c r="C41" s="38">
        <v>3</v>
      </c>
      <c r="D41" s="37" t="s">
        <v>204</v>
      </c>
      <c r="E41" s="38">
        <v>1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1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1</v>
      </c>
      <c r="U41" s="41">
        <v>1</v>
      </c>
      <c r="V41" s="41">
        <v>0</v>
      </c>
      <c r="W41" s="41">
        <v>0</v>
      </c>
      <c r="X41" s="41">
        <v>0</v>
      </c>
      <c r="Y41" s="41">
        <v>0</v>
      </c>
      <c r="Z41" s="38">
        <f>SUM(F41:Y41)</f>
        <v>3</v>
      </c>
    </row>
    <row r="42" spans="1:26" x14ac:dyDescent="0.2">
      <c r="B42" s="40" t="s">
        <v>136</v>
      </c>
      <c r="E42" s="52">
        <f t="shared" ref="E42:Y42" si="7">SUM(E38:E41)</f>
        <v>4</v>
      </c>
      <c r="F42" s="52">
        <f t="shared" si="7"/>
        <v>1</v>
      </c>
      <c r="G42" s="52">
        <f t="shared" si="7"/>
        <v>2</v>
      </c>
      <c r="H42" s="52">
        <f t="shared" si="7"/>
        <v>0</v>
      </c>
      <c r="I42" s="52">
        <f t="shared" si="7"/>
        <v>3</v>
      </c>
      <c r="J42" s="52">
        <f t="shared" si="7"/>
        <v>3</v>
      </c>
      <c r="K42" s="52">
        <f t="shared" si="7"/>
        <v>1</v>
      </c>
      <c r="L42" s="52">
        <f t="shared" si="7"/>
        <v>2</v>
      </c>
      <c r="M42" s="52">
        <f t="shared" si="7"/>
        <v>3</v>
      </c>
      <c r="N42" s="52">
        <f t="shared" si="7"/>
        <v>2</v>
      </c>
      <c r="O42" s="52">
        <f t="shared" si="7"/>
        <v>1</v>
      </c>
      <c r="P42" s="52">
        <f t="shared" si="7"/>
        <v>1</v>
      </c>
      <c r="Q42" s="52">
        <f t="shared" si="7"/>
        <v>2</v>
      </c>
      <c r="R42" s="52">
        <f t="shared" si="7"/>
        <v>3</v>
      </c>
      <c r="S42" s="52">
        <f t="shared" si="7"/>
        <v>1</v>
      </c>
      <c r="T42" s="52">
        <f t="shared" si="7"/>
        <v>4</v>
      </c>
      <c r="U42" s="52">
        <f t="shared" si="7"/>
        <v>2</v>
      </c>
      <c r="V42" s="52">
        <f t="shared" si="7"/>
        <v>2</v>
      </c>
      <c r="W42" s="52">
        <f t="shared" si="7"/>
        <v>2</v>
      </c>
      <c r="X42" s="52">
        <f t="shared" si="7"/>
        <v>3</v>
      </c>
      <c r="Y42" s="52">
        <f t="shared" si="7"/>
        <v>1</v>
      </c>
      <c r="Z42" s="52">
        <f>SUM(Z38:Z41)</f>
        <v>39</v>
      </c>
    </row>
    <row r="43" spans="1:26" x14ac:dyDescent="0.2"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x14ac:dyDescent="0.2">
      <c r="D44" s="37" t="s">
        <v>26</v>
      </c>
      <c r="E44" s="38">
        <f>SUM(E42,E37,E32,E26,E21,E16,E11,E6)</f>
        <v>33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</sheetData>
  <autoFilter ref="A1:AC1" xr:uid="{00000000-0009-0000-0000-000006000000}">
    <sortState xmlns:xlrd2="http://schemas.microsoft.com/office/spreadsheetml/2017/richdata2" ref="A2:AA42">
      <sortCondition ref="B1"/>
    </sortState>
  </autoFilter>
  <pageMargins left="0.7" right="0.7" top="0.75" bottom="0.75" header="0.3" footer="0.3"/>
  <ignoredErrors>
    <ignoredError sqref="Z2:Z5" formulaRange="1"/>
    <ignoredError sqref="Z6:Z42" formula="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3893-3B1C-45F1-98EE-5778BAC2DEDF}">
  <dimension ref="A1:Y51"/>
  <sheetViews>
    <sheetView zoomScale="79" zoomScaleNormal="79" workbookViewId="0">
      <pane ySplit="1" topLeftCell="A2" activePane="bottomLeft" state="frozen"/>
      <selection pane="bottomLeft" activeCell="F5" sqref="F5"/>
    </sheetView>
  </sheetViews>
  <sheetFormatPr baseColWidth="10" defaultRowHeight="15" x14ac:dyDescent="0.2"/>
  <cols>
    <col min="1" max="1" width="62.5" style="17" customWidth="1"/>
    <col min="2" max="21" width="12" style="17" bestFit="1" customWidth="1"/>
    <col min="22" max="22" width="10.83203125" style="17"/>
    <col min="23" max="23" width="20" style="17" customWidth="1"/>
    <col min="24" max="24" width="10.83203125" style="17"/>
    <col min="25" max="25" width="23.83203125" style="17" customWidth="1"/>
    <col min="26" max="16384" width="10.83203125" style="17"/>
  </cols>
  <sheetData>
    <row r="1" spans="1:25" x14ac:dyDescent="0.2">
      <c r="A1" s="19" t="s">
        <v>199</v>
      </c>
      <c r="B1" s="16" t="s">
        <v>65</v>
      </c>
      <c r="C1" s="16" t="s">
        <v>66</v>
      </c>
      <c r="D1" s="16" t="s">
        <v>67</v>
      </c>
      <c r="E1" s="16" t="s">
        <v>68</v>
      </c>
      <c r="F1" s="16" t="s">
        <v>69</v>
      </c>
      <c r="G1" s="16" t="s">
        <v>70</v>
      </c>
      <c r="H1" s="16" t="s">
        <v>71</v>
      </c>
      <c r="I1" s="16" t="s">
        <v>72</v>
      </c>
      <c r="J1" s="16" t="s">
        <v>73</v>
      </c>
      <c r="K1" s="16" t="s">
        <v>74</v>
      </c>
      <c r="L1" s="16" t="s">
        <v>75</v>
      </c>
      <c r="M1" s="16" t="s">
        <v>76</v>
      </c>
      <c r="N1" s="16" t="s">
        <v>77</v>
      </c>
      <c r="O1" s="16" t="s">
        <v>78</v>
      </c>
      <c r="P1" s="16" t="s">
        <v>79</v>
      </c>
      <c r="Q1" s="16" t="s">
        <v>80</v>
      </c>
      <c r="R1" s="16" t="s">
        <v>81</v>
      </c>
      <c r="S1" s="16" t="s">
        <v>82</v>
      </c>
      <c r="T1" s="16" t="s">
        <v>83</v>
      </c>
      <c r="U1" s="16" t="s">
        <v>84</v>
      </c>
      <c r="V1" s="54" t="s">
        <v>26</v>
      </c>
      <c r="W1" s="19"/>
      <c r="X1" s="16"/>
      <c r="Y1" s="19"/>
    </row>
    <row r="2" spans="1:25" x14ac:dyDescent="0.2">
      <c r="A2" s="18" t="s">
        <v>194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>
        <f>SUM(V3:V5)</f>
        <v>81</v>
      </c>
      <c r="W2" s="19" t="s">
        <v>181</v>
      </c>
      <c r="X2" s="19"/>
      <c r="Y2" s="19"/>
    </row>
    <row r="3" spans="1:25" x14ac:dyDescent="0.2">
      <c r="A3" s="19" t="s">
        <v>195</v>
      </c>
      <c r="B3" s="19">
        <v>22</v>
      </c>
      <c r="C3" s="19">
        <v>15</v>
      </c>
      <c r="D3" s="19">
        <v>15</v>
      </c>
      <c r="E3" s="19">
        <v>18</v>
      </c>
      <c r="F3" s="19">
        <v>33</v>
      </c>
      <c r="G3" s="19">
        <v>15</v>
      </c>
      <c r="H3" s="19">
        <v>26</v>
      </c>
      <c r="I3" s="19">
        <v>22</v>
      </c>
      <c r="J3" s="19">
        <v>18</v>
      </c>
      <c r="K3" s="19">
        <v>15</v>
      </c>
      <c r="L3" s="19">
        <v>16</v>
      </c>
      <c r="M3" s="19">
        <v>25</v>
      </c>
      <c r="N3" s="19">
        <v>16</v>
      </c>
      <c r="O3" s="19">
        <v>21</v>
      </c>
      <c r="P3" s="19">
        <v>26</v>
      </c>
      <c r="Q3" s="19">
        <v>25</v>
      </c>
      <c r="R3" s="19">
        <v>18</v>
      </c>
      <c r="S3" s="19">
        <v>21</v>
      </c>
      <c r="T3" s="19">
        <v>27</v>
      </c>
      <c r="U3" s="19">
        <v>21</v>
      </c>
      <c r="V3" s="19">
        <v>45</v>
      </c>
      <c r="W3" s="19" t="s">
        <v>190</v>
      </c>
      <c r="X3" s="19"/>
      <c r="Y3" s="19"/>
    </row>
    <row r="4" spans="1:25" x14ac:dyDescent="0.2">
      <c r="A4" s="19" t="s">
        <v>196</v>
      </c>
      <c r="B4" s="19">
        <v>32</v>
      </c>
      <c r="C4" s="19">
        <v>33</v>
      </c>
      <c r="D4" s="19">
        <v>12</v>
      </c>
      <c r="E4" s="19">
        <v>25</v>
      </c>
      <c r="F4" s="19">
        <v>29</v>
      </c>
      <c r="G4" s="19">
        <v>27</v>
      </c>
      <c r="H4" s="19">
        <v>27</v>
      </c>
      <c r="I4" s="19">
        <v>28</v>
      </c>
      <c r="J4" s="19">
        <v>30</v>
      </c>
      <c r="K4" s="19">
        <v>20</v>
      </c>
      <c r="L4" s="19">
        <v>29</v>
      </c>
      <c r="M4" s="19">
        <v>30</v>
      </c>
      <c r="N4" s="19">
        <v>29</v>
      </c>
      <c r="O4" s="19">
        <v>29</v>
      </c>
      <c r="P4" s="19">
        <v>34</v>
      </c>
      <c r="Q4" s="19">
        <v>30</v>
      </c>
      <c r="R4" s="19">
        <v>20</v>
      </c>
      <c r="S4" s="19">
        <v>36</v>
      </c>
      <c r="T4" s="19">
        <v>34</v>
      </c>
      <c r="U4" s="19">
        <v>29</v>
      </c>
      <c r="V4" s="19">
        <f>X4*3</f>
        <v>0</v>
      </c>
      <c r="W4" s="19" t="s">
        <v>190</v>
      </c>
      <c r="X4" s="19"/>
      <c r="Y4" s="19"/>
    </row>
    <row r="5" spans="1:25" x14ac:dyDescent="0.2">
      <c r="A5" s="19" t="s">
        <v>197</v>
      </c>
      <c r="B5" s="19">
        <v>30</v>
      </c>
      <c r="C5" s="19">
        <v>22</v>
      </c>
      <c r="D5" s="19">
        <v>29</v>
      </c>
      <c r="E5" s="19">
        <v>32</v>
      </c>
      <c r="F5" s="19">
        <v>34</v>
      </c>
      <c r="G5" s="19">
        <v>28</v>
      </c>
      <c r="H5" s="19">
        <v>33</v>
      </c>
      <c r="I5" s="19">
        <v>30</v>
      </c>
      <c r="J5" s="19">
        <v>27</v>
      </c>
      <c r="K5" s="19">
        <v>23</v>
      </c>
      <c r="L5" s="19">
        <v>31</v>
      </c>
      <c r="M5" s="19">
        <v>31</v>
      </c>
      <c r="N5" s="19">
        <v>27</v>
      </c>
      <c r="O5" s="19">
        <v>33</v>
      </c>
      <c r="P5" s="19">
        <v>29</v>
      </c>
      <c r="Q5" s="19">
        <v>33</v>
      </c>
      <c r="R5" s="19">
        <v>24</v>
      </c>
      <c r="S5" s="19">
        <v>26</v>
      </c>
      <c r="T5" s="19">
        <v>30</v>
      </c>
      <c r="U5" s="19">
        <v>29</v>
      </c>
      <c r="V5" s="19">
        <v>36</v>
      </c>
      <c r="W5" s="19" t="s">
        <v>190</v>
      </c>
      <c r="X5" s="19"/>
      <c r="Y5" s="19"/>
    </row>
    <row r="6" spans="1:25" s="19" customFormat="1" x14ac:dyDescent="0.2">
      <c r="A6" s="19" t="s">
        <v>198</v>
      </c>
      <c r="B6" s="19">
        <f>SUM(B3:B5)</f>
        <v>84</v>
      </c>
      <c r="C6" s="19">
        <f t="shared" ref="C6:U6" si="0">SUM(C3:C5)</f>
        <v>70</v>
      </c>
      <c r="D6" s="19">
        <f t="shared" si="0"/>
        <v>56</v>
      </c>
      <c r="E6" s="19">
        <f t="shared" si="0"/>
        <v>75</v>
      </c>
      <c r="F6" s="19">
        <f t="shared" si="0"/>
        <v>96</v>
      </c>
      <c r="G6" s="19">
        <f t="shared" si="0"/>
        <v>70</v>
      </c>
      <c r="H6" s="19">
        <f t="shared" si="0"/>
        <v>86</v>
      </c>
      <c r="I6" s="19">
        <f t="shared" si="0"/>
        <v>80</v>
      </c>
      <c r="J6" s="19">
        <f t="shared" si="0"/>
        <v>75</v>
      </c>
      <c r="K6" s="19">
        <f t="shared" si="0"/>
        <v>58</v>
      </c>
      <c r="L6" s="19">
        <f t="shared" si="0"/>
        <v>76</v>
      </c>
      <c r="M6" s="19">
        <f t="shared" si="0"/>
        <v>86</v>
      </c>
      <c r="N6" s="19">
        <f t="shared" si="0"/>
        <v>72</v>
      </c>
      <c r="O6" s="19">
        <f t="shared" si="0"/>
        <v>83</v>
      </c>
      <c r="P6" s="19">
        <f t="shared" si="0"/>
        <v>89</v>
      </c>
      <c r="Q6" s="19">
        <f t="shared" si="0"/>
        <v>88</v>
      </c>
      <c r="R6" s="19">
        <f t="shared" si="0"/>
        <v>62</v>
      </c>
      <c r="S6" s="19">
        <f t="shared" si="0"/>
        <v>83</v>
      </c>
      <c r="T6" s="19">
        <f t="shared" si="0"/>
        <v>91</v>
      </c>
      <c r="U6" s="19">
        <f t="shared" si="0"/>
        <v>79</v>
      </c>
    </row>
    <row r="7" spans="1:25" s="19" customFormat="1" x14ac:dyDescent="0.2"/>
    <row r="8" spans="1:25" x14ac:dyDescent="0.2">
      <c r="A8" s="19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19"/>
      <c r="W8" s="19"/>
      <c r="X8" s="19"/>
      <c r="Y8" s="19"/>
    </row>
    <row r="9" spans="1:25" s="19" customFormat="1" x14ac:dyDescent="0.2">
      <c r="A9" s="16" t="s">
        <v>200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19">
        <f>V10*3</f>
        <v>135</v>
      </c>
      <c r="W9" s="19" t="s">
        <v>181</v>
      </c>
    </row>
    <row r="10" spans="1:25" s="19" customFormat="1" x14ac:dyDescent="0.2">
      <c r="A10" s="19" t="s">
        <v>191</v>
      </c>
      <c r="B10" s="55">
        <v>22</v>
      </c>
      <c r="C10" s="55">
        <v>15</v>
      </c>
      <c r="D10" s="55">
        <v>15</v>
      </c>
      <c r="E10" s="55">
        <v>18</v>
      </c>
      <c r="F10" s="55">
        <v>33</v>
      </c>
      <c r="G10" s="55">
        <v>15</v>
      </c>
      <c r="H10" s="55">
        <v>26</v>
      </c>
      <c r="I10" s="55">
        <v>22</v>
      </c>
      <c r="J10" s="55">
        <v>18</v>
      </c>
      <c r="K10" s="55">
        <v>15</v>
      </c>
      <c r="L10" s="55">
        <v>16</v>
      </c>
      <c r="M10" s="55">
        <v>25</v>
      </c>
      <c r="N10" s="55">
        <v>16</v>
      </c>
      <c r="O10" s="55">
        <v>21</v>
      </c>
      <c r="P10" s="55">
        <v>26</v>
      </c>
      <c r="Q10" s="55">
        <v>25</v>
      </c>
      <c r="R10" s="55">
        <v>18</v>
      </c>
      <c r="S10" s="55">
        <v>21</v>
      </c>
      <c r="T10" s="55">
        <v>27</v>
      </c>
      <c r="U10" s="55">
        <v>21</v>
      </c>
      <c r="V10" s="19">
        <v>45</v>
      </c>
      <c r="W10" s="19" t="s">
        <v>190</v>
      </c>
    </row>
    <row r="11" spans="1:25" s="19" customFormat="1" x14ac:dyDescent="0.2">
      <c r="A11" s="19" t="s">
        <v>192</v>
      </c>
      <c r="B11" s="55">
        <f t="shared" ref="B11:U11" si="1">(B4*45)/42</f>
        <v>34.285714285714285</v>
      </c>
      <c r="C11" s="55">
        <f t="shared" si="1"/>
        <v>35.357142857142854</v>
      </c>
      <c r="D11" s="55">
        <f t="shared" si="1"/>
        <v>12.857142857142858</v>
      </c>
      <c r="E11" s="55">
        <f t="shared" si="1"/>
        <v>26.785714285714285</v>
      </c>
      <c r="F11" s="55">
        <f t="shared" si="1"/>
        <v>31.071428571428573</v>
      </c>
      <c r="G11" s="55">
        <f t="shared" si="1"/>
        <v>28.928571428571427</v>
      </c>
      <c r="H11" s="55">
        <f t="shared" si="1"/>
        <v>28.928571428571427</v>
      </c>
      <c r="I11" s="55">
        <f t="shared" si="1"/>
        <v>30</v>
      </c>
      <c r="J11" s="55">
        <f t="shared" si="1"/>
        <v>32.142857142857146</v>
      </c>
      <c r="K11" s="55">
        <f t="shared" si="1"/>
        <v>21.428571428571427</v>
      </c>
      <c r="L11" s="55">
        <f t="shared" si="1"/>
        <v>31.071428571428573</v>
      </c>
      <c r="M11" s="55">
        <f t="shared" si="1"/>
        <v>32.142857142857146</v>
      </c>
      <c r="N11" s="55">
        <f t="shared" si="1"/>
        <v>31.071428571428573</v>
      </c>
      <c r="O11" s="55">
        <f t="shared" si="1"/>
        <v>31.071428571428573</v>
      </c>
      <c r="P11" s="55">
        <f t="shared" si="1"/>
        <v>36.428571428571431</v>
      </c>
      <c r="Q11" s="55">
        <f t="shared" si="1"/>
        <v>32.142857142857146</v>
      </c>
      <c r="R11" s="55">
        <f t="shared" si="1"/>
        <v>21.428571428571427</v>
      </c>
      <c r="S11" s="55">
        <f t="shared" si="1"/>
        <v>38.571428571428569</v>
      </c>
      <c r="T11" s="55">
        <f t="shared" si="1"/>
        <v>36.428571428571431</v>
      </c>
      <c r="U11" s="55">
        <f t="shared" si="1"/>
        <v>31.071428571428573</v>
      </c>
      <c r="V11" s="19">
        <v>45</v>
      </c>
      <c r="W11" s="19" t="s">
        <v>190</v>
      </c>
    </row>
    <row r="12" spans="1:25" s="19" customFormat="1" x14ac:dyDescent="0.2">
      <c r="A12" s="19" t="s">
        <v>193</v>
      </c>
      <c r="B12" s="55">
        <f t="shared" ref="B12:U12" si="2">(B5*45)/36</f>
        <v>37.5</v>
      </c>
      <c r="C12" s="55">
        <f t="shared" si="2"/>
        <v>27.5</v>
      </c>
      <c r="D12" s="55">
        <f t="shared" si="2"/>
        <v>36.25</v>
      </c>
      <c r="E12" s="55">
        <f t="shared" si="2"/>
        <v>40</v>
      </c>
      <c r="F12" s="55">
        <f t="shared" si="2"/>
        <v>42.5</v>
      </c>
      <c r="G12" s="55">
        <f t="shared" si="2"/>
        <v>35</v>
      </c>
      <c r="H12" s="55">
        <f t="shared" si="2"/>
        <v>41.25</v>
      </c>
      <c r="I12" s="55">
        <f t="shared" si="2"/>
        <v>37.5</v>
      </c>
      <c r="J12" s="55">
        <f t="shared" si="2"/>
        <v>33.75</v>
      </c>
      <c r="K12" s="55">
        <f t="shared" si="2"/>
        <v>28.75</v>
      </c>
      <c r="L12" s="55">
        <f t="shared" si="2"/>
        <v>38.75</v>
      </c>
      <c r="M12" s="55">
        <f t="shared" si="2"/>
        <v>38.75</v>
      </c>
      <c r="N12" s="55">
        <f t="shared" si="2"/>
        <v>33.75</v>
      </c>
      <c r="O12" s="55">
        <f t="shared" si="2"/>
        <v>41.25</v>
      </c>
      <c r="P12" s="55">
        <f t="shared" si="2"/>
        <v>36.25</v>
      </c>
      <c r="Q12" s="55">
        <f t="shared" si="2"/>
        <v>41.25</v>
      </c>
      <c r="R12" s="55">
        <f t="shared" si="2"/>
        <v>30</v>
      </c>
      <c r="S12" s="55">
        <f t="shared" si="2"/>
        <v>32.5</v>
      </c>
      <c r="T12" s="55">
        <f t="shared" si="2"/>
        <v>37.5</v>
      </c>
      <c r="U12" s="55">
        <f t="shared" si="2"/>
        <v>36.25</v>
      </c>
      <c r="V12" s="19">
        <v>45</v>
      </c>
      <c r="W12" s="19" t="s">
        <v>190</v>
      </c>
    </row>
    <row r="13" spans="1:25" s="19" customFormat="1" x14ac:dyDescent="0.2">
      <c r="A13" s="19" t="s">
        <v>201</v>
      </c>
      <c r="B13" s="55">
        <f>SUM(B10:B12)</f>
        <v>93.785714285714278</v>
      </c>
      <c r="C13" s="55">
        <f t="shared" ref="C13:U13" si="3">SUM(C10:C12)</f>
        <v>77.857142857142861</v>
      </c>
      <c r="D13" s="55">
        <f t="shared" si="3"/>
        <v>64.107142857142861</v>
      </c>
      <c r="E13" s="55">
        <f t="shared" si="3"/>
        <v>84.785714285714278</v>
      </c>
      <c r="F13" s="55">
        <f t="shared" si="3"/>
        <v>106.57142857142857</v>
      </c>
      <c r="G13" s="55">
        <f t="shared" si="3"/>
        <v>78.928571428571431</v>
      </c>
      <c r="H13" s="55">
        <f t="shared" si="3"/>
        <v>96.178571428571431</v>
      </c>
      <c r="I13" s="55">
        <f t="shared" si="3"/>
        <v>89.5</v>
      </c>
      <c r="J13" s="55">
        <f t="shared" si="3"/>
        <v>83.892857142857139</v>
      </c>
      <c r="K13" s="55">
        <f t="shared" si="3"/>
        <v>65.178571428571431</v>
      </c>
      <c r="L13" s="55">
        <f t="shared" si="3"/>
        <v>85.821428571428569</v>
      </c>
      <c r="M13" s="55">
        <f t="shared" si="3"/>
        <v>95.892857142857139</v>
      </c>
      <c r="N13" s="55">
        <f t="shared" si="3"/>
        <v>80.821428571428569</v>
      </c>
      <c r="O13" s="55">
        <f t="shared" si="3"/>
        <v>93.321428571428569</v>
      </c>
      <c r="P13" s="55">
        <f t="shared" si="3"/>
        <v>98.678571428571431</v>
      </c>
      <c r="Q13" s="55">
        <f t="shared" si="3"/>
        <v>98.392857142857139</v>
      </c>
      <c r="R13" s="55">
        <f t="shared" si="3"/>
        <v>69.428571428571431</v>
      </c>
      <c r="S13" s="55">
        <f t="shared" si="3"/>
        <v>92.071428571428569</v>
      </c>
      <c r="T13" s="55">
        <f t="shared" si="3"/>
        <v>100.92857142857143</v>
      </c>
      <c r="U13" s="55">
        <f t="shared" si="3"/>
        <v>88.321428571428569</v>
      </c>
    </row>
    <row r="14" spans="1:25" s="19" customForma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</row>
    <row r="15" spans="1:25" s="19" customFormat="1" x14ac:dyDescent="0.2">
      <c r="A15" s="16" t="s">
        <v>202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1:25" s="19" customFormat="1" x14ac:dyDescent="0.2">
      <c r="A16" s="19" t="s">
        <v>191</v>
      </c>
      <c r="B16" s="55">
        <f>B10/B13*100</f>
        <v>23.45773038842346</v>
      </c>
      <c r="C16" s="55">
        <f t="shared" ref="C16:U16" si="4">C10/C13*100</f>
        <v>19.266055045871557</v>
      </c>
      <c r="D16" s="55">
        <f t="shared" si="4"/>
        <v>23.398328690807798</v>
      </c>
      <c r="E16" s="55">
        <f t="shared" si="4"/>
        <v>21.22999157540017</v>
      </c>
      <c r="F16" s="55">
        <f t="shared" si="4"/>
        <v>30.965147453083109</v>
      </c>
      <c r="G16" s="55">
        <f t="shared" si="4"/>
        <v>19.004524886877828</v>
      </c>
      <c r="H16" s="55">
        <f t="shared" si="4"/>
        <v>27.033048644634238</v>
      </c>
      <c r="I16" s="55">
        <f t="shared" si="4"/>
        <v>24.581005586592177</v>
      </c>
      <c r="J16" s="55">
        <f t="shared" si="4"/>
        <v>21.455938697318008</v>
      </c>
      <c r="K16" s="55">
        <f t="shared" si="4"/>
        <v>23.013698630136986</v>
      </c>
      <c r="L16" s="55">
        <f t="shared" si="4"/>
        <v>18.643362463587181</v>
      </c>
      <c r="M16" s="55">
        <f t="shared" si="4"/>
        <v>26.070763500931101</v>
      </c>
      <c r="N16" s="55">
        <f t="shared" si="4"/>
        <v>19.796730004418915</v>
      </c>
      <c r="O16" s="55">
        <f t="shared" si="4"/>
        <v>22.502870264064295</v>
      </c>
      <c r="P16" s="55">
        <f t="shared" si="4"/>
        <v>26.34817227651104</v>
      </c>
      <c r="Q16" s="55">
        <f t="shared" si="4"/>
        <v>25.408348457350272</v>
      </c>
      <c r="R16" s="55">
        <f t="shared" si="4"/>
        <v>25.925925925925924</v>
      </c>
      <c r="S16" s="55">
        <f t="shared" si="4"/>
        <v>22.808378588052754</v>
      </c>
      <c r="T16" s="55">
        <f t="shared" si="4"/>
        <v>26.751592356687897</v>
      </c>
      <c r="U16" s="55">
        <f t="shared" si="4"/>
        <v>23.776789324706833</v>
      </c>
    </row>
    <row r="17" spans="1:25" s="19" customFormat="1" x14ac:dyDescent="0.2">
      <c r="A17" s="19" t="s">
        <v>192</v>
      </c>
      <c r="B17" s="55">
        <f>B11/B13*100</f>
        <v>36.557501904036563</v>
      </c>
      <c r="C17" s="55">
        <f t="shared" ref="C17:U17" si="5">C11/C13*100</f>
        <v>45.412844036697244</v>
      </c>
      <c r="D17" s="55">
        <f t="shared" si="5"/>
        <v>20.055710306406684</v>
      </c>
      <c r="E17" s="55">
        <f t="shared" si="5"/>
        <v>31.592249368155013</v>
      </c>
      <c r="F17" s="55">
        <f t="shared" si="5"/>
        <v>29.155495978552281</v>
      </c>
      <c r="G17" s="55">
        <f t="shared" si="5"/>
        <v>36.651583710407238</v>
      </c>
      <c r="H17" s="55">
        <f t="shared" si="5"/>
        <v>30.077979948013368</v>
      </c>
      <c r="I17" s="55">
        <f t="shared" si="5"/>
        <v>33.519553072625698</v>
      </c>
      <c r="J17" s="55">
        <f t="shared" si="5"/>
        <v>38.314176245210732</v>
      </c>
      <c r="K17" s="55">
        <f t="shared" si="5"/>
        <v>32.87671232876712</v>
      </c>
      <c r="L17" s="55">
        <f t="shared" si="5"/>
        <v>36.204744069912614</v>
      </c>
      <c r="M17" s="55">
        <f t="shared" si="5"/>
        <v>33.519553072625705</v>
      </c>
      <c r="N17" s="55">
        <f t="shared" si="5"/>
        <v>38.444542642509944</v>
      </c>
      <c r="O17" s="55">
        <f t="shared" si="5"/>
        <v>33.295063145809415</v>
      </c>
      <c r="P17" s="55">
        <f t="shared" si="5"/>
        <v>36.91639522258415</v>
      </c>
      <c r="Q17" s="55">
        <f t="shared" si="5"/>
        <v>32.667876588021784</v>
      </c>
      <c r="R17" s="55">
        <f t="shared" si="5"/>
        <v>30.864197530864196</v>
      </c>
      <c r="S17" s="55">
        <f t="shared" si="5"/>
        <v>41.892940263770363</v>
      </c>
      <c r="T17" s="55">
        <f t="shared" si="5"/>
        <v>36.093418259023359</v>
      </c>
      <c r="U17" s="55">
        <f t="shared" si="5"/>
        <v>35.179943388596847</v>
      </c>
    </row>
    <row r="18" spans="1:25" x14ac:dyDescent="0.2">
      <c r="A18" s="19" t="s">
        <v>193</v>
      </c>
      <c r="B18" s="55">
        <f>B12/B13*100</f>
        <v>39.984767707539987</v>
      </c>
      <c r="C18" s="55">
        <f t="shared" ref="C18:U18" si="6">C12/C13*100</f>
        <v>35.321100917431195</v>
      </c>
      <c r="D18" s="55">
        <f t="shared" si="6"/>
        <v>56.545961002785518</v>
      </c>
      <c r="E18" s="55">
        <f t="shared" si="6"/>
        <v>47.17775905644482</v>
      </c>
      <c r="F18" s="55">
        <f t="shared" si="6"/>
        <v>39.879356568364614</v>
      </c>
      <c r="G18" s="55">
        <f t="shared" si="6"/>
        <v>44.343891402714931</v>
      </c>
      <c r="H18" s="55">
        <f t="shared" si="6"/>
        <v>42.888971407352393</v>
      </c>
      <c r="I18" s="55">
        <f t="shared" si="6"/>
        <v>41.899441340782126</v>
      </c>
      <c r="J18" s="55">
        <f t="shared" si="6"/>
        <v>40.229885057471265</v>
      </c>
      <c r="K18" s="55">
        <f t="shared" si="6"/>
        <v>44.109589041095887</v>
      </c>
      <c r="L18" s="55">
        <f t="shared" si="6"/>
        <v>45.151893466500212</v>
      </c>
      <c r="M18" s="55">
        <f t="shared" si="6"/>
        <v>40.409683426443202</v>
      </c>
      <c r="N18" s="55">
        <f t="shared" si="6"/>
        <v>41.758727353071144</v>
      </c>
      <c r="O18" s="55">
        <f t="shared" si="6"/>
        <v>44.202066590126293</v>
      </c>
      <c r="P18" s="55">
        <f t="shared" si="6"/>
        <v>36.735432500904814</v>
      </c>
      <c r="Q18" s="55">
        <f t="shared" si="6"/>
        <v>41.923774954627952</v>
      </c>
      <c r="R18" s="55">
        <f t="shared" si="6"/>
        <v>43.209876543209873</v>
      </c>
      <c r="S18" s="55">
        <f t="shared" si="6"/>
        <v>35.298681148176883</v>
      </c>
      <c r="T18" s="55">
        <f t="shared" si="6"/>
        <v>37.154989384288747</v>
      </c>
      <c r="U18" s="55">
        <f t="shared" si="6"/>
        <v>41.04326728669632</v>
      </c>
      <c r="V18" s="19"/>
      <c r="W18" s="19"/>
      <c r="X18" s="19"/>
      <c r="Y18" s="19"/>
    </row>
    <row r="19" spans="1:25" x14ac:dyDescent="0.2">
      <c r="A19" s="19" t="s">
        <v>203</v>
      </c>
      <c r="B19" s="55">
        <f>SUM(B16:B18)</f>
        <v>100.00000000000001</v>
      </c>
      <c r="C19" s="56">
        <f t="shared" ref="C19:U19" si="7">SUM(C16:C18)</f>
        <v>100</v>
      </c>
      <c r="D19" s="55">
        <f t="shared" si="7"/>
        <v>100</v>
      </c>
      <c r="E19" s="55">
        <f t="shared" si="7"/>
        <v>100</v>
      </c>
      <c r="F19" s="55">
        <f t="shared" si="7"/>
        <v>100</v>
      </c>
      <c r="G19" s="55">
        <f t="shared" si="7"/>
        <v>100</v>
      </c>
      <c r="H19" s="55">
        <f t="shared" si="7"/>
        <v>100</v>
      </c>
      <c r="I19" s="55">
        <f t="shared" si="7"/>
        <v>100</v>
      </c>
      <c r="J19" s="55">
        <f t="shared" si="7"/>
        <v>100</v>
      </c>
      <c r="K19" s="55">
        <f t="shared" si="7"/>
        <v>100</v>
      </c>
      <c r="L19" s="55">
        <f t="shared" si="7"/>
        <v>100</v>
      </c>
      <c r="M19" s="55">
        <f t="shared" si="7"/>
        <v>100</v>
      </c>
      <c r="N19" s="55">
        <f t="shared" si="7"/>
        <v>100</v>
      </c>
      <c r="O19" s="55">
        <f t="shared" si="7"/>
        <v>100</v>
      </c>
      <c r="P19" s="55">
        <f t="shared" si="7"/>
        <v>100</v>
      </c>
      <c r="Q19" s="55">
        <f t="shared" si="7"/>
        <v>100</v>
      </c>
      <c r="R19" s="55">
        <f t="shared" si="7"/>
        <v>100</v>
      </c>
      <c r="S19" s="55">
        <f t="shared" si="7"/>
        <v>100</v>
      </c>
      <c r="T19" s="55">
        <f t="shared" si="7"/>
        <v>100</v>
      </c>
      <c r="U19" s="55">
        <f t="shared" si="7"/>
        <v>100</v>
      </c>
      <c r="V19" s="19"/>
      <c r="W19" s="19"/>
      <c r="X19" s="19"/>
      <c r="Y19" s="19"/>
    </row>
    <row r="20" spans="1:25" s="19" customFormat="1" x14ac:dyDescent="0.2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</row>
    <row r="21" spans="1: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32" spans="1:25" x14ac:dyDescent="0.2">
      <c r="E32" s="53"/>
    </row>
    <row r="33" spans="5:5" x14ac:dyDescent="0.2">
      <c r="E33" s="53"/>
    </row>
    <row r="34" spans="5:5" x14ac:dyDescent="0.2">
      <c r="E34" s="53"/>
    </row>
    <row r="35" spans="5:5" x14ac:dyDescent="0.2">
      <c r="E35" s="53"/>
    </row>
    <row r="36" spans="5:5" x14ac:dyDescent="0.2">
      <c r="E36" s="53"/>
    </row>
    <row r="37" spans="5:5" x14ac:dyDescent="0.2">
      <c r="E37" s="53"/>
    </row>
    <row r="38" spans="5:5" x14ac:dyDescent="0.2">
      <c r="E38" s="53"/>
    </row>
    <row r="39" spans="5:5" x14ac:dyDescent="0.2">
      <c r="E39" s="53"/>
    </row>
    <row r="40" spans="5:5" x14ac:dyDescent="0.2">
      <c r="E40" s="53"/>
    </row>
    <row r="41" spans="5:5" x14ac:dyDescent="0.2">
      <c r="E41" s="53"/>
    </row>
    <row r="42" spans="5:5" x14ac:dyDescent="0.2">
      <c r="E42" s="53"/>
    </row>
    <row r="43" spans="5:5" x14ac:dyDescent="0.2">
      <c r="E43" s="53"/>
    </row>
    <row r="44" spans="5:5" x14ac:dyDescent="0.2">
      <c r="E44" s="53"/>
    </row>
    <row r="45" spans="5:5" x14ac:dyDescent="0.2">
      <c r="E45" s="53"/>
    </row>
    <row r="46" spans="5:5" x14ac:dyDescent="0.2">
      <c r="E46" s="53"/>
    </row>
    <row r="47" spans="5:5" x14ac:dyDescent="0.2">
      <c r="E47" s="53"/>
    </row>
    <row r="48" spans="5:5" x14ac:dyDescent="0.2">
      <c r="E48" s="53"/>
    </row>
    <row r="49" spans="5:5" x14ac:dyDescent="0.2">
      <c r="E49" s="53"/>
    </row>
    <row r="50" spans="5:5" x14ac:dyDescent="0.2">
      <c r="E50" s="53"/>
    </row>
    <row r="51" spans="5:5" x14ac:dyDescent="0.2">
      <c r="E51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Functions</vt:lpstr>
      <vt:lpstr>Function scores</vt:lpstr>
      <vt:lpstr>Scores by use groups</vt:lpstr>
      <vt:lpstr>Function scores by dimension</vt:lpstr>
      <vt:lpstr>Functions!Área_de_impresión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Microsoft Office User</cp:lastModifiedBy>
  <cp:lastPrinted>2018-09-18T14:57:28Z</cp:lastPrinted>
  <dcterms:created xsi:type="dcterms:W3CDTF">2018-09-14T17:00:06Z</dcterms:created>
  <dcterms:modified xsi:type="dcterms:W3CDTF">2020-05-18T21:39:23Z</dcterms:modified>
  <cp:category/>
</cp:coreProperties>
</file>