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na Bond\Dropbox\Experiments - LAP1\Manuscript\Revised Bond et al Plant Methods\"/>
    </mc:Choice>
  </mc:AlternateContent>
  <bookViews>
    <workbookView xWindow="0" yWindow="0" windowWidth="28800" windowHeight="12435"/>
  </bookViews>
  <sheets>
    <sheet name="Cluster 1" sheetId="1" r:id="rId1"/>
  </sheets>
  <definedNames>
    <definedName name="_xlnm._FilterDatabase" localSheetId="0" hidden="1">'Cluster 1'!$A$8:$T$8</definedName>
  </definedNames>
  <calcPr calcId="152511"/>
</workbook>
</file>

<file path=xl/calcChain.xml><?xml version="1.0" encoding="utf-8"?>
<calcChain xmlns="http://schemas.openxmlformats.org/spreadsheetml/2006/main">
  <c r="P15" i="1" l="1"/>
  <c r="R15" i="1" s="1"/>
  <c r="Q15" i="1"/>
  <c r="S15" i="1" s="1"/>
  <c r="P23" i="1"/>
  <c r="R23" i="1" s="1"/>
  <c r="Q23" i="1"/>
  <c r="S23" i="1" s="1"/>
  <c r="P26" i="1"/>
  <c r="R26" i="1" s="1"/>
  <c r="Q26" i="1"/>
  <c r="S26" i="1" s="1"/>
  <c r="P62" i="1"/>
  <c r="R62" i="1" s="1"/>
  <c r="Q62" i="1"/>
  <c r="S62" i="1" s="1"/>
  <c r="P52" i="1"/>
  <c r="R52" i="1" s="1"/>
  <c r="Q52" i="1"/>
  <c r="S52" i="1"/>
  <c r="P9" i="1"/>
  <c r="R9" i="1" s="1"/>
  <c r="Q9" i="1"/>
  <c r="S9" i="1" s="1"/>
  <c r="P56" i="1"/>
  <c r="R56" i="1" s="1"/>
  <c r="Q56" i="1"/>
  <c r="S56" i="1" s="1"/>
  <c r="P21" i="1"/>
  <c r="R21" i="1" s="1"/>
  <c r="Q21" i="1"/>
  <c r="S21" i="1" s="1"/>
  <c r="P35" i="1"/>
  <c r="R35" i="1" s="1"/>
  <c r="Q35" i="1"/>
  <c r="S35" i="1" s="1"/>
  <c r="P27" i="1"/>
  <c r="R27" i="1" s="1"/>
  <c r="Q27" i="1"/>
  <c r="S27" i="1" s="1"/>
  <c r="P43" i="1"/>
  <c r="R43" i="1" s="1"/>
  <c r="Q43" i="1"/>
  <c r="S43" i="1" s="1"/>
  <c r="P37" i="1"/>
  <c r="R37" i="1" s="1"/>
  <c r="Q37" i="1"/>
  <c r="S37" i="1" s="1"/>
  <c r="P28" i="1"/>
  <c r="R28" i="1" s="1"/>
  <c r="Q28" i="1"/>
  <c r="S28" i="1" s="1"/>
  <c r="P25" i="1"/>
  <c r="R25" i="1" s="1"/>
  <c r="Q25" i="1"/>
  <c r="S25" i="1"/>
  <c r="P45" i="1"/>
  <c r="R45" i="1" s="1"/>
  <c r="Q45" i="1"/>
  <c r="S45" i="1" s="1"/>
  <c r="P60" i="1"/>
  <c r="R60" i="1" s="1"/>
  <c r="Q60" i="1"/>
  <c r="S60" i="1" s="1"/>
  <c r="P39" i="1"/>
  <c r="R39" i="1" s="1"/>
  <c r="Q39" i="1"/>
  <c r="S39" i="1" s="1"/>
  <c r="P24" i="1"/>
  <c r="R24" i="1" s="1"/>
  <c r="Q24" i="1"/>
  <c r="S24" i="1" s="1"/>
  <c r="P33" i="1"/>
  <c r="R33" i="1" s="1"/>
  <c r="Q33" i="1"/>
  <c r="S33" i="1" s="1"/>
  <c r="P49" i="1"/>
  <c r="R49" i="1" s="1"/>
  <c r="Q49" i="1"/>
  <c r="S49" i="1" s="1"/>
  <c r="P12" i="1"/>
  <c r="R12" i="1" s="1"/>
  <c r="Q12" i="1"/>
  <c r="S12" i="1" s="1"/>
  <c r="P29" i="1"/>
  <c r="R29" i="1" s="1"/>
  <c r="Q29" i="1"/>
  <c r="S29" i="1" s="1"/>
  <c r="P47" i="1"/>
  <c r="R47" i="1" s="1"/>
  <c r="Q47" i="1"/>
  <c r="S47" i="1" s="1"/>
  <c r="P41" i="1"/>
  <c r="R41" i="1" s="1"/>
  <c r="Q41" i="1"/>
  <c r="S41" i="1" s="1"/>
  <c r="P16" i="1"/>
  <c r="R16" i="1" s="1"/>
  <c r="Q16" i="1"/>
  <c r="S16" i="1" s="1"/>
  <c r="P11" i="1"/>
  <c r="R11" i="1" s="1"/>
  <c r="Q11" i="1"/>
  <c r="S11" i="1" s="1"/>
  <c r="P53" i="1"/>
  <c r="R53" i="1" s="1"/>
  <c r="Q53" i="1"/>
  <c r="S53" i="1" s="1"/>
  <c r="P40" i="1"/>
  <c r="R40" i="1" s="1"/>
  <c r="Q40" i="1"/>
  <c r="S40" i="1" s="1"/>
  <c r="P31" i="1"/>
  <c r="R31" i="1" s="1"/>
  <c r="Q31" i="1"/>
  <c r="S31" i="1" s="1"/>
  <c r="P50" i="1"/>
  <c r="R50" i="1" s="1"/>
  <c r="Q50" i="1"/>
  <c r="S50" i="1" s="1"/>
  <c r="P46" i="1"/>
  <c r="R46" i="1" s="1"/>
  <c r="Q46" i="1"/>
  <c r="S46" i="1" s="1"/>
  <c r="P17" i="1"/>
  <c r="R17" i="1" s="1"/>
  <c r="Q17" i="1"/>
  <c r="S17" i="1" s="1"/>
  <c r="P63" i="1"/>
  <c r="R63" i="1" s="1"/>
  <c r="Q63" i="1"/>
  <c r="S63" i="1" s="1"/>
  <c r="P55" i="1"/>
  <c r="R55" i="1" s="1"/>
  <c r="Q55" i="1"/>
  <c r="S55" i="1" s="1"/>
  <c r="P20" i="1"/>
  <c r="R20" i="1" s="1"/>
  <c r="Q20" i="1"/>
  <c r="S20" i="1" s="1"/>
  <c r="P32" i="1"/>
  <c r="R32" i="1" s="1"/>
  <c r="Q32" i="1"/>
  <c r="S32" i="1" s="1"/>
  <c r="P48" i="1"/>
  <c r="R48" i="1" s="1"/>
  <c r="Q48" i="1"/>
  <c r="S48" i="1" s="1"/>
  <c r="P42" i="1"/>
  <c r="R42" i="1" s="1"/>
  <c r="Q42" i="1"/>
  <c r="S42" i="1" s="1"/>
  <c r="P36" i="1"/>
  <c r="R36" i="1" s="1"/>
  <c r="Q36" i="1"/>
  <c r="S36" i="1" s="1"/>
  <c r="P13" i="1"/>
  <c r="R13" i="1" s="1"/>
  <c r="Q13" i="1"/>
  <c r="S13" i="1" s="1"/>
  <c r="P61" i="1"/>
  <c r="R61" i="1" s="1"/>
  <c r="Q61" i="1"/>
  <c r="S61" i="1" s="1"/>
  <c r="P10" i="1"/>
  <c r="R10" i="1" s="1"/>
  <c r="Q10" i="1"/>
  <c r="S10" i="1"/>
  <c r="P30" i="1"/>
  <c r="R30" i="1" s="1"/>
  <c r="Q30" i="1"/>
  <c r="S30" i="1" s="1"/>
  <c r="P64" i="1"/>
  <c r="R64" i="1" s="1"/>
  <c r="Q64" i="1"/>
  <c r="S64" i="1" s="1"/>
  <c r="P57" i="1"/>
  <c r="R57" i="1" s="1"/>
  <c r="Q57" i="1"/>
  <c r="S57" i="1" s="1"/>
  <c r="P51" i="1"/>
  <c r="Q51" i="1"/>
  <c r="S51" i="1" s="1"/>
  <c r="R51" i="1"/>
  <c r="P22" i="1"/>
  <c r="R22" i="1" s="1"/>
  <c r="Q22" i="1"/>
  <c r="S22" i="1" s="1"/>
  <c r="P54" i="1"/>
  <c r="R54" i="1" s="1"/>
  <c r="Q54" i="1"/>
  <c r="S54" i="1" s="1"/>
  <c r="P14" i="1"/>
  <c r="R14" i="1" s="1"/>
  <c r="Q14" i="1"/>
  <c r="S14" i="1" s="1"/>
  <c r="P18" i="1"/>
  <c r="R18" i="1" s="1"/>
  <c r="Q18" i="1"/>
  <c r="S18" i="1" s="1"/>
  <c r="P19" i="1"/>
  <c r="R19" i="1" s="1"/>
  <c r="Q19" i="1"/>
  <c r="S19" i="1" s="1"/>
  <c r="P34" i="1"/>
  <c r="Q34" i="1"/>
  <c r="S34" i="1" s="1"/>
  <c r="R34" i="1"/>
  <c r="P59" i="1"/>
  <c r="R59" i="1" s="1"/>
  <c r="Q59" i="1"/>
  <c r="S59" i="1" s="1"/>
  <c r="P58" i="1"/>
  <c r="R58" i="1" s="1"/>
  <c r="Q58" i="1"/>
  <c r="S58" i="1" s="1"/>
  <c r="P38" i="1"/>
  <c r="R38" i="1" s="1"/>
  <c r="Q38" i="1"/>
  <c r="S38" i="1" s="1"/>
  <c r="P44" i="1"/>
  <c r="R44" i="1" s="1"/>
  <c r="Q44" i="1"/>
  <c r="S44" i="1"/>
  <c r="Q65" i="1"/>
  <c r="S65" i="1" s="1"/>
  <c r="P65" i="1"/>
  <c r="R65" i="1" s="1"/>
  <c r="T65" i="1" s="1"/>
  <c r="T19" i="1" l="1"/>
  <c r="T20" i="1"/>
  <c r="T38" i="1"/>
  <c r="T43" i="1"/>
  <c r="T62" i="1"/>
  <c r="T34" i="1"/>
  <c r="T30" i="1"/>
  <c r="T56" i="1"/>
  <c r="T14" i="1"/>
  <c r="T48" i="1"/>
  <c r="T47" i="1"/>
  <c r="T27" i="1"/>
  <c r="T18" i="1"/>
  <c r="T58" i="1"/>
  <c r="T51" i="1"/>
  <c r="T42" i="1"/>
  <c r="T46" i="1"/>
  <c r="T49" i="1"/>
  <c r="T60" i="1"/>
  <c r="T37" i="1"/>
  <c r="T55" i="1"/>
  <c r="T11" i="1"/>
  <c r="T33" i="1"/>
  <c r="T21" i="1"/>
  <c r="T64" i="1"/>
  <c r="T59" i="1"/>
  <c r="T25" i="1"/>
  <c r="T23" i="1"/>
  <c r="T10" i="1"/>
  <c r="T57" i="1"/>
  <c r="T50" i="1"/>
  <c r="T54" i="1"/>
  <c r="T61" i="1"/>
  <c r="T44" i="1"/>
  <c r="T63" i="1"/>
  <c r="T16" i="1"/>
  <c r="T24" i="1"/>
  <c r="T31" i="1"/>
  <c r="T13" i="1"/>
  <c r="T32" i="1"/>
  <c r="T22" i="1"/>
  <c r="T12" i="1"/>
  <c r="T28" i="1"/>
  <c r="T17" i="1"/>
  <c r="T40" i="1"/>
  <c r="T41" i="1"/>
  <c r="T39" i="1"/>
  <c r="T15" i="1"/>
  <c r="T9" i="1"/>
  <c r="T35" i="1"/>
  <c r="T52" i="1"/>
  <c r="T53" i="1"/>
  <c r="T45" i="1"/>
  <c r="T29" i="1"/>
  <c r="T26" i="1"/>
  <c r="T36" i="1"/>
</calcChain>
</file>

<file path=xl/sharedStrings.xml><?xml version="1.0" encoding="utf-8"?>
<sst xmlns="http://schemas.openxmlformats.org/spreadsheetml/2006/main" count="258" uniqueCount="131">
  <si>
    <t>Probe</t>
  </si>
  <si>
    <t>Chromosome</t>
  </si>
  <si>
    <t>Start</t>
  </si>
  <si>
    <t>End</t>
  </si>
  <si>
    <t>Strand</t>
  </si>
  <si>
    <t>Index</t>
  </si>
  <si>
    <t>ID</t>
  </si>
  <si>
    <t>Type</t>
  </si>
  <si>
    <t>35S:LAP1_2</t>
  </si>
  <si>
    <t>35S:LAP1_3</t>
  </si>
  <si>
    <t>35S:COla</t>
  </si>
  <si>
    <t>35S:COlf</t>
  </si>
  <si>
    <t>35S:FTa1plusFD</t>
  </si>
  <si>
    <t>fructan exohydrolase</t>
  </si>
  <si>
    <t>-</t>
  </si>
  <si>
    <t>Medtr1g015980.1_cds_1</t>
  </si>
  <si>
    <t>CDS</t>
  </si>
  <si>
    <t>ubiquitin-protein ligase%2C putative</t>
  </si>
  <si>
    <t>Medtr1g018650.1_cds_1</t>
  </si>
  <si>
    <t>pectate lyase family protein</t>
  </si>
  <si>
    <t>+</t>
  </si>
  <si>
    <t>Medtr1g047370.1_cds_1</t>
  </si>
  <si>
    <t>bHLH transcription factor</t>
  </si>
  <si>
    <t>Medtr1g072320.1_cds_1</t>
  </si>
  <si>
    <t>Na+/H+ exchanger 1</t>
  </si>
  <si>
    <t>Medtr1g082440.1_cds_1</t>
  </si>
  <si>
    <t>long-chain fatty acyl CoA ligase</t>
  </si>
  <si>
    <t>Medtr1g086600.1_cds_1</t>
  </si>
  <si>
    <t>hypothetical protein</t>
  </si>
  <si>
    <t>Medtr1g094130.2_cds_1</t>
  </si>
  <si>
    <t>chalcone and stilbene synthase family protein</t>
  </si>
  <si>
    <t>Medtr1g098140.1_cds_1</t>
  </si>
  <si>
    <t>ATP-binding protein%2C putative</t>
  </si>
  <si>
    <t>Medtr1g100880.1_cds_1</t>
  </si>
  <si>
    <t>chalcone-flavanone isomerase family protein</t>
  </si>
  <si>
    <t>Medtr1g115870.1_cds_1</t>
  </si>
  <si>
    <t>beta-xylosidase/alpha-L-arabinofuranosidase-like protein</t>
  </si>
  <si>
    <t>Medtr2g008240.1_cds_1</t>
  </si>
  <si>
    <t>stem-specific TSJT1-like protein</t>
  </si>
  <si>
    <t>Medtr2g013140.2_cds_7</t>
  </si>
  <si>
    <t>3'-N-debenzoyl-2'-deoxytaxol benzoyltransferase</t>
  </si>
  <si>
    <t>Medtr2g015430.1_cds_1</t>
  </si>
  <si>
    <t>DUF642 family protein</t>
  </si>
  <si>
    <t>Medtr2g019600.1_cds_1</t>
  </si>
  <si>
    <t>adenosine/AMP deaminase</t>
  </si>
  <si>
    <t>Medtr2g022780.3_cds_12</t>
  </si>
  <si>
    <t>ABA-responsive protein</t>
  </si>
  <si>
    <t>Medtr2g035190.1_cds_1</t>
  </si>
  <si>
    <t>Medtr2g035210.1_cds_1</t>
  </si>
  <si>
    <t>Medtr2g035220.1_cds_1</t>
  </si>
  <si>
    <t>Medtr2g058470.1_cds_1</t>
  </si>
  <si>
    <t>sesquiterpene synthase</t>
  </si>
  <si>
    <t>Medtr2g089120.1_cds_1</t>
  </si>
  <si>
    <t>pfkB family carbohydrate kinase</t>
  </si>
  <si>
    <t>Medtr2g098950.1_cds_1</t>
  </si>
  <si>
    <t>asparagine synthetase [glutamine-hydrolyzing] protein</t>
  </si>
  <si>
    <t>Medtr3g464580.1_cds_1</t>
  </si>
  <si>
    <t>expansin A10</t>
  </si>
  <si>
    <t>Medtr3g466760.1_cds_1</t>
  </si>
  <si>
    <t>Medtr3g466790.1_cds_1</t>
  </si>
  <si>
    <t>DUF4228 domain protein</t>
  </si>
  <si>
    <t>Medtr3g078300.2_cds_4</t>
  </si>
  <si>
    <t>linoleate 13S-lipoxygenase 2-1%2C related protein</t>
  </si>
  <si>
    <t>Medtr3g079450.2_cds_10</t>
  </si>
  <si>
    <t>Medtr3g083920.1_cds_1</t>
  </si>
  <si>
    <t>glycoside hydrolase family 18 protein</t>
  </si>
  <si>
    <t>Medtr3g110310.1_cds_1</t>
  </si>
  <si>
    <t>extensin-like repeat protein</t>
  </si>
  <si>
    <t>Medtr4g029550.1_cds_1</t>
  </si>
  <si>
    <t>cyanogenic beta-glucosidase%2C putative</t>
  </si>
  <si>
    <t>Medtr4g066240.3_cds_1</t>
  </si>
  <si>
    <t>papain family cysteine protease</t>
  </si>
  <si>
    <t>Medtr4g071060.1_cds_1</t>
  </si>
  <si>
    <t>Medtr4g104320.1_cds_1</t>
  </si>
  <si>
    <t>Medtr4g116440.1_cds_1</t>
  </si>
  <si>
    <t>UDP-glucosyltransferase family protein</t>
  </si>
  <si>
    <t>Medtr4g117980.1_cds_1</t>
  </si>
  <si>
    <t>pathogenesis-related protein bet V I family protein</t>
  </si>
  <si>
    <t>Medtr4g120970.1_cds_1</t>
  </si>
  <si>
    <t>CAP%2C cysteine-rich secretory protein%2C antigen 5</t>
  </si>
  <si>
    <t>Medtr4g128750.1_cds_1</t>
  </si>
  <si>
    <t>xylose isomerase</t>
  </si>
  <si>
    <t>Medtr4g128840.1_cds_2</t>
  </si>
  <si>
    <t>phloem filament protein PP1</t>
  </si>
  <si>
    <t>Medtr4g133540.1_cds_1</t>
  </si>
  <si>
    <t>Medtr5g018770.1_cds_1</t>
  </si>
  <si>
    <t>Medtr5g032670.1_cds_1</t>
  </si>
  <si>
    <t>Medtr5g091720.4_cds_14</t>
  </si>
  <si>
    <t>phenylalanine ammonia-lyase-like protein</t>
  </si>
  <si>
    <t>Medtr5g098720.1_cds_1</t>
  </si>
  <si>
    <t>malonyl-CoA:isoflavone 7-O-glucoside malonyltransferase</t>
  </si>
  <si>
    <t>Medtr6g015830.1_cds_1</t>
  </si>
  <si>
    <t>Medtr6g015850.1_cds_1</t>
  </si>
  <si>
    <t>transmembrane amino acid transporter family protein</t>
  </si>
  <si>
    <t>Medtr6g022790.1_cds_1</t>
  </si>
  <si>
    <t>albumin-2 protein</t>
  </si>
  <si>
    <t>Medtr6g045077.1_cds_1</t>
  </si>
  <si>
    <t>proline dehydrogenase</t>
  </si>
  <si>
    <t>Medtr7g020820.1_cds_1</t>
  </si>
  <si>
    <t>pectinesterase/pectinesterase inhibitor</t>
  </si>
  <si>
    <t>Medtr7g050870.1_cds_1</t>
  </si>
  <si>
    <t>DUF538 family protein</t>
  </si>
  <si>
    <t>Medtr7g053107.2_cds_1</t>
  </si>
  <si>
    <t>saposin B domain protein</t>
  </si>
  <si>
    <t>Medtr7g072560.2_cds_8</t>
  </si>
  <si>
    <t>major intrinsic protein (MIP) family transporter</t>
  </si>
  <si>
    <t>Medtr7g101190.1_cds_1</t>
  </si>
  <si>
    <t>UAA transporter family protein</t>
  </si>
  <si>
    <t>Medtr7g104290.1_cds_1</t>
  </si>
  <si>
    <t>Medtr7g108080.1_cds_1</t>
  </si>
  <si>
    <t>beta-galactosidase</t>
  </si>
  <si>
    <t>Medtr8g016230.1_cds_1</t>
  </si>
  <si>
    <t>auxin-binding protein ABP19a</t>
  </si>
  <si>
    <t>Medtr8g020590.1_cds_1</t>
  </si>
  <si>
    <t>Medtr8g023310.1_cds_1</t>
  </si>
  <si>
    <t>E3 ubiquitin-protein ligase RMA1H1-like protein</t>
  </si>
  <si>
    <t>Medtr8g465910.1_cds_2</t>
  </si>
  <si>
    <t>Short name</t>
  </si>
  <si>
    <t>Average LAP1</t>
  </si>
  <si>
    <t>Average Control</t>
  </si>
  <si>
    <t>CHS</t>
  </si>
  <si>
    <t>CHI</t>
  </si>
  <si>
    <t>PAL</t>
  </si>
  <si>
    <t>AT</t>
  </si>
  <si>
    <t>bHLH2</t>
  </si>
  <si>
    <t>3GT (UGT73B4)</t>
  </si>
  <si>
    <t>35S:LAP1_1</t>
  </si>
  <si>
    <t>Table S2</t>
  </si>
  <si>
    <r>
      <t>Inverse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LAP1</t>
    </r>
  </si>
  <si>
    <r>
      <t>Inverse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Control</t>
    </r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</si>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</sst>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CC66FF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rgb="FF00FFFF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0" fontId="18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19" fillId="0" borderId="10" xfId="0" applyFont="1" applyFill="1" applyBorder="1"/>
    <xf numFmtId="0" fontId="0" fillId="36" borderId="10" xfId="0" applyFont="1" applyFill="1" applyBorder="1" applyAlignment="1">
      <alignment horizontal="center"/>
    </xf>
    <xf numFmtId="0" fontId="0" fillId="37" borderId="10" xfId="0" applyFill="1" applyBorder="1"/>
    <xf numFmtId="0" fontId="0" fillId="37" borderId="10" xfId="0" applyFill="1" applyBorder="1" applyAlignment="1">
      <alignment horizontal="center"/>
    </xf>
    <xf numFmtId="0" fontId="0" fillId="37" borderId="10" xfId="0" applyFill="1" applyBorder="1" applyAlignment="1"/>
    <xf numFmtId="0" fontId="19" fillId="37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0" fillId="35" borderId="10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/>
    <xf numFmtId="0" fontId="19" fillId="35" borderId="10" xfId="0" applyFont="1" applyFill="1" applyBorder="1"/>
    <xf numFmtId="0" fontId="0" fillId="34" borderId="10" xfId="0" applyFont="1" applyFill="1" applyBorder="1" applyAlignment="1">
      <alignment horizontal="center"/>
    </xf>
    <xf numFmtId="0" fontId="0" fillId="38" borderId="10" xfId="0" applyFill="1" applyBorder="1"/>
    <xf numFmtId="0" fontId="0" fillId="38" borderId="10" xfId="0" applyFill="1" applyBorder="1" applyAlignment="1">
      <alignment horizontal="center"/>
    </xf>
    <xf numFmtId="0" fontId="0" fillId="38" borderId="10" xfId="0" applyFill="1" applyBorder="1" applyAlignment="1"/>
    <xf numFmtId="0" fontId="19" fillId="38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114300</xdr:rowOff>
    </xdr:from>
    <xdr:ext cx="17478375" cy="781240"/>
    <xdr:sp macro="" textlink="">
      <xdr:nvSpPr>
        <xdr:cNvPr id="2" name="TextBox 1"/>
        <xdr:cNvSpPr txBox="1"/>
      </xdr:nvSpPr>
      <xdr:spPr>
        <a:xfrm>
          <a:off x="19050" y="304800"/>
          <a:ext cx="17478375" cy="7812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Significanlty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 genes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&lt;0.05)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between Control and LAP1 replicate sets, falling into hierarchical cluster 1.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Hierarchical correlation clustering of the genes differentially expressed between ‘Control’ and ‘LAP1’ was performed with SeqMonk (R-value threshold of 0.7).</a:t>
          </a:r>
          <a:endParaRPr lang="en-NZ">
            <a:effectLst/>
          </a:endParaRPr>
        </a:p>
        <a:p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&lt;0.05 for both filters (DESeq2 and Intensity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Difference)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Values for each individual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data 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-transformed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averaging the values for the Control and LAP1 replicate sets, calculating the inverse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for each replicate set, and dividing the Control integer from the LAP1 integer. Differentially expressed genes in the anthocyanin biosynthetic pathway and transcriptional regulators are highlighted - yellow: genes in t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 general phenylpropanoid pathway and flavonoid biosynthesis;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green: genes involved in stabilising anthocynains; pink: basic helix loop helix type 2 clade (bHLH2). </a:t>
          </a:r>
          <a:endParaRPr lang="en-N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workbookViewId="0">
      <selection activeCell="E22" sqref="E22"/>
    </sheetView>
  </sheetViews>
  <sheetFormatPr defaultRowHeight="15" x14ac:dyDescent="0.25"/>
  <cols>
    <col min="1" max="1" width="15.7109375" bestFit="1" customWidth="1"/>
    <col min="2" max="2" width="54" bestFit="1" customWidth="1"/>
    <col min="3" max="3" width="12.85546875" style="3" bestFit="1" customWidth="1"/>
    <col min="6" max="7" width="9.140625" style="3"/>
    <col min="8" max="8" width="23.28515625" bestFit="1" customWidth="1"/>
    <col min="9" max="9" width="5.28515625" style="2" bestFit="1" customWidth="1"/>
    <col min="10" max="10" width="10" bestFit="1" customWidth="1"/>
    <col min="11" max="12" width="10.85546875" bestFit="1" customWidth="1"/>
    <col min="13" max="14" width="12.7109375" bestFit="1" customWidth="1"/>
    <col min="15" max="15" width="14.7109375" bestFit="1" customWidth="1"/>
    <col min="16" max="16" width="15.42578125" bestFit="1" customWidth="1"/>
    <col min="17" max="17" width="17.7109375" bestFit="1" customWidth="1"/>
    <col min="18" max="18" width="18.85546875" bestFit="1" customWidth="1"/>
    <col min="19" max="19" width="21.28515625" bestFit="1" customWidth="1"/>
    <col min="20" max="20" width="13.85546875" bestFit="1" customWidth="1"/>
  </cols>
  <sheetData>
    <row r="1" spans="1:20" x14ac:dyDescent="0.25">
      <c r="A1" s="4" t="s">
        <v>127</v>
      </c>
    </row>
    <row r="8" spans="1:20" s="1" customFormat="1" ht="18" x14ac:dyDescent="0.35">
      <c r="A8" s="5" t="s">
        <v>117</v>
      </c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6" t="s">
        <v>7</v>
      </c>
      <c r="J8" s="5" t="s">
        <v>126</v>
      </c>
      <c r="K8" s="5" t="s">
        <v>8</v>
      </c>
      <c r="L8" s="5" t="s">
        <v>9</v>
      </c>
      <c r="M8" s="5" t="s">
        <v>10</v>
      </c>
      <c r="N8" s="5" t="s">
        <v>11</v>
      </c>
      <c r="O8" s="5" t="s">
        <v>12</v>
      </c>
      <c r="P8" s="7" t="s">
        <v>118</v>
      </c>
      <c r="Q8" s="7" t="s">
        <v>119</v>
      </c>
      <c r="R8" s="7" t="s">
        <v>128</v>
      </c>
      <c r="S8" s="7" t="s">
        <v>129</v>
      </c>
      <c r="T8" s="7" t="s">
        <v>130</v>
      </c>
    </row>
    <row r="9" spans="1:20" x14ac:dyDescent="0.25">
      <c r="A9" s="8"/>
      <c r="B9" s="8" t="s">
        <v>28</v>
      </c>
      <c r="C9" s="9">
        <v>1</v>
      </c>
      <c r="D9" s="8">
        <v>42305705</v>
      </c>
      <c r="E9" s="8">
        <v>42307257</v>
      </c>
      <c r="F9" s="9" t="s">
        <v>20</v>
      </c>
      <c r="G9" s="9">
        <v>21</v>
      </c>
      <c r="H9" s="8" t="s">
        <v>29</v>
      </c>
      <c r="I9" s="10" t="s">
        <v>16</v>
      </c>
      <c r="J9" s="8">
        <v>3.9596442999999999</v>
      </c>
      <c r="K9" s="8">
        <v>6.9179152999999998</v>
      </c>
      <c r="L9" s="8">
        <v>7.9026529999999999</v>
      </c>
      <c r="M9" s="8">
        <v>0.46263903000000001</v>
      </c>
      <c r="N9" s="8">
        <v>0.19507643999999999</v>
      </c>
      <c r="O9" s="8">
        <v>-0.80945562999999998</v>
      </c>
      <c r="P9" s="11">
        <f t="shared" ref="P9:P40" si="0">AVERAGE(J9:L9)</f>
        <v>6.2600708666666662</v>
      </c>
      <c r="Q9" s="11">
        <f t="shared" ref="Q9:Q40" si="1">AVERAGE(M9:O9)</f>
        <v>-5.058005333333334E-2</v>
      </c>
      <c r="R9" s="11">
        <f t="shared" ref="R9:R40" si="2">2^P9</f>
        <v>76.642401756879565</v>
      </c>
      <c r="S9" s="11">
        <f t="shared" ref="S9:S40" si="3">2^Q9</f>
        <v>0.96554804037465047</v>
      </c>
      <c r="T9" s="11">
        <f t="shared" ref="T9:T40" si="4">R9/S9</f>
        <v>79.377098344211745</v>
      </c>
    </row>
    <row r="10" spans="1:20" x14ac:dyDescent="0.25">
      <c r="A10" s="12" t="s">
        <v>123</v>
      </c>
      <c r="B10" s="13" t="s">
        <v>90</v>
      </c>
      <c r="C10" s="14">
        <v>6</v>
      </c>
      <c r="D10" s="13">
        <v>5493735</v>
      </c>
      <c r="E10" s="13">
        <v>5495127</v>
      </c>
      <c r="F10" s="14" t="s">
        <v>20</v>
      </c>
      <c r="G10" s="14">
        <v>2</v>
      </c>
      <c r="H10" s="13" t="s">
        <v>91</v>
      </c>
      <c r="I10" s="15" t="s">
        <v>16</v>
      </c>
      <c r="J10" s="13">
        <v>6.1592370000000001</v>
      </c>
      <c r="K10" s="13">
        <v>8.003565</v>
      </c>
      <c r="L10" s="13">
        <v>7.5882382000000002</v>
      </c>
      <c r="M10" s="13">
        <v>0.1407109</v>
      </c>
      <c r="N10" s="13">
        <v>4.0363784000000003</v>
      </c>
      <c r="O10" s="13">
        <v>1.3229947</v>
      </c>
      <c r="P10" s="16">
        <f t="shared" si="0"/>
        <v>7.2503467333333331</v>
      </c>
      <c r="Q10" s="16">
        <f t="shared" si="1"/>
        <v>1.8333613333333334</v>
      </c>
      <c r="R10" s="16">
        <f t="shared" si="2"/>
        <v>152.25509889250961</v>
      </c>
      <c r="S10" s="16">
        <f t="shared" si="3"/>
        <v>3.5636640359132006</v>
      </c>
      <c r="T10" s="16">
        <f t="shared" si="4"/>
        <v>42.724313335416241</v>
      </c>
    </row>
    <row r="11" spans="1:20" x14ac:dyDescent="0.25">
      <c r="A11" s="17" t="s">
        <v>120</v>
      </c>
      <c r="B11" s="18" t="s">
        <v>30</v>
      </c>
      <c r="C11" s="19">
        <v>3</v>
      </c>
      <c r="D11" s="18">
        <v>37862361</v>
      </c>
      <c r="E11" s="18">
        <v>37864013</v>
      </c>
      <c r="F11" s="19" t="s">
        <v>14</v>
      </c>
      <c r="G11" s="19">
        <v>1</v>
      </c>
      <c r="H11" s="18" t="s">
        <v>64</v>
      </c>
      <c r="I11" s="20" t="s">
        <v>16</v>
      </c>
      <c r="J11" s="18">
        <v>5.9043502999999999</v>
      </c>
      <c r="K11" s="18">
        <v>6.7099739999999999</v>
      </c>
      <c r="L11" s="18">
        <v>6.3300967000000004</v>
      </c>
      <c r="M11" s="18">
        <v>0.62613779999999997</v>
      </c>
      <c r="N11" s="18">
        <v>2.8955161999999999</v>
      </c>
      <c r="O11" s="18">
        <v>0.66002970000000005</v>
      </c>
      <c r="P11" s="21">
        <f t="shared" si="0"/>
        <v>6.3148069999999992</v>
      </c>
      <c r="Q11" s="21">
        <f t="shared" si="1"/>
        <v>1.3938945666666667</v>
      </c>
      <c r="R11" s="21">
        <f t="shared" si="2"/>
        <v>79.60609560177987</v>
      </c>
      <c r="S11" s="21">
        <f t="shared" si="3"/>
        <v>2.6278712003048703</v>
      </c>
      <c r="T11" s="21">
        <f t="shared" si="4"/>
        <v>30.292997462183244</v>
      </c>
    </row>
    <row r="12" spans="1:20" x14ac:dyDescent="0.25">
      <c r="A12" s="8"/>
      <c r="B12" s="8" t="s">
        <v>55</v>
      </c>
      <c r="C12" s="9">
        <v>3</v>
      </c>
      <c r="D12" s="8">
        <v>25963750</v>
      </c>
      <c r="E12" s="8">
        <v>25968920</v>
      </c>
      <c r="F12" s="9" t="s">
        <v>14</v>
      </c>
      <c r="G12" s="9">
        <v>22</v>
      </c>
      <c r="H12" s="8" t="s">
        <v>56</v>
      </c>
      <c r="I12" s="10" t="s">
        <v>16</v>
      </c>
      <c r="J12" s="8">
        <v>7.0906019999999996</v>
      </c>
      <c r="K12" s="8">
        <v>4.4872427000000004</v>
      </c>
      <c r="L12" s="8">
        <v>3.5635268999999998</v>
      </c>
      <c r="M12" s="8">
        <v>2.0086073999999998</v>
      </c>
      <c r="N12" s="8">
        <v>-1.2199610000000001</v>
      </c>
      <c r="O12" s="8">
        <v>0.13396089999999999</v>
      </c>
      <c r="P12" s="11">
        <f t="shared" si="0"/>
        <v>5.0471238666666665</v>
      </c>
      <c r="Q12" s="11">
        <f t="shared" si="1"/>
        <v>0.30753576666666654</v>
      </c>
      <c r="R12" s="11">
        <f t="shared" si="2"/>
        <v>33.062498958474755</v>
      </c>
      <c r="S12" s="11">
        <f t="shared" si="3"/>
        <v>1.2375919918994969</v>
      </c>
      <c r="T12" s="11">
        <f t="shared" si="4"/>
        <v>26.71518495181061</v>
      </c>
    </row>
    <row r="13" spans="1:20" x14ac:dyDescent="0.25">
      <c r="A13" s="8"/>
      <c r="B13" s="8" t="s">
        <v>28</v>
      </c>
      <c r="C13" s="9">
        <v>5</v>
      </c>
      <c r="D13" s="8">
        <v>40023444</v>
      </c>
      <c r="E13" s="8">
        <v>40026536</v>
      </c>
      <c r="F13" s="9" t="s">
        <v>14</v>
      </c>
      <c r="G13" s="9">
        <v>52</v>
      </c>
      <c r="H13" s="8" t="s">
        <v>87</v>
      </c>
      <c r="I13" s="10" t="s">
        <v>16</v>
      </c>
      <c r="J13" s="8">
        <v>3.8688785999999999</v>
      </c>
      <c r="K13" s="8">
        <v>5.5668680000000004</v>
      </c>
      <c r="L13" s="8">
        <v>5.1484895000000002</v>
      </c>
      <c r="M13" s="8">
        <v>-0.85928910000000003</v>
      </c>
      <c r="N13" s="8">
        <v>2.1950764999999999</v>
      </c>
      <c r="O13" s="8">
        <v>0.57756759999999996</v>
      </c>
      <c r="P13" s="11">
        <f t="shared" si="0"/>
        <v>4.861412033333333</v>
      </c>
      <c r="Q13" s="11">
        <f t="shared" si="1"/>
        <v>0.63778499999999994</v>
      </c>
      <c r="R13" s="11">
        <f t="shared" si="2"/>
        <v>29.069050294962555</v>
      </c>
      <c r="S13" s="11">
        <f t="shared" si="3"/>
        <v>1.5559384595454893</v>
      </c>
      <c r="T13" s="11">
        <f t="shared" si="4"/>
        <v>18.682647836505062</v>
      </c>
    </row>
    <row r="14" spans="1:20" x14ac:dyDescent="0.25">
      <c r="A14" s="8"/>
      <c r="B14" s="8" t="s">
        <v>103</v>
      </c>
      <c r="C14" s="9">
        <v>7</v>
      </c>
      <c r="D14" s="8">
        <v>26989815</v>
      </c>
      <c r="E14" s="8">
        <v>26995338</v>
      </c>
      <c r="F14" s="9" t="s">
        <v>20</v>
      </c>
      <c r="G14" s="9">
        <v>12</v>
      </c>
      <c r="H14" s="8" t="s">
        <v>104</v>
      </c>
      <c r="I14" s="10" t="s">
        <v>16</v>
      </c>
      <c r="J14" s="8">
        <v>6.0791760000000004</v>
      </c>
      <c r="K14" s="8">
        <v>6.3826985000000001</v>
      </c>
      <c r="L14" s="8">
        <v>6.1278160000000002</v>
      </c>
      <c r="M14" s="8">
        <v>1.104185</v>
      </c>
      <c r="N14" s="8">
        <v>2.8955161999999999</v>
      </c>
      <c r="O14" s="8">
        <v>2.3727480000000001</v>
      </c>
      <c r="P14" s="11">
        <f t="shared" si="0"/>
        <v>6.1965634999999999</v>
      </c>
      <c r="Q14" s="11">
        <f t="shared" si="1"/>
        <v>2.1241497333333332</v>
      </c>
      <c r="R14" s="11">
        <f t="shared" si="2"/>
        <v>73.341786330580277</v>
      </c>
      <c r="S14" s="11">
        <f t="shared" si="3"/>
        <v>4.3594608817778973</v>
      </c>
      <c r="T14" s="11">
        <f t="shared" si="4"/>
        <v>16.823590879583637</v>
      </c>
    </row>
    <row r="15" spans="1:20" x14ac:dyDescent="0.25">
      <c r="A15" s="8"/>
      <c r="B15" s="8" t="s">
        <v>17</v>
      </c>
      <c r="C15" s="9">
        <v>1</v>
      </c>
      <c r="D15" s="8">
        <v>5420514</v>
      </c>
      <c r="E15" s="8">
        <v>5422995</v>
      </c>
      <c r="F15" s="9" t="s">
        <v>14</v>
      </c>
      <c r="G15" s="9">
        <v>51</v>
      </c>
      <c r="H15" s="8" t="s">
        <v>18</v>
      </c>
      <c r="I15" s="10" t="s">
        <v>16</v>
      </c>
      <c r="J15" s="8">
        <v>3.2839162000000002</v>
      </c>
      <c r="K15" s="8">
        <v>5.3241240000000003</v>
      </c>
      <c r="L15" s="8">
        <v>4.8231362999999998</v>
      </c>
      <c r="M15" s="8">
        <v>-1.3738621</v>
      </c>
      <c r="N15" s="8">
        <v>2.2394704999999999</v>
      </c>
      <c r="O15" s="8">
        <v>0.53449880000000005</v>
      </c>
      <c r="P15" s="11">
        <f t="shared" si="0"/>
        <v>4.4770588333333334</v>
      </c>
      <c r="Q15" s="11">
        <f t="shared" si="1"/>
        <v>0.46670239999999996</v>
      </c>
      <c r="R15" s="11">
        <f t="shared" si="2"/>
        <v>22.270450443292567</v>
      </c>
      <c r="S15" s="11">
        <f t="shared" si="3"/>
        <v>1.3819471082445225</v>
      </c>
      <c r="T15" s="11">
        <f t="shared" si="4"/>
        <v>16.115269759913286</v>
      </c>
    </row>
    <row r="16" spans="1:20" x14ac:dyDescent="0.25">
      <c r="A16" s="8"/>
      <c r="B16" s="8" t="s">
        <v>62</v>
      </c>
      <c r="C16" s="9">
        <v>3</v>
      </c>
      <c r="D16" s="8">
        <v>35719843</v>
      </c>
      <c r="E16" s="8">
        <v>35725300</v>
      </c>
      <c r="F16" s="9" t="s">
        <v>20</v>
      </c>
      <c r="G16" s="9">
        <v>38</v>
      </c>
      <c r="H16" s="8" t="s">
        <v>63</v>
      </c>
      <c r="I16" s="10" t="s">
        <v>16</v>
      </c>
      <c r="J16" s="8">
        <v>2.7984893</v>
      </c>
      <c r="K16" s="8">
        <v>4.7371670000000003</v>
      </c>
      <c r="L16" s="8">
        <v>4.8304663000000003</v>
      </c>
      <c r="M16" s="8">
        <v>1.462639</v>
      </c>
      <c r="N16" s="8">
        <v>0.25397006</v>
      </c>
      <c r="O16" s="8">
        <v>-1.0504636999999999</v>
      </c>
      <c r="P16" s="11">
        <f t="shared" si="0"/>
        <v>4.1220408666666666</v>
      </c>
      <c r="Q16" s="11">
        <f t="shared" si="1"/>
        <v>0.22204845333333342</v>
      </c>
      <c r="R16" s="11">
        <f t="shared" si="2"/>
        <v>17.412372293309446</v>
      </c>
      <c r="S16" s="11">
        <f t="shared" si="3"/>
        <v>1.1663885426297247</v>
      </c>
      <c r="T16" s="11">
        <f t="shared" si="4"/>
        <v>14.928449360495032</v>
      </c>
    </row>
    <row r="17" spans="1:20" x14ac:dyDescent="0.25">
      <c r="A17" s="8"/>
      <c r="B17" s="8" t="s">
        <v>28</v>
      </c>
      <c r="C17" s="9">
        <v>4</v>
      </c>
      <c r="D17" s="8">
        <v>48239419</v>
      </c>
      <c r="E17" s="8">
        <v>48240229</v>
      </c>
      <c r="F17" s="9" t="s">
        <v>14</v>
      </c>
      <c r="G17" s="9">
        <v>25</v>
      </c>
      <c r="H17" s="8" t="s">
        <v>74</v>
      </c>
      <c r="I17" s="10" t="s">
        <v>16</v>
      </c>
      <c r="J17" s="8">
        <v>6.0072336000000002</v>
      </c>
      <c r="K17" s="8">
        <v>4.0816654999999997</v>
      </c>
      <c r="L17" s="8">
        <v>3.2430642000000001</v>
      </c>
      <c r="M17" s="8">
        <v>0.51922256</v>
      </c>
      <c r="N17" s="8">
        <v>1.1647027000000001</v>
      </c>
      <c r="O17" s="8">
        <v>1.3666674E-2</v>
      </c>
      <c r="P17" s="11">
        <f t="shared" si="0"/>
        <v>4.4439877666666661</v>
      </c>
      <c r="Q17" s="11">
        <f t="shared" si="1"/>
        <v>0.56586397799999999</v>
      </c>
      <c r="R17" s="11">
        <f t="shared" si="2"/>
        <v>21.76574907503241</v>
      </c>
      <c r="S17" s="11">
        <f t="shared" si="3"/>
        <v>1.480273726379326</v>
      </c>
      <c r="T17" s="11">
        <f t="shared" si="4"/>
        <v>14.703867728754682</v>
      </c>
    </row>
    <row r="18" spans="1:20" x14ac:dyDescent="0.25">
      <c r="A18" s="8"/>
      <c r="B18" s="8" t="s">
        <v>105</v>
      </c>
      <c r="C18" s="9">
        <v>7</v>
      </c>
      <c r="D18" s="8">
        <v>40834269</v>
      </c>
      <c r="E18" s="8">
        <v>40836017</v>
      </c>
      <c r="F18" s="9" t="s">
        <v>14</v>
      </c>
      <c r="G18" s="9">
        <v>53</v>
      </c>
      <c r="H18" s="8" t="s">
        <v>106</v>
      </c>
      <c r="I18" s="10" t="s">
        <v>16</v>
      </c>
      <c r="J18" s="8">
        <v>3.947867</v>
      </c>
      <c r="K18" s="8">
        <v>5.8604510000000003</v>
      </c>
      <c r="L18" s="8">
        <v>5.5781144999999999</v>
      </c>
      <c r="M18" s="8">
        <v>1.4912082</v>
      </c>
      <c r="N18" s="8">
        <v>0.56431025000000001</v>
      </c>
      <c r="O18" s="8">
        <v>1.8299547</v>
      </c>
      <c r="P18" s="11">
        <f t="shared" si="0"/>
        <v>5.1288108333333335</v>
      </c>
      <c r="Q18" s="11">
        <f t="shared" si="1"/>
        <v>1.2951577166666668</v>
      </c>
      <c r="R18" s="11">
        <f t="shared" si="2"/>
        <v>34.988546628536049</v>
      </c>
      <c r="S18" s="11">
        <f t="shared" si="3"/>
        <v>2.4540382174193138</v>
      </c>
      <c r="T18" s="11">
        <f t="shared" si="4"/>
        <v>14.257539422238617</v>
      </c>
    </row>
    <row r="19" spans="1:20" x14ac:dyDescent="0.25">
      <c r="A19" s="8"/>
      <c r="B19" s="8" t="s">
        <v>107</v>
      </c>
      <c r="C19" s="9">
        <v>7</v>
      </c>
      <c r="D19" s="8">
        <v>42255975</v>
      </c>
      <c r="E19" s="8">
        <v>42258675</v>
      </c>
      <c r="F19" s="9" t="s">
        <v>14</v>
      </c>
      <c r="G19" s="9">
        <v>47</v>
      </c>
      <c r="H19" s="8" t="s">
        <v>108</v>
      </c>
      <c r="I19" s="10" t="s">
        <v>16</v>
      </c>
      <c r="J19" s="8">
        <v>4.4517579999999999</v>
      </c>
      <c r="K19" s="8">
        <v>5.8364367000000001</v>
      </c>
      <c r="L19" s="8">
        <v>5.5591216000000001</v>
      </c>
      <c r="M19" s="8">
        <v>-0.48077744</v>
      </c>
      <c r="N19" s="8">
        <v>3.2825394000000001</v>
      </c>
      <c r="O19" s="8">
        <v>1.5775676000000001</v>
      </c>
      <c r="P19" s="11">
        <f t="shared" si="0"/>
        <v>5.2824387666666661</v>
      </c>
      <c r="Q19" s="11">
        <f t="shared" si="1"/>
        <v>1.4597765200000001</v>
      </c>
      <c r="R19" s="11">
        <f t="shared" si="2"/>
        <v>38.919971988420102</v>
      </c>
      <c r="S19" s="11">
        <f t="shared" si="3"/>
        <v>2.7506575139615514</v>
      </c>
      <c r="T19" s="11">
        <f t="shared" si="4"/>
        <v>14.149334037724961</v>
      </c>
    </row>
    <row r="20" spans="1:20" x14ac:dyDescent="0.25">
      <c r="A20" s="8"/>
      <c r="B20" s="8" t="s">
        <v>79</v>
      </c>
      <c r="C20" s="9">
        <v>4</v>
      </c>
      <c r="D20" s="8">
        <v>53588866</v>
      </c>
      <c r="E20" s="8">
        <v>53589955</v>
      </c>
      <c r="F20" s="9" t="s">
        <v>20</v>
      </c>
      <c r="G20" s="9">
        <v>42</v>
      </c>
      <c r="H20" s="8" t="s">
        <v>80</v>
      </c>
      <c r="I20" s="10" t="s">
        <v>16</v>
      </c>
      <c r="J20" s="8">
        <v>3.2459482999999998</v>
      </c>
      <c r="K20" s="8">
        <v>5.5747055999999997</v>
      </c>
      <c r="L20" s="8">
        <v>6.2069134999999998</v>
      </c>
      <c r="M20" s="8">
        <v>1.0667104000000001</v>
      </c>
      <c r="N20" s="8">
        <v>1.7598609999999999</v>
      </c>
      <c r="O20" s="8">
        <v>0.73803220000000003</v>
      </c>
      <c r="P20" s="11">
        <f t="shared" si="0"/>
        <v>5.0091891333333329</v>
      </c>
      <c r="Q20" s="11">
        <f t="shared" si="1"/>
        <v>1.1882012</v>
      </c>
      <c r="R20" s="11">
        <f t="shared" si="2"/>
        <v>32.204471992489452</v>
      </c>
      <c r="S20" s="11">
        <f t="shared" si="3"/>
        <v>2.2786845203923423</v>
      </c>
      <c r="T20" s="11">
        <f t="shared" si="4"/>
        <v>14.132922615783825</v>
      </c>
    </row>
    <row r="21" spans="1:20" x14ac:dyDescent="0.25">
      <c r="A21" s="8"/>
      <c r="B21" s="8" t="s">
        <v>32</v>
      </c>
      <c r="C21" s="9">
        <v>1</v>
      </c>
      <c r="D21" s="8">
        <v>45292482</v>
      </c>
      <c r="E21" s="8">
        <v>45295299</v>
      </c>
      <c r="F21" s="9" t="s">
        <v>20</v>
      </c>
      <c r="G21" s="9">
        <v>48</v>
      </c>
      <c r="H21" s="8" t="s">
        <v>33</v>
      </c>
      <c r="I21" s="10" t="s">
        <v>16</v>
      </c>
      <c r="J21" s="8">
        <v>3.5406919000000001</v>
      </c>
      <c r="K21" s="8">
        <v>4.8723105999999996</v>
      </c>
      <c r="L21" s="8">
        <v>4.4411917000000001</v>
      </c>
      <c r="M21" s="8">
        <v>-9.3754366000000006E-2</v>
      </c>
      <c r="N21" s="8">
        <v>1.6975766000000001</v>
      </c>
      <c r="O21" s="8">
        <v>7.5067129999999996E-2</v>
      </c>
      <c r="P21" s="11">
        <f t="shared" si="0"/>
        <v>4.2847313999999992</v>
      </c>
      <c r="Q21" s="11">
        <f t="shared" si="1"/>
        <v>0.55962978800000007</v>
      </c>
      <c r="R21" s="11">
        <f t="shared" si="2"/>
        <v>19.490935071692117</v>
      </c>
      <c r="S21" s="11">
        <f t="shared" si="3"/>
        <v>1.4738909515330936</v>
      </c>
      <c r="T21" s="11">
        <f t="shared" si="4"/>
        <v>13.224136460990062</v>
      </c>
    </row>
    <row r="22" spans="1:20" x14ac:dyDescent="0.25">
      <c r="A22" s="8"/>
      <c r="B22" s="8" t="s">
        <v>99</v>
      </c>
      <c r="C22" s="9">
        <v>7</v>
      </c>
      <c r="D22" s="8">
        <v>17775709</v>
      </c>
      <c r="E22" s="8">
        <v>17778012</v>
      </c>
      <c r="F22" s="9" t="s">
        <v>20</v>
      </c>
      <c r="G22" s="9">
        <v>24</v>
      </c>
      <c r="H22" s="8" t="s">
        <v>100</v>
      </c>
      <c r="I22" s="10" t="s">
        <v>16</v>
      </c>
      <c r="J22" s="8">
        <v>4.6537540000000002</v>
      </c>
      <c r="K22" s="8">
        <v>3.7784738999999998</v>
      </c>
      <c r="L22" s="8">
        <v>4.2246389999999998</v>
      </c>
      <c r="M22" s="8">
        <v>0.34234476000000003</v>
      </c>
      <c r="N22" s="8">
        <v>1.1336757</v>
      </c>
      <c r="O22" s="8">
        <v>1.3666674E-2</v>
      </c>
      <c r="P22" s="11">
        <f t="shared" si="0"/>
        <v>4.2189556333333336</v>
      </c>
      <c r="Q22" s="11">
        <f t="shared" si="1"/>
        <v>0.49656237799999997</v>
      </c>
      <c r="R22" s="11">
        <f t="shared" si="2"/>
        <v>18.622251858408827</v>
      </c>
      <c r="S22" s="11">
        <f t="shared" si="3"/>
        <v>1.4108478169179903</v>
      </c>
      <c r="T22" s="11">
        <f t="shared" si="4"/>
        <v>13.199334212451987</v>
      </c>
    </row>
    <row r="23" spans="1:20" x14ac:dyDescent="0.25">
      <c r="A23" s="8"/>
      <c r="B23" s="8" t="s">
        <v>19</v>
      </c>
      <c r="C23" s="9">
        <v>1</v>
      </c>
      <c r="D23" s="8">
        <v>17906812</v>
      </c>
      <c r="E23" s="8">
        <v>17912121</v>
      </c>
      <c r="F23" s="9" t="s">
        <v>20</v>
      </c>
      <c r="G23" s="9">
        <v>40</v>
      </c>
      <c r="H23" s="8" t="s">
        <v>21</v>
      </c>
      <c r="I23" s="10" t="s">
        <v>16</v>
      </c>
      <c r="J23" s="8">
        <v>3.1668767999999998</v>
      </c>
      <c r="K23" s="8">
        <v>5.3027104999999999</v>
      </c>
      <c r="L23" s="8">
        <v>5.8994616999999998</v>
      </c>
      <c r="M23" s="8">
        <v>2.5192225000000001</v>
      </c>
      <c r="N23" s="8">
        <v>1.1647027000000001</v>
      </c>
      <c r="O23" s="8">
        <v>-0.42243241999999998</v>
      </c>
      <c r="P23" s="11">
        <f t="shared" si="0"/>
        <v>4.7896830000000001</v>
      </c>
      <c r="Q23" s="11">
        <f t="shared" si="1"/>
        <v>1.08716426</v>
      </c>
      <c r="R23" s="11">
        <f t="shared" si="2"/>
        <v>27.659113261977769</v>
      </c>
      <c r="S23" s="11">
        <f t="shared" si="3"/>
        <v>2.1245602539089985</v>
      </c>
      <c r="T23" s="11">
        <f t="shared" si="4"/>
        <v>13.018747390707091</v>
      </c>
    </row>
    <row r="24" spans="1:20" x14ac:dyDescent="0.25">
      <c r="A24" s="17" t="s">
        <v>120</v>
      </c>
      <c r="B24" s="18" t="s">
        <v>30</v>
      </c>
      <c r="C24" s="19">
        <v>2</v>
      </c>
      <c r="D24" s="18">
        <v>24163022</v>
      </c>
      <c r="E24" s="18">
        <v>24165750</v>
      </c>
      <c r="F24" s="19" t="s">
        <v>14</v>
      </c>
      <c r="G24" s="19">
        <v>17</v>
      </c>
      <c r="H24" s="18" t="s">
        <v>50</v>
      </c>
      <c r="I24" s="20" t="s">
        <v>16</v>
      </c>
      <c r="J24" s="18">
        <v>5.5964456</v>
      </c>
      <c r="K24" s="18">
        <v>6.5996129999999997</v>
      </c>
      <c r="L24" s="18">
        <v>5.8936424000000001</v>
      </c>
      <c r="M24" s="18">
        <v>3.0184549999999999</v>
      </c>
      <c r="N24" s="18">
        <v>2.5526285</v>
      </c>
      <c r="O24" s="18">
        <v>1.5775676000000001</v>
      </c>
      <c r="P24" s="21">
        <f t="shared" si="0"/>
        <v>6.0299003333333339</v>
      </c>
      <c r="Q24" s="21">
        <f t="shared" si="1"/>
        <v>2.3828837000000003</v>
      </c>
      <c r="R24" s="21">
        <f t="shared" si="2"/>
        <v>65.340261944308594</v>
      </c>
      <c r="S24" s="21">
        <f t="shared" si="3"/>
        <v>5.2157824641255468</v>
      </c>
      <c r="T24" s="21">
        <f t="shared" si="4"/>
        <v>12.527413172179379</v>
      </c>
    </row>
    <row r="25" spans="1:20" x14ac:dyDescent="0.25">
      <c r="A25" s="8"/>
      <c r="B25" s="8" t="s">
        <v>44</v>
      </c>
      <c r="C25" s="9">
        <v>2</v>
      </c>
      <c r="D25" s="8">
        <v>7934401</v>
      </c>
      <c r="E25" s="8">
        <v>7937611</v>
      </c>
      <c r="F25" s="9" t="s">
        <v>20</v>
      </c>
      <c r="G25" s="9">
        <v>36</v>
      </c>
      <c r="H25" s="8" t="s">
        <v>45</v>
      </c>
      <c r="I25" s="10" t="s">
        <v>16</v>
      </c>
      <c r="J25" s="8">
        <v>4.0724119999999999</v>
      </c>
      <c r="K25" s="8">
        <v>4.7007947000000003</v>
      </c>
      <c r="L25" s="8">
        <v>4.9225086999999998</v>
      </c>
      <c r="M25" s="8">
        <v>2.4912082999999998</v>
      </c>
      <c r="N25" s="8">
        <v>0.13367577</v>
      </c>
      <c r="O25" s="8">
        <v>0.39699525000000002</v>
      </c>
      <c r="P25" s="11">
        <f t="shared" si="0"/>
        <v>4.5652384666666661</v>
      </c>
      <c r="Q25" s="11">
        <f t="shared" si="1"/>
        <v>1.0072931066666666</v>
      </c>
      <c r="R25" s="11">
        <f t="shared" si="2"/>
        <v>23.674112977855703</v>
      </c>
      <c r="S25" s="11">
        <f t="shared" si="3"/>
        <v>2.0101359907732559</v>
      </c>
      <c r="T25" s="11">
        <f t="shared" si="4"/>
        <v>11.7773688379903</v>
      </c>
    </row>
    <row r="26" spans="1:20" x14ac:dyDescent="0.25">
      <c r="A26" s="22" t="s">
        <v>124</v>
      </c>
      <c r="B26" s="23" t="s">
        <v>22</v>
      </c>
      <c r="C26" s="24">
        <v>1</v>
      </c>
      <c r="D26" s="23">
        <v>32096191</v>
      </c>
      <c r="E26" s="23">
        <v>32103626</v>
      </c>
      <c r="F26" s="24" t="s">
        <v>14</v>
      </c>
      <c r="G26" s="24">
        <v>13</v>
      </c>
      <c r="H26" s="23" t="s">
        <v>23</v>
      </c>
      <c r="I26" s="25" t="s">
        <v>16</v>
      </c>
      <c r="J26" s="23">
        <v>5.7919169999999998</v>
      </c>
      <c r="K26" s="23">
        <v>6.7231306999999996</v>
      </c>
      <c r="L26" s="23">
        <v>6.2801166000000004</v>
      </c>
      <c r="M26" s="23">
        <v>1.9062456000000001</v>
      </c>
      <c r="N26" s="23">
        <v>3.8437334999999999</v>
      </c>
      <c r="O26" s="23">
        <v>2.7568912999999999</v>
      </c>
      <c r="P26" s="26">
        <f t="shared" si="0"/>
        <v>6.2650547666666663</v>
      </c>
      <c r="Q26" s="26">
        <f t="shared" si="1"/>
        <v>2.8356234666666666</v>
      </c>
      <c r="R26" s="26">
        <f t="shared" si="2"/>
        <v>76.907626632451297</v>
      </c>
      <c r="S26" s="26">
        <f t="shared" si="3"/>
        <v>7.1385124267293216</v>
      </c>
      <c r="T26" s="26">
        <f t="shared" si="4"/>
        <v>10.773620893966608</v>
      </c>
    </row>
    <row r="27" spans="1:20" x14ac:dyDescent="0.25">
      <c r="A27" s="8"/>
      <c r="B27" s="8" t="s">
        <v>36</v>
      </c>
      <c r="C27" s="9">
        <v>2</v>
      </c>
      <c r="D27" s="8">
        <v>1367059</v>
      </c>
      <c r="E27" s="8">
        <v>1371918</v>
      </c>
      <c r="F27" s="9" t="s">
        <v>14</v>
      </c>
      <c r="G27" s="9">
        <v>8</v>
      </c>
      <c r="H27" s="8" t="s">
        <v>37</v>
      </c>
      <c r="I27" s="10" t="s">
        <v>16</v>
      </c>
      <c r="J27" s="8">
        <v>6.0764737000000002</v>
      </c>
      <c r="K27" s="8">
        <v>5.6571680000000004</v>
      </c>
      <c r="L27" s="8">
        <v>5.0804442999999999</v>
      </c>
      <c r="M27" s="8">
        <v>1.5736703000000001</v>
      </c>
      <c r="N27" s="8">
        <v>2.7800387999999998</v>
      </c>
      <c r="O27" s="8">
        <v>2.3849225000000001</v>
      </c>
      <c r="P27" s="11">
        <f t="shared" si="0"/>
        <v>5.6046953333333329</v>
      </c>
      <c r="Q27" s="11">
        <f t="shared" si="1"/>
        <v>2.2462105333333331</v>
      </c>
      <c r="R27" s="11">
        <f t="shared" si="2"/>
        <v>48.661042835951264</v>
      </c>
      <c r="S27" s="11">
        <f t="shared" si="3"/>
        <v>4.7443502929494352</v>
      </c>
      <c r="T27" s="11">
        <f t="shared" si="4"/>
        <v>10.256629428958123</v>
      </c>
    </row>
    <row r="28" spans="1:20" x14ac:dyDescent="0.25">
      <c r="A28" s="8"/>
      <c r="B28" s="8" t="s">
        <v>42</v>
      </c>
      <c r="C28" s="9">
        <v>2</v>
      </c>
      <c r="D28" s="8">
        <v>6424750</v>
      </c>
      <c r="E28" s="8">
        <v>6430318</v>
      </c>
      <c r="F28" s="9" t="s">
        <v>20</v>
      </c>
      <c r="G28" s="9">
        <v>37</v>
      </c>
      <c r="H28" s="8" t="s">
        <v>43</v>
      </c>
      <c r="I28" s="10" t="s">
        <v>16</v>
      </c>
      <c r="J28" s="8">
        <v>2.8874946000000001</v>
      </c>
      <c r="K28" s="8">
        <v>3.6012590000000002</v>
      </c>
      <c r="L28" s="8">
        <v>3.8058879999999999</v>
      </c>
      <c r="M28" s="8">
        <v>2.0282363999999999</v>
      </c>
      <c r="N28" s="8">
        <v>-0.30242332999999999</v>
      </c>
      <c r="O28" s="8">
        <v>-1.3399702</v>
      </c>
      <c r="P28" s="11">
        <f t="shared" si="0"/>
        <v>3.4315472000000002</v>
      </c>
      <c r="Q28" s="11">
        <f t="shared" si="1"/>
        <v>0.12861429000000002</v>
      </c>
      <c r="R28" s="11">
        <f t="shared" si="2"/>
        <v>10.789433403581162</v>
      </c>
      <c r="S28" s="11">
        <f t="shared" si="3"/>
        <v>1.0932431357041281</v>
      </c>
      <c r="T28" s="11">
        <f t="shared" si="4"/>
        <v>9.8691983980598987</v>
      </c>
    </row>
    <row r="29" spans="1:20" x14ac:dyDescent="0.25">
      <c r="A29" s="8"/>
      <c r="B29" s="8" t="s">
        <v>57</v>
      </c>
      <c r="C29" s="9">
        <v>3</v>
      </c>
      <c r="D29" s="8">
        <v>27476444</v>
      </c>
      <c r="E29" s="8">
        <v>27478431</v>
      </c>
      <c r="F29" s="9" t="s">
        <v>14</v>
      </c>
      <c r="G29" s="9">
        <v>41</v>
      </c>
      <c r="H29" s="8" t="s">
        <v>58</v>
      </c>
      <c r="I29" s="10" t="s">
        <v>16</v>
      </c>
      <c r="J29" s="8">
        <v>2.7036302000000001</v>
      </c>
      <c r="K29" s="8">
        <v>5.1127596000000004</v>
      </c>
      <c r="L29" s="8">
        <v>5.5263996000000004</v>
      </c>
      <c r="M29" s="8">
        <v>2.7256733999999998</v>
      </c>
      <c r="N29" s="8">
        <v>0.78003889999999998</v>
      </c>
      <c r="O29" s="8">
        <v>-5.046366E-2</v>
      </c>
      <c r="P29" s="11">
        <f t="shared" si="0"/>
        <v>4.447596466666667</v>
      </c>
      <c r="Q29" s="11">
        <f t="shared" si="1"/>
        <v>1.1517495466666665</v>
      </c>
      <c r="R29" s="11">
        <f t="shared" si="2"/>
        <v>21.820261202967274</v>
      </c>
      <c r="S29" s="11">
        <f t="shared" si="3"/>
        <v>2.2218317115726944</v>
      </c>
      <c r="T29" s="11">
        <f t="shared" si="4"/>
        <v>9.8208433560983277</v>
      </c>
    </row>
    <row r="30" spans="1:20" x14ac:dyDescent="0.25">
      <c r="A30" s="12" t="s">
        <v>123</v>
      </c>
      <c r="B30" s="13" t="s">
        <v>90</v>
      </c>
      <c r="C30" s="14">
        <v>6</v>
      </c>
      <c r="D30" s="13">
        <v>5524674</v>
      </c>
      <c r="E30" s="13">
        <v>5526056</v>
      </c>
      <c r="F30" s="14" t="s">
        <v>20</v>
      </c>
      <c r="G30" s="14">
        <v>49</v>
      </c>
      <c r="H30" s="13" t="s">
        <v>92</v>
      </c>
      <c r="I30" s="15" t="s">
        <v>16</v>
      </c>
      <c r="J30" s="13">
        <v>3.2069540000000001</v>
      </c>
      <c r="K30" s="13">
        <v>4.0658636000000001</v>
      </c>
      <c r="L30" s="13">
        <v>3.5517500000000002</v>
      </c>
      <c r="M30" s="13">
        <v>-0.48077744</v>
      </c>
      <c r="N30" s="13">
        <v>1.610114</v>
      </c>
      <c r="O30" s="13">
        <v>-0.11757785</v>
      </c>
      <c r="P30" s="16">
        <f t="shared" si="0"/>
        <v>3.6081892</v>
      </c>
      <c r="Q30" s="16">
        <f t="shared" si="1"/>
        <v>0.33725290333333335</v>
      </c>
      <c r="R30" s="16">
        <f t="shared" si="2"/>
        <v>12.19475780042427</v>
      </c>
      <c r="S30" s="16">
        <f t="shared" si="3"/>
        <v>1.2633487064942639</v>
      </c>
      <c r="T30" s="16">
        <f t="shared" si="4"/>
        <v>9.6527251246919601</v>
      </c>
    </row>
    <row r="31" spans="1:20" x14ac:dyDescent="0.25">
      <c r="A31" s="8"/>
      <c r="B31" s="8" t="s">
        <v>69</v>
      </c>
      <c r="C31" s="9">
        <v>4</v>
      </c>
      <c r="D31" s="8">
        <v>24998664</v>
      </c>
      <c r="E31" s="8">
        <v>25002830</v>
      </c>
      <c r="F31" s="9" t="s">
        <v>20</v>
      </c>
      <c r="G31" s="9">
        <v>34</v>
      </c>
      <c r="H31" s="8" t="s">
        <v>70</v>
      </c>
      <c r="I31" s="10" t="s">
        <v>16</v>
      </c>
      <c r="J31" s="8">
        <v>5.2507489999999999</v>
      </c>
      <c r="K31" s="8">
        <v>4.4705360000000001</v>
      </c>
      <c r="L31" s="8">
        <v>4.2540079999999998</v>
      </c>
      <c r="M31" s="8">
        <v>2.5602497999999998</v>
      </c>
      <c r="N31" s="8">
        <v>1.1647027000000001</v>
      </c>
      <c r="O31" s="8">
        <v>0.61938769999999999</v>
      </c>
      <c r="P31" s="11">
        <f t="shared" si="0"/>
        <v>4.6584310000000002</v>
      </c>
      <c r="Q31" s="11">
        <f t="shared" si="1"/>
        <v>1.4481133999999998</v>
      </c>
      <c r="R31" s="11">
        <f t="shared" si="2"/>
        <v>25.253842275790998</v>
      </c>
      <c r="S31" s="11">
        <f t="shared" si="3"/>
        <v>2.7285101301123689</v>
      </c>
      <c r="T31" s="11">
        <f t="shared" si="4"/>
        <v>9.2555427949798244</v>
      </c>
    </row>
    <row r="32" spans="1:20" x14ac:dyDescent="0.25">
      <c r="A32" s="8"/>
      <c r="B32" s="8" t="s">
        <v>81</v>
      </c>
      <c r="C32" s="9">
        <v>4</v>
      </c>
      <c r="D32" s="8">
        <v>53621554</v>
      </c>
      <c r="E32" s="8">
        <v>53628047</v>
      </c>
      <c r="F32" s="9" t="s">
        <v>20</v>
      </c>
      <c r="G32" s="9">
        <v>7</v>
      </c>
      <c r="H32" s="8" t="s">
        <v>82</v>
      </c>
      <c r="I32" s="10" t="s">
        <v>16</v>
      </c>
      <c r="J32" s="8">
        <v>7.7318049999999996</v>
      </c>
      <c r="K32" s="8">
        <v>6.8313050000000004</v>
      </c>
      <c r="L32" s="8">
        <v>6.2078519999999999</v>
      </c>
      <c r="M32" s="8">
        <v>3.9836898000000001</v>
      </c>
      <c r="N32" s="8">
        <v>3.7238560000000001</v>
      </c>
      <c r="O32" s="8">
        <v>3.5508006000000001</v>
      </c>
      <c r="P32" s="11">
        <f t="shared" si="0"/>
        <v>6.923654</v>
      </c>
      <c r="Q32" s="11">
        <f t="shared" si="1"/>
        <v>3.7527821333333335</v>
      </c>
      <c r="R32" s="11">
        <f t="shared" si="2"/>
        <v>121.40247302175725</v>
      </c>
      <c r="S32" s="11">
        <f t="shared" si="3"/>
        <v>13.480313406789705</v>
      </c>
      <c r="T32" s="11">
        <f t="shared" si="4"/>
        <v>9.0059087914536011</v>
      </c>
    </row>
    <row r="33" spans="1:20" x14ac:dyDescent="0.25">
      <c r="A33" s="8"/>
      <c r="B33" s="8" t="s">
        <v>51</v>
      </c>
      <c r="C33" s="9">
        <v>2</v>
      </c>
      <c r="D33" s="8">
        <v>37615391</v>
      </c>
      <c r="E33" s="8">
        <v>37620144</v>
      </c>
      <c r="F33" s="9" t="s">
        <v>20</v>
      </c>
      <c r="G33" s="9">
        <v>33</v>
      </c>
      <c r="H33" s="8" t="s">
        <v>52</v>
      </c>
      <c r="I33" s="10" t="s">
        <v>16</v>
      </c>
      <c r="J33" s="8">
        <v>6.1528387000000002</v>
      </c>
      <c r="K33" s="8">
        <v>4.1127596000000004</v>
      </c>
      <c r="L33" s="8">
        <v>3.755439</v>
      </c>
      <c r="M33" s="8">
        <v>2.6001425</v>
      </c>
      <c r="N33" s="8">
        <v>0.89551616000000001</v>
      </c>
      <c r="O33" s="8">
        <v>1.0136666000000001</v>
      </c>
      <c r="P33" s="11">
        <f t="shared" si="0"/>
        <v>4.6736791000000002</v>
      </c>
      <c r="Q33" s="11">
        <f t="shared" si="1"/>
        <v>1.5031084200000002</v>
      </c>
      <c r="R33" s="11">
        <f t="shared" si="2"/>
        <v>25.522170122438816</v>
      </c>
      <c r="S33" s="11">
        <f t="shared" si="3"/>
        <v>2.8345278026603684</v>
      </c>
      <c r="T33" s="11">
        <f t="shared" si="4"/>
        <v>9.0040288539363704</v>
      </c>
    </row>
    <row r="34" spans="1:20" x14ac:dyDescent="0.25">
      <c r="A34" s="8"/>
      <c r="B34" s="8" t="s">
        <v>28</v>
      </c>
      <c r="C34" s="9">
        <v>7</v>
      </c>
      <c r="D34" s="8">
        <v>43952982</v>
      </c>
      <c r="E34" s="8">
        <v>43955575</v>
      </c>
      <c r="F34" s="9" t="s">
        <v>14</v>
      </c>
      <c r="G34" s="9">
        <v>26</v>
      </c>
      <c r="H34" s="8" t="s">
        <v>109</v>
      </c>
      <c r="I34" s="10" t="s">
        <v>16</v>
      </c>
      <c r="J34" s="8">
        <v>4.8997726000000004</v>
      </c>
      <c r="K34" s="8">
        <v>4.1431969999999998</v>
      </c>
      <c r="L34" s="8">
        <v>3.3075131999999998</v>
      </c>
      <c r="M34" s="8">
        <v>0.51922256</v>
      </c>
      <c r="N34" s="8">
        <v>1.6975766000000001</v>
      </c>
      <c r="O34" s="8">
        <v>0.66002970000000005</v>
      </c>
      <c r="P34" s="11">
        <f t="shared" si="0"/>
        <v>4.1168275999999997</v>
      </c>
      <c r="Q34" s="11">
        <f t="shared" si="1"/>
        <v>0.95894295333333324</v>
      </c>
      <c r="R34" s="11">
        <f t="shared" si="2"/>
        <v>17.34956516931295</v>
      </c>
      <c r="S34" s="11">
        <f t="shared" si="3"/>
        <v>1.9438851098508654</v>
      </c>
      <c r="T34" s="11">
        <f t="shared" si="4"/>
        <v>8.9252009192271693</v>
      </c>
    </row>
    <row r="35" spans="1:20" x14ac:dyDescent="0.25">
      <c r="A35" s="19" t="s">
        <v>121</v>
      </c>
      <c r="B35" s="18" t="s">
        <v>34</v>
      </c>
      <c r="C35" s="19">
        <v>1</v>
      </c>
      <c r="D35" s="18">
        <v>52333273</v>
      </c>
      <c r="E35" s="18">
        <v>52334916</v>
      </c>
      <c r="F35" s="19" t="s">
        <v>14</v>
      </c>
      <c r="G35" s="19">
        <v>14</v>
      </c>
      <c r="H35" s="18" t="s">
        <v>35</v>
      </c>
      <c r="I35" s="20" t="s">
        <v>16</v>
      </c>
      <c r="J35" s="18">
        <v>5.2459483000000002</v>
      </c>
      <c r="K35" s="18">
        <v>7.0922349999999996</v>
      </c>
      <c r="L35" s="18">
        <v>6.8292465</v>
      </c>
      <c r="M35" s="18">
        <v>2.9786541</v>
      </c>
      <c r="N35" s="18">
        <v>4.1570086000000002</v>
      </c>
      <c r="O35" s="18">
        <v>2.6193879</v>
      </c>
      <c r="P35" s="21">
        <f t="shared" si="0"/>
        <v>6.3891432666666672</v>
      </c>
      <c r="Q35" s="21">
        <f t="shared" si="1"/>
        <v>3.2516835333333334</v>
      </c>
      <c r="R35" s="21">
        <f t="shared" si="2"/>
        <v>83.815389941839683</v>
      </c>
      <c r="S35" s="21">
        <f t="shared" si="3"/>
        <v>9.5247652325071694</v>
      </c>
      <c r="T35" s="21">
        <f t="shared" si="4"/>
        <v>8.7997328958602861</v>
      </c>
    </row>
    <row r="36" spans="1:20" x14ac:dyDescent="0.25">
      <c r="A36" s="8"/>
      <c r="B36" s="8" t="s">
        <v>28</v>
      </c>
      <c r="C36" s="9">
        <v>5</v>
      </c>
      <c r="D36" s="8">
        <v>14074645</v>
      </c>
      <c r="E36" s="8">
        <v>14075917</v>
      </c>
      <c r="F36" s="9" t="s">
        <v>20</v>
      </c>
      <c r="G36" s="9">
        <v>11</v>
      </c>
      <c r="H36" s="8" t="s">
        <v>86</v>
      </c>
      <c r="I36" s="10" t="s">
        <v>16</v>
      </c>
      <c r="J36" s="8">
        <v>4.7313749999999999</v>
      </c>
      <c r="K36" s="8">
        <v>5.8494177000000001</v>
      </c>
      <c r="L36" s="8">
        <v>5.8304660000000004</v>
      </c>
      <c r="M36" s="8">
        <v>1.6516728000000001</v>
      </c>
      <c r="N36" s="8">
        <v>2.9588420000000002</v>
      </c>
      <c r="O36" s="8">
        <v>2.4326192999999998</v>
      </c>
      <c r="P36" s="11">
        <f t="shared" si="0"/>
        <v>5.4704195666666671</v>
      </c>
      <c r="Q36" s="11">
        <f t="shared" si="1"/>
        <v>2.3477113666666667</v>
      </c>
      <c r="R36" s="11">
        <f t="shared" si="2"/>
        <v>44.336395079605133</v>
      </c>
      <c r="S36" s="11">
        <f t="shared" si="3"/>
        <v>5.0901612741714146</v>
      </c>
      <c r="T36" s="11">
        <f t="shared" si="4"/>
        <v>8.7102142135609029</v>
      </c>
    </row>
    <row r="37" spans="1:20" x14ac:dyDescent="0.25">
      <c r="A37" s="8"/>
      <c r="B37" s="8" t="s">
        <v>40</v>
      </c>
      <c r="C37" s="9">
        <v>2</v>
      </c>
      <c r="D37" s="8">
        <v>4568068</v>
      </c>
      <c r="E37" s="8">
        <v>4570288</v>
      </c>
      <c r="F37" s="9" t="s">
        <v>14</v>
      </c>
      <c r="G37" s="9">
        <v>50</v>
      </c>
      <c r="H37" s="8" t="s">
        <v>41</v>
      </c>
      <c r="I37" s="10" t="s">
        <v>16</v>
      </c>
      <c r="J37" s="8">
        <v>3.3390577000000001</v>
      </c>
      <c r="K37" s="8">
        <v>5.1905999999999999</v>
      </c>
      <c r="L37" s="8">
        <v>4.9225086999999998</v>
      </c>
      <c r="M37" s="8">
        <v>0.51922256</v>
      </c>
      <c r="N37" s="8">
        <v>2.4174688</v>
      </c>
      <c r="O37" s="8">
        <v>1.1625300999999999</v>
      </c>
      <c r="P37" s="11">
        <f t="shared" si="0"/>
        <v>4.4840554666666668</v>
      </c>
      <c r="Q37" s="11">
        <f t="shared" si="1"/>
        <v>1.3664071533333333</v>
      </c>
      <c r="R37" s="11">
        <f t="shared" si="2"/>
        <v>22.378717692069547</v>
      </c>
      <c r="S37" s="11">
        <f t="shared" si="3"/>
        <v>2.5782767923229004</v>
      </c>
      <c r="T37" s="11">
        <f t="shared" si="4"/>
        <v>8.6797188566815677</v>
      </c>
    </row>
    <row r="38" spans="1:20" x14ac:dyDescent="0.25">
      <c r="A38" s="8"/>
      <c r="B38" s="8" t="s">
        <v>99</v>
      </c>
      <c r="C38" s="9">
        <v>8</v>
      </c>
      <c r="D38" s="8">
        <v>8379969</v>
      </c>
      <c r="E38" s="8">
        <v>8385831</v>
      </c>
      <c r="F38" s="9" t="s">
        <v>14</v>
      </c>
      <c r="G38" s="9">
        <v>44</v>
      </c>
      <c r="H38" s="8" t="s">
        <v>114</v>
      </c>
      <c r="I38" s="10" t="s">
        <v>16</v>
      </c>
      <c r="J38" s="8">
        <v>3.2555342</v>
      </c>
      <c r="K38" s="8">
        <v>5.5858290000000004</v>
      </c>
      <c r="L38" s="8">
        <v>5.8009219999999999</v>
      </c>
      <c r="M38" s="8">
        <v>2.6642728</v>
      </c>
      <c r="N38" s="8">
        <v>1.6324817</v>
      </c>
      <c r="O38" s="8">
        <v>1.0750671999999999</v>
      </c>
      <c r="P38" s="11">
        <f t="shared" si="0"/>
        <v>4.8807617333333333</v>
      </c>
      <c r="Q38" s="11">
        <f t="shared" si="1"/>
        <v>1.7906072333333334</v>
      </c>
      <c r="R38" s="11">
        <f t="shared" si="2"/>
        <v>29.461556218772042</v>
      </c>
      <c r="S38" s="11">
        <f t="shared" si="3"/>
        <v>3.4596047736459479</v>
      </c>
      <c r="T38" s="11">
        <f t="shared" si="4"/>
        <v>8.5158733862318066</v>
      </c>
    </row>
    <row r="39" spans="1:20" x14ac:dyDescent="0.25">
      <c r="A39" s="8"/>
      <c r="B39" s="8" t="s">
        <v>46</v>
      </c>
      <c r="C39" s="9">
        <v>2</v>
      </c>
      <c r="D39" s="8">
        <v>13541138</v>
      </c>
      <c r="E39" s="8">
        <v>13542216</v>
      </c>
      <c r="F39" s="9" t="s">
        <v>20</v>
      </c>
      <c r="G39" s="9">
        <v>30</v>
      </c>
      <c r="H39" s="8" t="s">
        <v>49</v>
      </c>
      <c r="I39" s="10" t="s">
        <v>16</v>
      </c>
      <c r="J39" s="8">
        <v>4.3525200000000002</v>
      </c>
      <c r="K39" s="8">
        <v>4.2050995999999996</v>
      </c>
      <c r="L39" s="8">
        <v>3.9293515999999999</v>
      </c>
      <c r="M39" s="8">
        <v>1.7729790999999999</v>
      </c>
      <c r="N39" s="8">
        <v>0.81956726000000002</v>
      </c>
      <c r="O39" s="8">
        <v>0.73803220000000003</v>
      </c>
      <c r="P39" s="11">
        <f t="shared" si="0"/>
        <v>4.1623237333333334</v>
      </c>
      <c r="Q39" s="11">
        <f t="shared" si="1"/>
        <v>1.1101928533333334</v>
      </c>
      <c r="R39" s="11">
        <f t="shared" si="2"/>
        <v>17.905411047786163</v>
      </c>
      <c r="S39" s="11">
        <f t="shared" si="3"/>
        <v>2.1587450255701497</v>
      </c>
      <c r="T39" s="11">
        <f t="shared" si="4"/>
        <v>8.2943612310384527</v>
      </c>
    </row>
    <row r="40" spans="1:20" x14ac:dyDescent="0.25">
      <c r="A40" s="8"/>
      <c r="B40" s="8" t="s">
        <v>67</v>
      </c>
      <c r="C40" s="9">
        <v>4</v>
      </c>
      <c r="D40" s="8">
        <v>10216857</v>
      </c>
      <c r="E40" s="8">
        <v>10218547</v>
      </c>
      <c r="F40" s="9" t="s">
        <v>20</v>
      </c>
      <c r="G40" s="9">
        <v>10</v>
      </c>
      <c r="H40" s="8" t="s">
        <v>68</v>
      </c>
      <c r="I40" s="10" t="s">
        <v>16</v>
      </c>
      <c r="J40" s="8">
        <v>6.4867716</v>
      </c>
      <c r="K40" s="8">
        <v>5.3067500000000001</v>
      </c>
      <c r="L40" s="8">
        <v>5.4975294999999997</v>
      </c>
      <c r="M40" s="8">
        <v>2.8074675</v>
      </c>
      <c r="N40" s="8">
        <v>3.1570084</v>
      </c>
      <c r="O40" s="8">
        <v>2.2043501999999999</v>
      </c>
      <c r="P40" s="11">
        <f t="shared" si="0"/>
        <v>5.7636837000000005</v>
      </c>
      <c r="Q40" s="11">
        <f t="shared" si="1"/>
        <v>2.7229420333333336</v>
      </c>
      <c r="R40" s="11">
        <f t="shared" si="2"/>
        <v>54.33024697012015</v>
      </c>
      <c r="S40" s="11">
        <f t="shared" si="3"/>
        <v>6.6021779910131748</v>
      </c>
      <c r="T40" s="11">
        <f t="shared" si="4"/>
        <v>8.2291399965396259</v>
      </c>
    </row>
    <row r="41" spans="1:20" x14ac:dyDescent="0.25">
      <c r="A41" s="8"/>
      <c r="B41" s="8" t="s">
        <v>60</v>
      </c>
      <c r="C41" s="9">
        <v>3</v>
      </c>
      <c r="D41" s="8">
        <v>35276942</v>
      </c>
      <c r="E41" s="8">
        <v>35278238</v>
      </c>
      <c r="F41" s="9" t="s">
        <v>20</v>
      </c>
      <c r="G41" s="9">
        <v>23</v>
      </c>
      <c r="H41" s="8" t="s">
        <v>61</v>
      </c>
      <c r="I41" s="10" t="s">
        <v>16</v>
      </c>
      <c r="J41" s="8">
        <v>5.1098866000000003</v>
      </c>
      <c r="K41" s="8">
        <v>3.0466701999999999</v>
      </c>
      <c r="L41" s="8">
        <v>2.9064144999999999</v>
      </c>
      <c r="M41" s="8">
        <v>0.72567340000000002</v>
      </c>
      <c r="N41" s="8">
        <v>0.51700442999999996</v>
      </c>
      <c r="O41" s="8">
        <v>0.73803220000000003</v>
      </c>
      <c r="P41" s="11">
        <f t="shared" ref="P41:P65" si="5">AVERAGE(J41:L41)</f>
        <v>3.6876571000000005</v>
      </c>
      <c r="Q41" s="11">
        <f t="shared" ref="Q41:Q65" si="6">AVERAGE(M41:O41)</f>
        <v>0.66023667666666663</v>
      </c>
      <c r="R41" s="11">
        <f t="shared" ref="R41:R65" si="7">2^P41</f>
        <v>12.885325706411756</v>
      </c>
      <c r="S41" s="11">
        <f t="shared" ref="S41:S65" si="8">2^Q41</f>
        <v>1.5803418603322952</v>
      </c>
      <c r="T41" s="11">
        <f t="shared" ref="T41:T65" si="9">R41/S41</f>
        <v>8.1535052825231027</v>
      </c>
    </row>
    <row r="42" spans="1:20" x14ac:dyDescent="0.25">
      <c r="A42" s="8"/>
      <c r="B42" s="8" t="s">
        <v>79</v>
      </c>
      <c r="C42" s="9">
        <v>5</v>
      </c>
      <c r="D42" s="8">
        <v>7012828</v>
      </c>
      <c r="E42" s="8">
        <v>7013595</v>
      </c>
      <c r="F42" s="9" t="s">
        <v>20</v>
      </c>
      <c r="G42" s="9">
        <v>39</v>
      </c>
      <c r="H42" s="8" t="s">
        <v>85</v>
      </c>
      <c r="I42" s="10" t="s">
        <v>16</v>
      </c>
      <c r="J42" s="8">
        <v>2.0394974000000001</v>
      </c>
      <c r="K42" s="8">
        <v>4.3294277000000001</v>
      </c>
      <c r="L42" s="8">
        <v>4.232037</v>
      </c>
      <c r="M42" s="8">
        <v>1.6001426000000001</v>
      </c>
      <c r="N42" s="8">
        <v>-6.7958035E-2</v>
      </c>
      <c r="O42" s="8">
        <v>1.3666674E-2</v>
      </c>
      <c r="P42" s="11">
        <f t="shared" si="5"/>
        <v>3.5336540333333333</v>
      </c>
      <c r="Q42" s="11">
        <f t="shared" si="6"/>
        <v>0.5152837463333334</v>
      </c>
      <c r="R42" s="11">
        <f t="shared" si="7"/>
        <v>11.580727920074303</v>
      </c>
      <c r="S42" s="11">
        <f t="shared" si="8"/>
        <v>1.4292752190491365</v>
      </c>
      <c r="T42" s="11">
        <f t="shared" si="9"/>
        <v>8.10251781163511</v>
      </c>
    </row>
    <row r="43" spans="1:20" x14ac:dyDescent="0.25">
      <c r="A43" s="8"/>
      <c r="B43" s="8" t="s">
        <v>38</v>
      </c>
      <c r="C43" s="9">
        <v>2</v>
      </c>
      <c r="D43" s="8">
        <v>3488102</v>
      </c>
      <c r="E43" s="8">
        <v>3490098</v>
      </c>
      <c r="F43" s="9" t="s">
        <v>20</v>
      </c>
      <c r="G43" s="9">
        <v>4</v>
      </c>
      <c r="H43" s="8" t="s">
        <v>39</v>
      </c>
      <c r="I43" s="10" t="s">
        <v>16</v>
      </c>
      <c r="J43" s="8">
        <v>6.8936466999999997</v>
      </c>
      <c r="K43" s="8">
        <v>5.4154882000000004</v>
      </c>
      <c r="L43" s="8">
        <v>4.5158304999999999</v>
      </c>
      <c r="M43" s="8">
        <v>3.4112399</v>
      </c>
      <c r="N43" s="8">
        <v>2.2683252999999999</v>
      </c>
      <c r="O43" s="8">
        <v>2.1625302</v>
      </c>
      <c r="P43" s="11">
        <f t="shared" si="5"/>
        <v>5.6083217999999997</v>
      </c>
      <c r="Q43" s="11">
        <f t="shared" si="6"/>
        <v>2.6140317999999998</v>
      </c>
      <c r="R43" s="11">
        <f t="shared" si="7"/>
        <v>48.783514752696348</v>
      </c>
      <c r="S43" s="11">
        <f t="shared" si="8"/>
        <v>6.1221220221089272</v>
      </c>
      <c r="T43" s="11">
        <f t="shared" si="9"/>
        <v>7.9683996131608588</v>
      </c>
    </row>
    <row r="44" spans="1:20" x14ac:dyDescent="0.25">
      <c r="A44" s="8"/>
      <c r="B44" s="8" t="s">
        <v>115</v>
      </c>
      <c r="C44" s="9">
        <v>8</v>
      </c>
      <c r="D44" s="8">
        <v>23514789</v>
      </c>
      <c r="E44" s="8">
        <v>23517772</v>
      </c>
      <c r="F44" s="9" t="s">
        <v>14</v>
      </c>
      <c r="G44" s="9">
        <v>27</v>
      </c>
      <c r="H44" s="8" t="s">
        <v>116</v>
      </c>
      <c r="I44" s="10" t="s">
        <v>16</v>
      </c>
      <c r="J44" s="8">
        <v>4.1515560000000002</v>
      </c>
      <c r="K44" s="8">
        <v>4.1700524999999997</v>
      </c>
      <c r="L44" s="8">
        <v>2.9338953000000001</v>
      </c>
      <c r="M44" s="8">
        <v>1.7729790999999999</v>
      </c>
      <c r="N44" s="8">
        <v>-0.30242332999999999</v>
      </c>
      <c r="O44" s="8">
        <v>0.84765667</v>
      </c>
      <c r="P44" s="11">
        <f t="shared" si="5"/>
        <v>3.7518346</v>
      </c>
      <c r="Q44" s="11">
        <f t="shared" si="6"/>
        <v>0.77273747999999998</v>
      </c>
      <c r="R44" s="11">
        <f t="shared" si="7"/>
        <v>13.471462712559861</v>
      </c>
      <c r="S44" s="11">
        <f t="shared" si="8"/>
        <v>1.7085085647350218</v>
      </c>
      <c r="T44" s="11">
        <f t="shared" si="9"/>
        <v>7.8849254786435292</v>
      </c>
    </row>
    <row r="45" spans="1:20" x14ac:dyDescent="0.25">
      <c r="A45" s="8"/>
      <c r="B45" s="8" t="s">
        <v>46</v>
      </c>
      <c r="C45" s="9">
        <v>2</v>
      </c>
      <c r="D45" s="8">
        <v>13529686</v>
      </c>
      <c r="E45" s="8">
        <v>13531292</v>
      </c>
      <c r="F45" s="9" t="s">
        <v>20</v>
      </c>
      <c r="G45" s="9">
        <v>3</v>
      </c>
      <c r="H45" s="8" t="s">
        <v>47</v>
      </c>
      <c r="I45" s="10" t="s">
        <v>16</v>
      </c>
      <c r="J45" s="8">
        <v>5.8610506000000004</v>
      </c>
      <c r="K45" s="8">
        <v>4.7569840000000001</v>
      </c>
      <c r="L45" s="8">
        <v>4.6322400000000004</v>
      </c>
      <c r="M45" s="8">
        <v>2.4481394000000001</v>
      </c>
      <c r="N45" s="8">
        <v>1.610114</v>
      </c>
      <c r="O45" s="8">
        <v>2.2845206</v>
      </c>
      <c r="P45" s="11">
        <f t="shared" si="5"/>
        <v>5.0834248666666673</v>
      </c>
      <c r="Q45" s="11">
        <f t="shared" si="6"/>
        <v>2.114258</v>
      </c>
      <c r="R45" s="11">
        <f t="shared" si="7"/>
        <v>33.904970088429216</v>
      </c>
      <c r="S45" s="11">
        <f t="shared" si="8"/>
        <v>4.3296727927998067</v>
      </c>
      <c r="T45" s="11">
        <f t="shared" si="9"/>
        <v>7.8308388903689838</v>
      </c>
    </row>
    <row r="46" spans="1:20" x14ac:dyDescent="0.25">
      <c r="A46" s="8"/>
      <c r="B46" s="8" t="s">
        <v>19</v>
      </c>
      <c r="C46" s="9">
        <v>4</v>
      </c>
      <c r="D46" s="8">
        <v>43130399</v>
      </c>
      <c r="E46" s="8">
        <v>43132759</v>
      </c>
      <c r="F46" s="9" t="s">
        <v>20</v>
      </c>
      <c r="G46" s="9">
        <v>46</v>
      </c>
      <c r="H46" s="8" t="s">
        <v>73</v>
      </c>
      <c r="I46" s="10" t="s">
        <v>16</v>
      </c>
      <c r="J46" s="8">
        <v>2.8874946000000001</v>
      </c>
      <c r="K46" s="8">
        <v>6.2329606999999996</v>
      </c>
      <c r="L46" s="8">
        <v>6.7418979999999999</v>
      </c>
      <c r="M46" s="8">
        <v>3.1134035999999998</v>
      </c>
      <c r="N46" s="8">
        <v>2.3650014000000001</v>
      </c>
      <c r="O46" s="8">
        <v>1.4901047999999999</v>
      </c>
      <c r="P46" s="11">
        <f t="shared" si="5"/>
        <v>5.2874510999999993</v>
      </c>
      <c r="Q46" s="11">
        <f t="shared" si="6"/>
        <v>2.3228366</v>
      </c>
      <c r="R46" s="11">
        <f t="shared" si="7"/>
        <v>39.055426219356029</v>
      </c>
      <c r="S46" s="11">
        <f t="shared" si="8"/>
        <v>5.0031496303875009</v>
      </c>
      <c r="T46" s="11">
        <f t="shared" si="9"/>
        <v>7.8061679351235256</v>
      </c>
    </row>
    <row r="47" spans="1:20" x14ac:dyDescent="0.25">
      <c r="A47" s="8"/>
      <c r="B47" s="8" t="s">
        <v>57</v>
      </c>
      <c r="C47" s="9">
        <v>3</v>
      </c>
      <c r="D47" s="8">
        <v>27487700</v>
      </c>
      <c r="E47" s="8">
        <v>27489977</v>
      </c>
      <c r="F47" s="9" t="s">
        <v>14</v>
      </c>
      <c r="G47" s="9">
        <v>43</v>
      </c>
      <c r="H47" s="8" t="s">
        <v>59</v>
      </c>
      <c r="I47" s="10" t="s">
        <v>16</v>
      </c>
      <c r="J47" s="8">
        <v>3.0939453000000001</v>
      </c>
      <c r="K47" s="8">
        <v>5.5119449999999999</v>
      </c>
      <c r="L47" s="8">
        <v>5.9608619999999997</v>
      </c>
      <c r="M47" s="8">
        <v>3.2945159999999998</v>
      </c>
      <c r="N47" s="8">
        <v>1.4430038999999999</v>
      </c>
      <c r="O47" s="8">
        <v>0.98195772999999997</v>
      </c>
      <c r="P47" s="11">
        <f t="shared" si="5"/>
        <v>4.8555841000000006</v>
      </c>
      <c r="Q47" s="11">
        <f t="shared" si="6"/>
        <v>1.9064925433333333</v>
      </c>
      <c r="R47" s="11">
        <f t="shared" si="7"/>
        <v>28.951859369628036</v>
      </c>
      <c r="S47" s="11">
        <f t="shared" si="8"/>
        <v>3.7489654846765346</v>
      </c>
      <c r="T47" s="11">
        <f t="shared" si="9"/>
        <v>7.722626278626846</v>
      </c>
    </row>
    <row r="48" spans="1:20" x14ac:dyDescent="0.25">
      <c r="A48" s="8"/>
      <c r="B48" s="8" t="s">
        <v>83</v>
      </c>
      <c r="C48" s="9">
        <v>4</v>
      </c>
      <c r="D48" s="8">
        <v>55865577</v>
      </c>
      <c r="E48" s="8">
        <v>55865930</v>
      </c>
      <c r="F48" s="9" t="s">
        <v>20</v>
      </c>
      <c r="G48" s="9">
        <v>56</v>
      </c>
      <c r="H48" s="8" t="s">
        <v>84</v>
      </c>
      <c r="I48" s="10" t="s">
        <v>16</v>
      </c>
      <c r="J48" s="8">
        <v>4.5446067000000001</v>
      </c>
      <c r="K48" s="8">
        <v>5.1250114</v>
      </c>
      <c r="L48" s="8">
        <v>4.8831069999999999</v>
      </c>
      <c r="M48" s="8">
        <v>1.7256734</v>
      </c>
      <c r="N48" s="8">
        <v>2.1492727</v>
      </c>
      <c r="O48" s="8">
        <v>1.9658381</v>
      </c>
      <c r="P48" s="11">
        <f t="shared" si="5"/>
        <v>4.8509083666666664</v>
      </c>
      <c r="Q48" s="11">
        <f t="shared" si="6"/>
        <v>1.9469280666666666</v>
      </c>
      <c r="R48" s="11">
        <f t="shared" si="7"/>
        <v>28.8581791116167</v>
      </c>
      <c r="S48" s="11">
        <f t="shared" si="8"/>
        <v>3.8555269881015186</v>
      </c>
      <c r="T48" s="11">
        <f t="shared" si="9"/>
        <v>7.4848857758421801</v>
      </c>
    </row>
    <row r="49" spans="1:20" x14ac:dyDescent="0.25">
      <c r="A49" s="8"/>
      <c r="B49" s="8" t="s">
        <v>53</v>
      </c>
      <c r="C49" s="9">
        <v>2</v>
      </c>
      <c r="D49" s="8">
        <v>42375015</v>
      </c>
      <c r="E49" s="8">
        <v>42377509</v>
      </c>
      <c r="F49" s="9" t="s">
        <v>20</v>
      </c>
      <c r="G49" s="9">
        <v>31</v>
      </c>
      <c r="H49" s="8" t="s">
        <v>54</v>
      </c>
      <c r="I49" s="10" t="s">
        <v>16</v>
      </c>
      <c r="J49" s="8">
        <v>3.6464862999999998</v>
      </c>
      <c r="K49" s="8">
        <v>4.3890624000000003</v>
      </c>
      <c r="L49" s="8">
        <v>4.1048283999999997</v>
      </c>
      <c r="M49" s="8">
        <v>1.4334925000000001</v>
      </c>
      <c r="N49" s="8">
        <v>1.2825392</v>
      </c>
      <c r="O49" s="8">
        <v>0.9163694</v>
      </c>
      <c r="P49" s="11">
        <f t="shared" si="5"/>
        <v>4.0467923666666659</v>
      </c>
      <c r="Q49" s="11">
        <f t="shared" si="6"/>
        <v>1.2108003666666667</v>
      </c>
      <c r="R49" s="11">
        <f t="shared" si="7"/>
        <v>16.527451393370143</v>
      </c>
      <c r="S49" s="11">
        <f t="shared" si="8"/>
        <v>2.3146601200718058</v>
      </c>
      <c r="T49" s="11">
        <f t="shared" si="9"/>
        <v>7.1403361772429141</v>
      </c>
    </row>
    <row r="50" spans="1:20" x14ac:dyDescent="0.25">
      <c r="A50" s="8"/>
      <c r="B50" s="8" t="s">
        <v>71</v>
      </c>
      <c r="C50" s="9">
        <v>4</v>
      </c>
      <c r="D50" s="8">
        <v>26764609</v>
      </c>
      <c r="E50" s="8">
        <v>26766750</v>
      </c>
      <c r="F50" s="9" t="s">
        <v>20</v>
      </c>
      <c r="G50" s="9">
        <v>6</v>
      </c>
      <c r="H50" s="8" t="s">
        <v>72</v>
      </c>
      <c r="I50" s="10" t="s">
        <v>16</v>
      </c>
      <c r="J50" s="8">
        <v>7.6473969999999998</v>
      </c>
      <c r="K50" s="8">
        <v>5.9900219999999997</v>
      </c>
      <c r="L50" s="8">
        <v>5.5036554000000004</v>
      </c>
      <c r="M50" s="8">
        <v>2.8300101999999998</v>
      </c>
      <c r="N50" s="8">
        <v>4.4988570000000001</v>
      </c>
      <c r="O50" s="8">
        <v>3.3480856000000001</v>
      </c>
      <c r="P50" s="11">
        <f t="shared" si="5"/>
        <v>6.3803581333333339</v>
      </c>
      <c r="Q50" s="11">
        <f t="shared" si="6"/>
        <v>3.5589842666666662</v>
      </c>
      <c r="R50" s="11">
        <f t="shared" si="7"/>
        <v>83.306556127082729</v>
      </c>
      <c r="S50" s="11">
        <f t="shared" si="8"/>
        <v>11.785852955027243</v>
      </c>
      <c r="T50" s="11">
        <f t="shared" si="9"/>
        <v>7.0683518999402075</v>
      </c>
    </row>
    <row r="51" spans="1:20" x14ac:dyDescent="0.25">
      <c r="A51" s="8"/>
      <c r="B51" s="8" t="s">
        <v>97</v>
      </c>
      <c r="C51" s="9">
        <v>7</v>
      </c>
      <c r="D51" s="8">
        <v>6488219</v>
      </c>
      <c r="E51" s="8">
        <v>6491368</v>
      </c>
      <c r="F51" s="9" t="s">
        <v>20</v>
      </c>
      <c r="G51" s="9">
        <v>16</v>
      </c>
      <c r="H51" s="8" t="s">
        <v>98</v>
      </c>
      <c r="I51" s="10" t="s">
        <v>16</v>
      </c>
      <c r="J51" s="8">
        <v>5.0669785000000003</v>
      </c>
      <c r="K51" s="8">
        <v>7.2526380000000001</v>
      </c>
      <c r="L51" s="8">
        <v>7.0845370000000001</v>
      </c>
      <c r="M51" s="8">
        <v>4.5295889999999996</v>
      </c>
      <c r="N51" s="8">
        <v>3.9410305000000001</v>
      </c>
      <c r="O51" s="8">
        <v>2.5344989999999998</v>
      </c>
      <c r="P51" s="11">
        <f t="shared" si="5"/>
        <v>6.4680511666666662</v>
      </c>
      <c r="Q51" s="11">
        <f t="shared" si="6"/>
        <v>3.6683728333333332</v>
      </c>
      <c r="R51" s="11">
        <f t="shared" si="7"/>
        <v>88.527339914384385</v>
      </c>
      <c r="S51" s="11">
        <f t="shared" si="8"/>
        <v>12.714235696268037</v>
      </c>
      <c r="T51" s="11">
        <f t="shared" si="9"/>
        <v>6.962851879517185</v>
      </c>
    </row>
    <row r="52" spans="1:20" x14ac:dyDescent="0.25">
      <c r="A52" s="8"/>
      <c r="B52" s="8" t="s">
        <v>26</v>
      </c>
      <c r="C52" s="9">
        <v>1</v>
      </c>
      <c r="D52" s="8">
        <v>38763334</v>
      </c>
      <c r="E52" s="8">
        <v>38769641</v>
      </c>
      <c r="F52" s="9" t="s">
        <v>20</v>
      </c>
      <c r="G52" s="9">
        <v>45</v>
      </c>
      <c r="H52" s="8" t="s">
        <v>27</v>
      </c>
      <c r="I52" s="10" t="s">
        <v>16</v>
      </c>
      <c r="J52" s="8">
        <v>2.4265205999999999</v>
      </c>
      <c r="K52" s="8">
        <v>6.4741330000000001</v>
      </c>
      <c r="L52" s="8">
        <v>6.1698339999999998</v>
      </c>
      <c r="M52" s="8">
        <v>2.3579416000000002</v>
      </c>
      <c r="N52" s="8">
        <v>2.0195048</v>
      </c>
      <c r="O52" s="8">
        <v>2.4787892999999999</v>
      </c>
      <c r="P52" s="11">
        <f t="shared" si="5"/>
        <v>5.0234958666666669</v>
      </c>
      <c r="Q52" s="11">
        <f t="shared" si="6"/>
        <v>2.2854119000000002</v>
      </c>
      <c r="R52" s="11">
        <f t="shared" si="7"/>
        <v>32.525421921459028</v>
      </c>
      <c r="S52" s="11">
        <f t="shared" si="8"/>
        <v>4.8750327135697802</v>
      </c>
      <c r="T52" s="11">
        <f t="shared" si="9"/>
        <v>6.6718366485877461</v>
      </c>
    </row>
    <row r="53" spans="1:20" x14ac:dyDescent="0.25">
      <c r="A53" s="8"/>
      <c r="B53" s="8" t="s">
        <v>65</v>
      </c>
      <c r="C53" s="9">
        <v>3</v>
      </c>
      <c r="D53" s="8">
        <v>51479067</v>
      </c>
      <c r="E53" s="8">
        <v>51483333</v>
      </c>
      <c r="F53" s="9" t="s">
        <v>14</v>
      </c>
      <c r="G53" s="9">
        <v>9</v>
      </c>
      <c r="H53" s="8" t="s">
        <v>66</v>
      </c>
      <c r="I53" s="10" t="s">
        <v>16</v>
      </c>
      <c r="J53" s="8">
        <v>5.6170425000000002</v>
      </c>
      <c r="K53" s="8">
        <v>5.1537004</v>
      </c>
      <c r="L53" s="8">
        <v>5.3231853999999998</v>
      </c>
      <c r="M53" s="8">
        <v>2.5330284000000001</v>
      </c>
      <c r="N53" s="8">
        <v>2.8769003999999998</v>
      </c>
      <c r="O53" s="8">
        <v>2.5453869999999998</v>
      </c>
      <c r="P53" s="11">
        <f t="shared" si="5"/>
        <v>5.364642766666667</v>
      </c>
      <c r="Q53" s="11">
        <f t="shared" si="6"/>
        <v>2.6517719333333329</v>
      </c>
      <c r="R53" s="11">
        <f t="shared" si="7"/>
        <v>41.202008634280091</v>
      </c>
      <c r="S53" s="11">
        <f t="shared" si="8"/>
        <v>6.284386595305449</v>
      </c>
      <c r="T53" s="11">
        <f t="shared" si="9"/>
        <v>6.5562498438684118</v>
      </c>
    </row>
    <row r="54" spans="1:20" x14ac:dyDescent="0.25">
      <c r="A54" s="8"/>
      <c r="B54" s="8" t="s">
        <v>101</v>
      </c>
      <c r="C54" s="9">
        <v>7</v>
      </c>
      <c r="D54" s="8">
        <v>18693287</v>
      </c>
      <c r="E54" s="8">
        <v>18695852</v>
      </c>
      <c r="F54" s="9" t="s">
        <v>14</v>
      </c>
      <c r="G54" s="9">
        <v>19</v>
      </c>
      <c r="H54" s="8" t="s">
        <v>102</v>
      </c>
      <c r="I54" s="10" t="s">
        <v>16</v>
      </c>
      <c r="J54" s="8">
        <v>4.8782167000000003</v>
      </c>
      <c r="K54" s="8">
        <v>6.1766886999999997</v>
      </c>
      <c r="L54" s="8">
        <v>6.0025560000000002</v>
      </c>
      <c r="M54" s="8">
        <v>3.9377239999999998</v>
      </c>
      <c r="N54" s="8">
        <v>2.5526285</v>
      </c>
      <c r="O54" s="8">
        <v>2.4558887</v>
      </c>
      <c r="P54" s="11">
        <f t="shared" si="5"/>
        <v>5.6858204666666667</v>
      </c>
      <c r="Q54" s="11">
        <f t="shared" si="6"/>
        <v>2.9820803999999996</v>
      </c>
      <c r="R54" s="11">
        <f t="shared" si="7"/>
        <v>51.475729546249887</v>
      </c>
      <c r="S54" s="11">
        <f t="shared" si="8"/>
        <v>7.9012472081625651</v>
      </c>
      <c r="T54" s="11">
        <f t="shared" si="9"/>
        <v>6.5148865982919384</v>
      </c>
    </row>
    <row r="55" spans="1:20" x14ac:dyDescent="0.25">
      <c r="A55" s="8"/>
      <c r="B55" s="8" t="s">
        <v>77</v>
      </c>
      <c r="C55" s="9">
        <v>4</v>
      </c>
      <c r="D55" s="8">
        <v>50078482</v>
      </c>
      <c r="E55" s="8">
        <v>50079473</v>
      </c>
      <c r="F55" s="9" t="s">
        <v>14</v>
      </c>
      <c r="G55" s="9">
        <v>29</v>
      </c>
      <c r="H55" s="8" t="s">
        <v>78</v>
      </c>
      <c r="I55" s="10" t="s">
        <v>16</v>
      </c>
      <c r="J55" s="8">
        <v>4.6717659999999999</v>
      </c>
      <c r="K55" s="8">
        <v>4.2561235000000002</v>
      </c>
      <c r="L55" s="8">
        <v>4.0598044</v>
      </c>
      <c r="M55" s="8">
        <v>1.7495202000000001</v>
      </c>
      <c r="N55" s="8">
        <v>2.4045296</v>
      </c>
      <c r="O55" s="8">
        <v>0.81203289999999995</v>
      </c>
      <c r="P55" s="11">
        <f t="shared" si="5"/>
        <v>4.3292313</v>
      </c>
      <c r="Q55" s="11">
        <f t="shared" si="6"/>
        <v>1.6553609</v>
      </c>
      <c r="R55" s="11">
        <f t="shared" si="7"/>
        <v>20.101500611901951</v>
      </c>
      <c r="S55" s="11">
        <f t="shared" si="8"/>
        <v>3.1500198066531606</v>
      </c>
      <c r="T55" s="11">
        <f t="shared" si="9"/>
        <v>6.3813886406191944</v>
      </c>
    </row>
    <row r="56" spans="1:20" x14ac:dyDescent="0.25">
      <c r="A56" s="17" t="s">
        <v>120</v>
      </c>
      <c r="B56" s="18" t="s">
        <v>30</v>
      </c>
      <c r="C56" s="19">
        <v>1</v>
      </c>
      <c r="D56" s="18">
        <v>44127878</v>
      </c>
      <c r="E56" s="18">
        <v>44129689</v>
      </c>
      <c r="F56" s="19" t="s">
        <v>20</v>
      </c>
      <c r="G56" s="19">
        <v>35</v>
      </c>
      <c r="H56" s="18" t="s">
        <v>31</v>
      </c>
      <c r="I56" s="20" t="s">
        <v>16</v>
      </c>
      <c r="J56" s="18">
        <v>4.4265203</v>
      </c>
      <c r="K56" s="18">
        <v>4.5902542999999998</v>
      </c>
      <c r="L56" s="18">
        <v>4.7373560000000001</v>
      </c>
      <c r="M56" s="18">
        <v>2.9480658000000002</v>
      </c>
      <c r="N56" s="18">
        <v>1.9499639</v>
      </c>
      <c r="O56" s="18">
        <v>0.88242215000000002</v>
      </c>
      <c r="P56" s="21">
        <f t="shared" si="5"/>
        <v>4.5847102</v>
      </c>
      <c r="Q56" s="21">
        <f t="shared" si="6"/>
        <v>1.9268172833333335</v>
      </c>
      <c r="R56" s="21">
        <f t="shared" si="7"/>
        <v>23.995803210176668</v>
      </c>
      <c r="S56" s="21">
        <f t="shared" si="8"/>
        <v>3.8021548332549591</v>
      </c>
      <c r="T56" s="21">
        <f t="shared" si="9"/>
        <v>6.3111062706602814</v>
      </c>
    </row>
    <row r="57" spans="1:20" x14ac:dyDescent="0.25">
      <c r="A57" s="8"/>
      <c r="B57" s="8" t="s">
        <v>95</v>
      </c>
      <c r="C57" s="9">
        <v>6</v>
      </c>
      <c r="D57" s="8">
        <v>15964147</v>
      </c>
      <c r="E57" s="8">
        <v>15965214</v>
      </c>
      <c r="F57" s="9" t="s">
        <v>20</v>
      </c>
      <c r="G57" s="9">
        <v>28</v>
      </c>
      <c r="H57" s="8" t="s">
        <v>96</v>
      </c>
      <c r="I57" s="10" t="s">
        <v>16</v>
      </c>
      <c r="J57" s="8">
        <v>3.6170425000000002</v>
      </c>
      <c r="K57" s="8">
        <v>3.6946422999999999</v>
      </c>
      <c r="L57" s="8">
        <v>3.7190447</v>
      </c>
      <c r="M57" s="8">
        <v>1.6516728000000001</v>
      </c>
      <c r="N57" s="8">
        <v>1.5408512000000001</v>
      </c>
      <c r="O57" s="8">
        <v>-0.11757785</v>
      </c>
      <c r="P57" s="11">
        <f t="shared" si="5"/>
        <v>3.6769098333333332</v>
      </c>
      <c r="Q57" s="11">
        <f t="shared" si="6"/>
        <v>1.02498205</v>
      </c>
      <c r="R57" s="11">
        <f t="shared" si="7"/>
        <v>12.789693920511455</v>
      </c>
      <c r="S57" s="11">
        <f t="shared" si="8"/>
        <v>2.0349340654147241</v>
      </c>
      <c r="T57" s="11">
        <f t="shared" si="9"/>
        <v>6.2850655153315182</v>
      </c>
    </row>
    <row r="58" spans="1:20" x14ac:dyDescent="0.25">
      <c r="A58" s="8"/>
      <c r="B58" s="8" t="s">
        <v>112</v>
      </c>
      <c r="C58" s="9">
        <v>8</v>
      </c>
      <c r="D58" s="8">
        <v>7259905</v>
      </c>
      <c r="E58" s="8">
        <v>7260934</v>
      </c>
      <c r="F58" s="9" t="s">
        <v>20</v>
      </c>
      <c r="G58" s="9">
        <v>0</v>
      </c>
      <c r="H58" s="8" t="s">
        <v>113</v>
      </c>
      <c r="I58" s="10" t="s">
        <v>16</v>
      </c>
      <c r="J58" s="8">
        <v>2.2459482999999998</v>
      </c>
      <c r="K58" s="8">
        <v>7.3197999999999999</v>
      </c>
      <c r="L58" s="8">
        <v>7.8600143999999998</v>
      </c>
      <c r="M58" s="8">
        <v>3.8187828000000001</v>
      </c>
      <c r="N58" s="8">
        <v>3.3380344000000002</v>
      </c>
      <c r="O58" s="8">
        <v>2.3480856000000001</v>
      </c>
      <c r="P58" s="11">
        <f t="shared" si="5"/>
        <v>5.8085875666666666</v>
      </c>
      <c r="Q58" s="11">
        <f t="shared" si="6"/>
        <v>3.1683009333333332</v>
      </c>
      <c r="R58" s="11">
        <f t="shared" si="7"/>
        <v>56.047867077585209</v>
      </c>
      <c r="S58" s="11">
        <f t="shared" si="8"/>
        <v>8.9898742363706869</v>
      </c>
      <c r="T58" s="11">
        <f t="shared" si="9"/>
        <v>6.2345551899747553</v>
      </c>
    </row>
    <row r="59" spans="1:20" x14ac:dyDescent="0.25">
      <c r="A59" s="8"/>
      <c r="B59" s="8" t="s">
        <v>110</v>
      </c>
      <c r="C59" s="9">
        <v>8</v>
      </c>
      <c r="D59" s="8">
        <v>5450125</v>
      </c>
      <c r="E59" s="8">
        <v>5456641</v>
      </c>
      <c r="F59" s="9" t="s">
        <v>20</v>
      </c>
      <c r="G59" s="9">
        <v>20</v>
      </c>
      <c r="H59" s="8" t="s">
        <v>111</v>
      </c>
      <c r="I59" s="10" t="s">
        <v>16</v>
      </c>
      <c r="J59" s="8">
        <v>5.5406914</v>
      </c>
      <c r="K59" s="8">
        <v>6.5396675999999996</v>
      </c>
      <c r="L59" s="8">
        <v>5.9485650000000003</v>
      </c>
      <c r="M59" s="8">
        <v>4.2068000000000003</v>
      </c>
      <c r="N59" s="8">
        <v>2.1336757999999998</v>
      </c>
      <c r="O59" s="8">
        <v>3.9658380000000002</v>
      </c>
      <c r="P59" s="11">
        <f t="shared" si="5"/>
        <v>6.0096413333333336</v>
      </c>
      <c r="Q59" s="11">
        <f t="shared" si="6"/>
        <v>3.4354379333333331</v>
      </c>
      <c r="R59" s="11">
        <f t="shared" si="7"/>
        <v>64.429135563047552</v>
      </c>
      <c r="S59" s="11">
        <f t="shared" si="8"/>
        <v>10.818570167215514</v>
      </c>
      <c r="T59" s="11">
        <f t="shared" si="9"/>
        <v>5.9554205932215476</v>
      </c>
    </row>
    <row r="60" spans="1:20" x14ac:dyDescent="0.25">
      <c r="A60" s="8"/>
      <c r="B60" s="8" t="s">
        <v>46</v>
      </c>
      <c r="C60" s="9">
        <v>2</v>
      </c>
      <c r="D60" s="8">
        <v>13536287</v>
      </c>
      <c r="E60" s="8">
        <v>13538127</v>
      </c>
      <c r="F60" s="9" t="s">
        <v>20</v>
      </c>
      <c r="G60" s="9">
        <v>15</v>
      </c>
      <c r="H60" s="8" t="s">
        <v>48</v>
      </c>
      <c r="I60" s="10" t="s">
        <v>16</v>
      </c>
      <c r="J60" s="8">
        <v>5.1744766000000002</v>
      </c>
      <c r="K60" s="8">
        <v>6.8750334000000004</v>
      </c>
      <c r="L60" s="8">
        <v>6.7758303</v>
      </c>
      <c r="M60" s="8">
        <v>4.2534109999999998</v>
      </c>
      <c r="N60" s="8">
        <v>3.7750208000000001</v>
      </c>
      <c r="O60" s="8">
        <v>3.1483161000000002</v>
      </c>
      <c r="P60" s="11">
        <f t="shared" si="5"/>
        <v>6.2751134333333338</v>
      </c>
      <c r="Q60" s="11">
        <f t="shared" si="6"/>
        <v>3.7255826333333335</v>
      </c>
      <c r="R60" s="11">
        <f t="shared" si="7"/>
        <v>77.445710716732137</v>
      </c>
      <c r="S60" s="11">
        <f t="shared" si="8"/>
        <v>13.228546368935474</v>
      </c>
      <c r="T60" s="11">
        <f t="shared" si="9"/>
        <v>5.8544384663909481</v>
      </c>
    </row>
    <row r="61" spans="1:20" x14ac:dyDescent="0.25">
      <c r="A61" s="19" t="s">
        <v>122</v>
      </c>
      <c r="B61" s="18" t="s">
        <v>88</v>
      </c>
      <c r="C61" s="19">
        <v>5</v>
      </c>
      <c r="D61" s="18">
        <v>43214679</v>
      </c>
      <c r="E61" s="18">
        <v>43217796</v>
      </c>
      <c r="F61" s="19" t="s">
        <v>20</v>
      </c>
      <c r="G61" s="19">
        <v>18</v>
      </c>
      <c r="H61" s="18" t="s">
        <v>89</v>
      </c>
      <c r="I61" s="20" t="s">
        <v>16</v>
      </c>
      <c r="J61" s="18">
        <v>5.9625729999999999</v>
      </c>
      <c r="K61" s="18">
        <v>6.2173103999999997</v>
      </c>
      <c r="L61" s="18">
        <v>5.870126</v>
      </c>
      <c r="M61" s="18">
        <v>4.5703269999999998</v>
      </c>
      <c r="N61" s="18">
        <v>3.3914735</v>
      </c>
      <c r="O61" s="18">
        <v>2.5013320000000001</v>
      </c>
      <c r="P61" s="21">
        <f t="shared" si="5"/>
        <v>6.0166697999999998</v>
      </c>
      <c r="Q61" s="21">
        <f t="shared" si="6"/>
        <v>3.4877108333333333</v>
      </c>
      <c r="R61" s="21">
        <f t="shared" si="7"/>
        <v>64.74378479368221</v>
      </c>
      <c r="S61" s="21">
        <f t="shared" si="8"/>
        <v>11.217745350332979</v>
      </c>
      <c r="T61" s="21">
        <f t="shared" si="9"/>
        <v>5.7715505898661181</v>
      </c>
    </row>
    <row r="62" spans="1:20" x14ac:dyDescent="0.25">
      <c r="A62" s="8"/>
      <c r="B62" s="8" t="s">
        <v>24</v>
      </c>
      <c r="C62" s="9">
        <v>1</v>
      </c>
      <c r="D62" s="8">
        <v>36646969</v>
      </c>
      <c r="E62" s="8">
        <v>36651054</v>
      </c>
      <c r="F62" s="9" t="s">
        <v>20</v>
      </c>
      <c r="G62" s="9">
        <v>54</v>
      </c>
      <c r="H62" s="8" t="s">
        <v>25</v>
      </c>
      <c r="I62" s="10" t="s">
        <v>16</v>
      </c>
      <c r="J62" s="8">
        <v>3.7919168000000001</v>
      </c>
      <c r="K62" s="8">
        <v>5.4067334999999996</v>
      </c>
      <c r="L62" s="8">
        <v>4.9895189999999996</v>
      </c>
      <c r="M62" s="8">
        <v>1.4037453</v>
      </c>
      <c r="N62" s="8">
        <v>3.2394702</v>
      </c>
      <c r="O62" s="8">
        <v>2.1766052</v>
      </c>
      <c r="P62" s="11">
        <f t="shared" si="5"/>
        <v>4.7293897666666664</v>
      </c>
      <c r="Q62" s="11">
        <f t="shared" si="6"/>
        <v>2.2732735666666666</v>
      </c>
      <c r="R62" s="11">
        <f t="shared" si="7"/>
        <v>26.527002660949659</v>
      </c>
      <c r="S62" s="11">
        <f t="shared" si="8"/>
        <v>4.8341879548679225</v>
      </c>
      <c r="T62" s="11">
        <f t="shared" si="9"/>
        <v>5.4873751100714943</v>
      </c>
    </row>
    <row r="63" spans="1:20" x14ac:dyDescent="0.25">
      <c r="A63" s="12" t="s">
        <v>125</v>
      </c>
      <c r="B63" s="13" t="s">
        <v>75</v>
      </c>
      <c r="C63" s="14">
        <v>4</v>
      </c>
      <c r="D63" s="13">
        <v>48964532</v>
      </c>
      <c r="E63" s="13">
        <v>48966686</v>
      </c>
      <c r="F63" s="14" t="s">
        <v>14</v>
      </c>
      <c r="G63" s="14">
        <v>55</v>
      </c>
      <c r="H63" s="13" t="s">
        <v>76</v>
      </c>
      <c r="I63" s="15" t="s">
        <v>16</v>
      </c>
      <c r="J63" s="13">
        <v>4.0560483999999999</v>
      </c>
      <c r="K63" s="13">
        <v>4.8741263999999997</v>
      </c>
      <c r="L63" s="13">
        <v>4.4154280000000004</v>
      </c>
      <c r="M63" s="13">
        <v>1.6261376999999999</v>
      </c>
      <c r="N63" s="13">
        <v>2.4302928000000001</v>
      </c>
      <c r="O63" s="13">
        <v>2.2449922999999998</v>
      </c>
      <c r="P63" s="16">
        <f t="shared" si="5"/>
        <v>4.448534266666667</v>
      </c>
      <c r="Q63" s="16">
        <f t="shared" si="6"/>
        <v>2.1004742666666667</v>
      </c>
      <c r="R63" s="16">
        <f t="shared" si="7"/>
        <v>21.834449713115028</v>
      </c>
      <c r="S63" s="16">
        <f t="shared" si="8"/>
        <v>4.2885034064871856</v>
      </c>
      <c r="T63" s="16">
        <f t="shared" si="9"/>
        <v>5.091391481719759</v>
      </c>
    </row>
    <row r="64" spans="1:20" x14ac:dyDescent="0.25">
      <c r="A64" s="8"/>
      <c r="B64" s="8" t="s">
        <v>93</v>
      </c>
      <c r="C64" s="9">
        <v>6</v>
      </c>
      <c r="D64" s="8">
        <v>7976351</v>
      </c>
      <c r="E64" s="8">
        <v>7981977</v>
      </c>
      <c r="F64" s="9" t="s">
        <v>14</v>
      </c>
      <c r="G64" s="9">
        <v>5</v>
      </c>
      <c r="H64" s="8" t="s">
        <v>94</v>
      </c>
      <c r="I64" s="10" t="s">
        <v>16</v>
      </c>
      <c r="J64" s="8">
        <v>6.2459483000000002</v>
      </c>
      <c r="K64" s="8">
        <v>4.21373</v>
      </c>
      <c r="L64" s="8">
        <v>4.1128653999999996</v>
      </c>
      <c r="M64" s="8">
        <v>3.6829689000000001</v>
      </c>
      <c r="N64" s="8">
        <v>2.5170045000000001</v>
      </c>
      <c r="O64" s="8">
        <v>1.4901047999999999</v>
      </c>
      <c r="P64" s="11">
        <f t="shared" si="5"/>
        <v>4.8575145666666666</v>
      </c>
      <c r="Q64" s="11">
        <f t="shared" si="6"/>
        <v>2.5633594</v>
      </c>
      <c r="R64" s="11">
        <f t="shared" si="7"/>
        <v>28.990625711846391</v>
      </c>
      <c r="S64" s="11">
        <f t="shared" si="8"/>
        <v>5.9108245583876204</v>
      </c>
      <c r="T64" s="11">
        <f t="shared" si="9"/>
        <v>4.9046669251429407</v>
      </c>
    </row>
    <row r="65" spans="1:20" x14ac:dyDescent="0.25">
      <c r="A65" s="8"/>
      <c r="B65" s="8" t="s">
        <v>13</v>
      </c>
      <c r="C65" s="9">
        <v>1</v>
      </c>
      <c r="D65" s="8">
        <v>4141021</v>
      </c>
      <c r="E65" s="8">
        <v>4143821</v>
      </c>
      <c r="F65" s="9" t="s">
        <v>14</v>
      </c>
      <c r="G65" s="9">
        <v>32</v>
      </c>
      <c r="H65" s="8" t="s">
        <v>15</v>
      </c>
      <c r="I65" s="10" t="s">
        <v>16</v>
      </c>
      <c r="J65" s="8">
        <v>5.3614259999999998</v>
      </c>
      <c r="K65" s="8">
        <v>3.9908589999999999</v>
      </c>
      <c r="L65" s="8">
        <v>3.6489183999999999</v>
      </c>
      <c r="M65" s="8">
        <v>3.1041850000000002</v>
      </c>
      <c r="N65" s="8">
        <v>1.6975766000000001</v>
      </c>
      <c r="O65" s="8">
        <v>1.5344987999999999</v>
      </c>
      <c r="P65" s="11">
        <f t="shared" si="5"/>
        <v>4.3337344666666668</v>
      </c>
      <c r="Q65" s="11">
        <f t="shared" si="6"/>
        <v>2.1120868000000002</v>
      </c>
      <c r="R65" s="11">
        <f t="shared" si="7"/>
        <v>20.164342602277781</v>
      </c>
      <c r="S65" s="11">
        <f t="shared" si="8"/>
        <v>4.3231617041146277</v>
      </c>
      <c r="T65" s="11">
        <f t="shared" si="9"/>
        <v>4.6642582402333215</v>
      </c>
    </row>
  </sheetData>
  <autoFilter ref="A8:T8">
    <sortState ref="A8:T64">
      <sortCondition descending="1" ref="T1"/>
    </sortState>
  </autoFilter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Bond</dc:creator>
  <cp:lastModifiedBy>Donna Bond</cp:lastModifiedBy>
  <dcterms:created xsi:type="dcterms:W3CDTF">2016-04-30T06:11:31Z</dcterms:created>
  <dcterms:modified xsi:type="dcterms:W3CDTF">2016-08-29T02:36:59Z</dcterms:modified>
</cp:coreProperties>
</file>