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na Bond\Dropbox\Experiments - LAP1\Manuscript\Revised Bond et al Plant Methods\"/>
    </mc:Choice>
  </mc:AlternateContent>
  <bookViews>
    <workbookView xWindow="0" yWindow="0" windowWidth="28800" windowHeight="12435"/>
  </bookViews>
  <sheets>
    <sheet name="Cluster 2" sheetId="1" r:id="rId1"/>
  </sheets>
  <definedNames>
    <definedName name="_xlnm._FilterDatabase" localSheetId="0" hidden="1">'Cluster 2'!$A$8:$T$8</definedName>
  </definedNames>
  <calcPr calcId="152511"/>
</workbook>
</file>

<file path=xl/calcChain.xml><?xml version="1.0" encoding="utf-8"?>
<calcChain xmlns="http://schemas.openxmlformats.org/spreadsheetml/2006/main">
  <c r="P10" i="1" l="1"/>
  <c r="R10" i="1" s="1"/>
  <c r="Q10" i="1"/>
  <c r="S10" i="1" s="1"/>
  <c r="P22" i="1"/>
  <c r="R22" i="1" s="1"/>
  <c r="Q22" i="1"/>
  <c r="S22" i="1" s="1"/>
  <c r="P25" i="1"/>
  <c r="R25" i="1" s="1"/>
  <c r="Q25" i="1"/>
  <c r="S25" i="1" s="1"/>
  <c r="P38" i="1"/>
  <c r="R38" i="1" s="1"/>
  <c r="Q38" i="1"/>
  <c r="S38" i="1" s="1"/>
  <c r="P40" i="1"/>
  <c r="Q40" i="1"/>
  <c r="S40" i="1" s="1"/>
  <c r="R40" i="1"/>
  <c r="P14" i="1"/>
  <c r="R14" i="1" s="1"/>
  <c r="Q14" i="1"/>
  <c r="S14" i="1" s="1"/>
  <c r="P20" i="1"/>
  <c r="R20" i="1" s="1"/>
  <c r="Q20" i="1"/>
  <c r="S20" i="1" s="1"/>
  <c r="P41" i="1"/>
  <c r="R41" i="1" s="1"/>
  <c r="Q41" i="1"/>
  <c r="S41" i="1" s="1"/>
  <c r="P15" i="1"/>
  <c r="R15" i="1" s="1"/>
  <c r="Q15" i="1"/>
  <c r="S15" i="1" s="1"/>
  <c r="P23" i="1"/>
  <c r="R23" i="1" s="1"/>
  <c r="Q23" i="1"/>
  <c r="S23" i="1" s="1"/>
  <c r="P12" i="1"/>
  <c r="R12" i="1" s="1"/>
  <c r="Q12" i="1"/>
  <c r="S12" i="1" s="1"/>
  <c r="P13" i="1"/>
  <c r="R13" i="1" s="1"/>
  <c r="Q13" i="1"/>
  <c r="S13" i="1" s="1"/>
  <c r="P24" i="1"/>
  <c r="R24" i="1" s="1"/>
  <c r="Q24" i="1"/>
  <c r="S24" i="1" s="1"/>
  <c r="P30" i="1"/>
  <c r="R30" i="1" s="1"/>
  <c r="Q30" i="1"/>
  <c r="S30" i="1" s="1"/>
  <c r="P49" i="1"/>
  <c r="R49" i="1" s="1"/>
  <c r="Q49" i="1"/>
  <c r="S49" i="1" s="1"/>
  <c r="P34" i="1"/>
  <c r="Q34" i="1"/>
  <c r="S34" i="1" s="1"/>
  <c r="R34" i="1"/>
  <c r="P44" i="1"/>
  <c r="R44" i="1" s="1"/>
  <c r="T44" i="1" s="1"/>
  <c r="Q44" i="1"/>
  <c r="S44" i="1" s="1"/>
  <c r="P16" i="1"/>
  <c r="R16" i="1" s="1"/>
  <c r="Q16" i="1"/>
  <c r="S16" i="1" s="1"/>
  <c r="P18" i="1"/>
  <c r="Q18" i="1"/>
  <c r="S18" i="1" s="1"/>
  <c r="R18" i="1"/>
  <c r="P39" i="1"/>
  <c r="R39" i="1" s="1"/>
  <c r="Q39" i="1"/>
  <c r="S39" i="1" s="1"/>
  <c r="P28" i="1"/>
  <c r="R28" i="1" s="1"/>
  <c r="Q28" i="1"/>
  <c r="S28" i="1" s="1"/>
  <c r="P29" i="1"/>
  <c r="R29" i="1" s="1"/>
  <c r="Q29" i="1"/>
  <c r="S29" i="1" s="1"/>
  <c r="P37" i="1"/>
  <c r="R37" i="1" s="1"/>
  <c r="Q37" i="1"/>
  <c r="S37" i="1" s="1"/>
  <c r="P32" i="1"/>
  <c r="R32" i="1" s="1"/>
  <c r="Q32" i="1"/>
  <c r="S32" i="1" s="1"/>
  <c r="P42" i="1"/>
  <c r="R42" i="1" s="1"/>
  <c r="Q42" i="1"/>
  <c r="S42" i="1" s="1"/>
  <c r="P45" i="1"/>
  <c r="R45" i="1" s="1"/>
  <c r="Q45" i="1"/>
  <c r="S45" i="1" s="1"/>
  <c r="P26" i="1"/>
  <c r="R26" i="1" s="1"/>
  <c r="Q26" i="1"/>
  <c r="S26" i="1" s="1"/>
  <c r="P21" i="1"/>
  <c r="R21" i="1" s="1"/>
  <c r="Q21" i="1"/>
  <c r="S21" i="1" s="1"/>
  <c r="P17" i="1"/>
  <c r="R17" i="1" s="1"/>
  <c r="Q17" i="1"/>
  <c r="S17" i="1" s="1"/>
  <c r="P27" i="1"/>
  <c r="R27" i="1" s="1"/>
  <c r="Q27" i="1"/>
  <c r="S27" i="1"/>
  <c r="P43" i="1"/>
  <c r="R43" i="1" s="1"/>
  <c r="Q43" i="1"/>
  <c r="S43" i="1" s="1"/>
  <c r="P19" i="1"/>
  <c r="R19" i="1" s="1"/>
  <c r="Q19" i="1"/>
  <c r="S19" i="1" s="1"/>
  <c r="P33" i="1"/>
  <c r="Q33" i="1"/>
  <c r="S33" i="1" s="1"/>
  <c r="R33" i="1"/>
  <c r="P36" i="1"/>
  <c r="R36" i="1" s="1"/>
  <c r="Q36" i="1"/>
  <c r="S36" i="1" s="1"/>
  <c r="P48" i="1"/>
  <c r="R48" i="1" s="1"/>
  <c r="Q48" i="1"/>
  <c r="S48" i="1" s="1"/>
  <c r="P9" i="1"/>
  <c r="R9" i="1" s="1"/>
  <c r="Q9" i="1"/>
  <c r="S9" i="1" s="1"/>
  <c r="P35" i="1"/>
  <c r="R35" i="1" s="1"/>
  <c r="Q35" i="1"/>
  <c r="S35" i="1" s="1"/>
  <c r="P11" i="1"/>
  <c r="R11" i="1" s="1"/>
  <c r="T11" i="1" s="1"/>
  <c r="Q11" i="1"/>
  <c r="S11" i="1"/>
  <c r="P46" i="1"/>
  <c r="R46" i="1" s="1"/>
  <c r="Q46" i="1"/>
  <c r="S46" i="1" s="1"/>
  <c r="P47" i="1"/>
  <c r="R47" i="1" s="1"/>
  <c r="Q47" i="1"/>
  <c r="S47" i="1" s="1"/>
  <c r="Q31" i="1"/>
  <c r="S31" i="1" s="1"/>
  <c r="P31" i="1"/>
  <c r="R31" i="1" s="1"/>
  <c r="T31" i="1" s="1"/>
  <c r="T48" i="1" l="1"/>
  <c r="T36" i="1"/>
  <c r="T47" i="1"/>
  <c r="T43" i="1"/>
  <c r="T42" i="1"/>
  <c r="T18" i="1"/>
  <c r="T33" i="1"/>
  <c r="T37" i="1"/>
  <c r="T22" i="1"/>
  <c r="T27" i="1"/>
  <c r="T14" i="1"/>
  <c r="T17" i="1"/>
  <c r="T32" i="1"/>
  <c r="T16" i="1"/>
  <c r="T20" i="1"/>
  <c r="T21" i="1"/>
  <c r="T38" i="1"/>
  <c r="T12" i="1"/>
  <c r="T9" i="1"/>
  <c r="T13" i="1"/>
  <c r="T46" i="1"/>
  <c r="T45" i="1"/>
  <c r="T28" i="1"/>
  <c r="T30" i="1"/>
  <c r="T24" i="1"/>
  <c r="T15" i="1"/>
  <c r="T34" i="1"/>
  <c r="T41" i="1"/>
  <c r="T10" i="1"/>
  <c r="T25" i="1"/>
  <c r="T49" i="1"/>
  <c r="T39" i="1"/>
  <c r="T19" i="1"/>
  <c r="T23" i="1"/>
  <c r="T29" i="1"/>
  <c r="T35" i="1"/>
  <c r="T26" i="1"/>
  <c r="T40" i="1"/>
</calcChain>
</file>

<file path=xl/sharedStrings.xml><?xml version="1.0" encoding="utf-8"?>
<sst xmlns="http://schemas.openxmlformats.org/spreadsheetml/2006/main" count="190" uniqueCount="104">
  <si>
    <t>Probe</t>
  </si>
  <si>
    <t>Chromosome</t>
  </si>
  <si>
    <t>Start</t>
  </si>
  <si>
    <t>End</t>
  </si>
  <si>
    <t>Strand</t>
  </si>
  <si>
    <t>Index</t>
  </si>
  <si>
    <t>ID</t>
  </si>
  <si>
    <t>Type</t>
  </si>
  <si>
    <t>35S:LAP1_2</t>
  </si>
  <si>
    <t>35S:LAP1_3</t>
  </si>
  <si>
    <t>35S:COla</t>
  </si>
  <si>
    <t>35S:COlf</t>
  </si>
  <si>
    <t>35S:FTa1plusFD</t>
  </si>
  <si>
    <t>CAP%2C cysteine-rich secretory protein%2C antigen 5</t>
  </si>
  <si>
    <t>+</t>
  </si>
  <si>
    <t>Medtr2g010580.1_cds_1</t>
  </si>
  <si>
    <t>CDS</t>
  </si>
  <si>
    <t>auxin-binding protein ABP19b</t>
  </si>
  <si>
    <t>Medtr2g019780.1_cds_1</t>
  </si>
  <si>
    <t>peroxidase family protein</t>
  </si>
  <si>
    <t>Medtr2g029750.1_cds_1</t>
  </si>
  <si>
    <t>Defensin MtDef1.1/MtDef1.2</t>
  </si>
  <si>
    <t>Medtr2g079440.1_cds_1</t>
  </si>
  <si>
    <t>lignin biosynthetic peroxidase</t>
  </si>
  <si>
    <t>-</t>
  </si>
  <si>
    <t>Medtr2g084010.1_cds_1</t>
  </si>
  <si>
    <t>Medtr2g084020.1_cds_1</t>
  </si>
  <si>
    <t>myb transcription factor</t>
  </si>
  <si>
    <t>Medtr2g088730.1_cds_1</t>
  </si>
  <si>
    <t>Medtr2g088770.1_cds_1</t>
  </si>
  <si>
    <t>LRR receptor-like kinase family protein</t>
  </si>
  <si>
    <t>Medtr2g098250.1_cds_1</t>
  </si>
  <si>
    <t>soluble acid invertase FRUCT2</t>
  </si>
  <si>
    <t>Medtr3g008530.1_cds_1</t>
  </si>
  <si>
    <t>phosphate-responsive 1 family protein</t>
  </si>
  <si>
    <t>Medtr3g074830.1_cds_1</t>
  </si>
  <si>
    <t>polygalacturonase non-catalytic protein</t>
  </si>
  <si>
    <t>Medtr3g078090.1_cds_1</t>
  </si>
  <si>
    <t>nodulin MtN21/EamA-like transporter family protein</t>
  </si>
  <si>
    <t>Medtr3g095460.1_cds_1</t>
  </si>
  <si>
    <t>aspartic proteinase nepenthesin-like protein</t>
  </si>
  <si>
    <t>Medtr3g100500.1_cds_1</t>
  </si>
  <si>
    <t>Lipid transfer protein</t>
  </si>
  <si>
    <t>Medtr3g106750.1_cds_1</t>
  </si>
  <si>
    <t>GDP-fucose protein O-fucosyltransferase</t>
  </si>
  <si>
    <t>Medtr4g023030.1_cds_1</t>
  </si>
  <si>
    <t>expansin A10</t>
  </si>
  <si>
    <t>Medtr4g063975.1_cds_1</t>
  </si>
  <si>
    <t>multi-copper oxidase-like protein</t>
  </si>
  <si>
    <t>Medtr4g075690.1_cds_1</t>
  </si>
  <si>
    <t>early nodulin-like protein</t>
  </si>
  <si>
    <t>Medtr4g077787.1_cds_1</t>
  </si>
  <si>
    <t>Medtr4g485530.1_cds_1</t>
  </si>
  <si>
    <t>glucose-6-phosphate 1-epimerase-like protein</t>
  </si>
  <si>
    <t>Medtr4g092780.1_cds_3</t>
  </si>
  <si>
    <t>papain family cysteine protease</t>
  </si>
  <si>
    <t>Medtr4g094918.1_cds_1</t>
  </si>
  <si>
    <t>hypothetical protein</t>
  </si>
  <si>
    <t>Medtr4g095280.1_cds_1</t>
  </si>
  <si>
    <t>albumin-2 protein</t>
  </si>
  <si>
    <t>Medtr4g102470.1_cds_1</t>
  </si>
  <si>
    <t>gibberellin-regulated family protein</t>
  </si>
  <si>
    <t>Medtr4g106860.1_cds_1</t>
  </si>
  <si>
    <t>raffinose synthase or seed inhibition protein</t>
  </si>
  <si>
    <t>Medtr4g115330.5_cds_3</t>
  </si>
  <si>
    <t>Medtr4g116360.1_cds_1</t>
  </si>
  <si>
    <t>Medtr4g129650.1_cds_6</t>
  </si>
  <si>
    <t>Medtr5g079670.1_cds_1</t>
  </si>
  <si>
    <t>pathogenesis-related protein bet V I family protein</t>
  </si>
  <si>
    <t>Medtr6g033450.1_cds_1</t>
  </si>
  <si>
    <t>xyloglucan endotransglucosylase/hydrolase family protein</t>
  </si>
  <si>
    <t>Medtr7g084770.1_cds_1</t>
  </si>
  <si>
    <t>GASA/GAST/Snakin</t>
  </si>
  <si>
    <t>Medtr7g090590.1_cds_1</t>
  </si>
  <si>
    <t>ankyrin repeat protein</t>
  </si>
  <si>
    <t>Medtr7g099570.1_cds_1</t>
  </si>
  <si>
    <t>patatin-like phospholipase</t>
  </si>
  <si>
    <t>Medtr8g007140.1_cds_1</t>
  </si>
  <si>
    <t>myo-inositol oxygenase</t>
  </si>
  <si>
    <t>Medtr8g015220.1_cds_11</t>
  </si>
  <si>
    <t>DNA-damage-repair/toleration DRT100-like protein</t>
  </si>
  <si>
    <t>Medtr8g036920.1_cds_1</t>
  </si>
  <si>
    <t>R2R3-myb transcription factor</t>
  </si>
  <si>
    <t>Medtr8g060940.1_cds_1</t>
  </si>
  <si>
    <t>Medtr8g064180.1_cds_1</t>
  </si>
  <si>
    <t>naringenin 3-dioxygenase (flavanone-3-hydroxylase)</t>
  </si>
  <si>
    <t>Medtr8g075830.1_cds_1</t>
  </si>
  <si>
    <t>calmodulin-binding family protein</t>
  </si>
  <si>
    <t>Medtr8g085900.1_cds_2</t>
  </si>
  <si>
    <t>RAB GTPase-like protein A5B</t>
  </si>
  <si>
    <t>Medtr8g103550.1_cds_1</t>
  </si>
  <si>
    <t>Short name</t>
  </si>
  <si>
    <t>Average LAP1</t>
  </si>
  <si>
    <t>Average Control</t>
  </si>
  <si>
    <t>LAP1</t>
  </si>
  <si>
    <t>F3H</t>
  </si>
  <si>
    <t>R3-MYB</t>
  </si>
  <si>
    <t>TrMYB133-like</t>
  </si>
  <si>
    <t>TrMYB134-like</t>
  </si>
  <si>
    <t>35S:LAP1_1</t>
  </si>
  <si>
    <t>Table S3</t>
  </si>
  <si>
    <r>
      <t>Inverse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LAP1</t>
    </r>
  </si>
  <si>
    <r>
      <t>Inverse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Control</t>
    </r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</si>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</sst>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66FF"/>
        <bgColor rgb="FFFF66FF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CC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18" fillId="0" borderId="10" xfId="0" applyFont="1" applyBorder="1"/>
    <xf numFmtId="0" fontId="17" fillId="33" borderId="10" xfId="0" applyFont="1" applyFill="1" applyBorder="1" applyAlignment="1">
      <alignment horizontal="center"/>
    </xf>
    <xf numFmtId="0" fontId="17" fillId="34" borderId="10" xfId="0" applyFont="1" applyFill="1" applyBorder="1"/>
    <xf numFmtId="0" fontId="17" fillId="34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9" fillId="0" borderId="10" xfId="0" applyFont="1" applyFill="1" applyBorder="1"/>
    <xf numFmtId="0" fontId="0" fillId="35" borderId="10" xfId="0" applyFont="1" applyFill="1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9" fillId="39" borderId="10" xfId="0" applyFont="1" applyFill="1" applyBorder="1"/>
    <xf numFmtId="0" fontId="0" fillId="38" borderId="10" xfId="0" applyFont="1" applyFill="1" applyBorder="1" applyAlignment="1">
      <alignment horizontal="center"/>
    </xf>
    <xf numFmtId="0" fontId="0" fillId="37" borderId="10" xfId="0" applyFill="1" applyBorder="1"/>
    <xf numFmtId="0" fontId="0" fillId="37" borderId="10" xfId="0" applyFill="1" applyBorder="1" applyAlignment="1">
      <alignment horizontal="center"/>
    </xf>
    <xf numFmtId="0" fontId="19" fillId="37" borderId="10" xfId="0" applyFont="1" applyFill="1" applyBorder="1"/>
    <xf numFmtId="0" fontId="0" fillId="36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57150</xdr:rowOff>
    </xdr:from>
    <xdr:ext cx="17478375" cy="781240"/>
    <xdr:sp macro="" textlink="">
      <xdr:nvSpPr>
        <xdr:cNvPr id="2" name="TextBox 1"/>
        <xdr:cNvSpPr txBox="1"/>
      </xdr:nvSpPr>
      <xdr:spPr>
        <a:xfrm>
          <a:off x="0" y="247650"/>
          <a:ext cx="17478375" cy="7812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Significanlty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ifferentially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expressed genes 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NZ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&lt;0.05)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between Control and LAP1 replicate sets, falling into hierarchical cluster 2.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Hierarchical correlation clustering of the genes differentially expressed between ‘Control’ and ‘LAP1’ was performed with SeqMonk (R-value threshold of 0.7).</a:t>
          </a:r>
          <a:endParaRPr lang="en-NZ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were considered differentially expressed when the adjusted </a:t>
          </a:r>
          <a:r>
            <a:rPr lang="en-NZ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was &lt;0.05 for both filters (DESeq2 and Intensity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Difference)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Values for each individual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data set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-transformed library-normalized counts. Fold change was calculated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by averaging the values for the Control and LAP1 replicate sets, calculating the inverse 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log</a:t>
          </a:r>
          <a:r>
            <a:rPr lang="en-N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for each replicate set, and dividing the Control integer from the LAP1 integer. Differentially expressed genes in the anthocyanin biosynthetic pathway and transcriptional regulators are highlighted - purple: LAP1 R2R3-MYB; yellow: genes in t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 general phenylpropanoid pathway and flavonoid biosynthesis;</a:t>
          </a:r>
          <a:r>
            <a:rPr lang="en-NZ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light blue: R2R3 MYB and R3-MYB transcriptional repressors.</a:t>
          </a:r>
          <a:endParaRPr lang="en-N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/>
  </sheetViews>
  <sheetFormatPr defaultRowHeight="15" x14ac:dyDescent="0.25"/>
  <cols>
    <col min="1" max="1" width="15.7109375" bestFit="1" customWidth="1"/>
    <col min="2" max="2" width="54" bestFit="1" customWidth="1"/>
    <col min="3" max="3" width="12.85546875" style="1" bestFit="1" customWidth="1"/>
    <col min="5" max="5" width="9" bestFit="1" customWidth="1"/>
    <col min="6" max="7" width="9.140625" style="1"/>
    <col min="8" max="8" width="23.28515625" bestFit="1" customWidth="1"/>
    <col min="9" max="9" width="9.140625" style="1"/>
    <col min="10" max="10" width="11" bestFit="1" customWidth="1"/>
    <col min="11" max="12" width="10.85546875" bestFit="1" customWidth="1"/>
    <col min="13" max="13" width="12" bestFit="1" customWidth="1"/>
    <col min="14" max="14" width="11.7109375" bestFit="1" customWidth="1"/>
    <col min="15" max="15" width="14.7109375" bestFit="1" customWidth="1"/>
    <col min="16" max="16" width="13.140625" bestFit="1" customWidth="1"/>
    <col min="17" max="17" width="15.42578125" bestFit="1" customWidth="1"/>
    <col min="18" max="18" width="16.5703125" bestFit="1" customWidth="1"/>
    <col min="19" max="19" width="19" bestFit="1" customWidth="1"/>
    <col min="20" max="20" width="11.5703125" bestFit="1" customWidth="1"/>
  </cols>
  <sheetData>
    <row r="1" spans="1:20" x14ac:dyDescent="0.25">
      <c r="A1" s="3" t="s">
        <v>100</v>
      </c>
    </row>
    <row r="8" spans="1:20" s="2" customFormat="1" ht="18" x14ac:dyDescent="0.35">
      <c r="A8" s="4" t="s">
        <v>91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99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5" t="s">
        <v>92</v>
      </c>
      <c r="Q8" s="5" t="s">
        <v>93</v>
      </c>
      <c r="R8" s="5" t="s">
        <v>101</v>
      </c>
      <c r="S8" s="5" t="s">
        <v>102</v>
      </c>
      <c r="T8" s="5" t="s">
        <v>103</v>
      </c>
    </row>
    <row r="9" spans="1:20" x14ac:dyDescent="0.25">
      <c r="A9" s="6" t="s">
        <v>94</v>
      </c>
      <c r="B9" s="7" t="s">
        <v>82</v>
      </c>
      <c r="C9" s="8">
        <v>8</v>
      </c>
      <c r="D9" s="7">
        <v>21305461</v>
      </c>
      <c r="E9" s="7">
        <v>21306435</v>
      </c>
      <c r="F9" s="8" t="s">
        <v>24</v>
      </c>
      <c r="G9" s="8">
        <v>0</v>
      </c>
      <c r="H9" s="7" t="s">
        <v>83</v>
      </c>
      <c r="I9" s="8" t="s">
        <v>16</v>
      </c>
      <c r="J9" s="7">
        <v>4.7653226999999996</v>
      </c>
      <c r="K9" s="7">
        <v>6.2065415000000002</v>
      </c>
      <c r="L9" s="7">
        <v>5.722988</v>
      </c>
      <c r="M9" s="7">
        <v>-4.3332205000000004</v>
      </c>
      <c r="N9" s="7">
        <v>-4.5418896999999996</v>
      </c>
      <c r="O9" s="7">
        <v>-4.6618979999999999</v>
      </c>
      <c r="P9" s="7">
        <f t="shared" ref="P9:P49" si="0">AVERAGE(J9:L9)</f>
        <v>5.5649507333333332</v>
      </c>
      <c r="Q9" s="7">
        <f t="shared" ref="Q9:Q49" si="1">AVERAGE(M9:O9)</f>
        <v>-4.5123360666666663</v>
      </c>
      <c r="R9" s="7">
        <f t="shared" ref="R9:R49" si="2">2^P9</f>
        <v>47.338783693817071</v>
      </c>
      <c r="S9" s="7">
        <f t="shared" ref="S9:S49" si="3">2^Q9</f>
        <v>4.3817893293097189E-2</v>
      </c>
      <c r="T9" s="7">
        <f t="shared" ref="T9:T49" si="4">R9/S9</f>
        <v>1080.352799646681</v>
      </c>
    </row>
    <row r="10" spans="1:20" x14ac:dyDescent="0.25">
      <c r="A10" s="9"/>
      <c r="B10" s="9" t="s">
        <v>17</v>
      </c>
      <c r="C10" s="10">
        <v>2</v>
      </c>
      <c r="D10" s="9">
        <v>6521217</v>
      </c>
      <c r="E10" s="9">
        <v>6521993</v>
      </c>
      <c r="F10" s="10" t="s">
        <v>14</v>
      </c>
      <c r="G10" s="10">
        <v>2</v>
      </c>
      <c r="H10" s="9" t="s">
        <v>18</v>
      </c>
      <c r="I10" s="10" t="s">
        <v>16</v>
      </c>
      <c r="J10" s="9">
        <v>1.8751106</v>
      </c>
      <c r="K10" s="9">
        <v>5.5430956</v>
      </c>
      <c r="L10" s="9">
        <v>5.34382</v>
      </c>
      <c r="M10" s="9">
        <v>-4.3332205000000004</v>
      </c>
      <c r="N10" s="9">
        <v>-4.5418896999999996</v>
      </c>
      <c r="O10" s="9">
        <v>-4.6618979999999999</v>
      </c>
      <c r="P10" s="11">
        <f t="shared" si="0"/>
        <v>4.2540087333333334</v>
      </c>
      <c r="Q10" s="11">
        <f t="shared" si="1"/>
        <v>-4.5123360666666663</v>
      </c>
      <c r="R10" s="11">
        <f t="shared" si="2"/>
        <v>19.080257459000023</v>
      </c>
      <c r="S10" s="11">
        <f t="shared" si="3"/>
        <v>4.3817893293097189E-2</v>
      </c>
      <c r="T10" s="11">
        <f t="shared" si="4"/>
        <v>435.44442749386616</v>
      </c>
    </row>
    <row r="11" spans="1:20" x14ac:dyDescent="0.25">
      <c r="A11" s="12" t="s">
        <v>95</v>
      </c>
      <c r="B11" s="13" t="s">
        <v>85</v>
      </c>
      <c r="C11" s="14">
        <v>8</v>
      </c>
      <c r="D11" s="13">
        <v>32067080</v>
      </c>
      <c r="E11" s="13">
        <v>32070076</v>
      </c>
      <c r="F11" s="14" t="s">
        <v>24</v>
      </c>
      <c r="G11" s="14">
        <v>12</v>
      </c>
      <c r="H11" s="13" t="s">
        <v>86</v>
      </c>
      <c r="I11" s="14" t="s">
        <v>16</v>
      </c>
      <c r="J11" s="13">
        <v>3.3658579999999998</v>
      </c>
      <c r="K11" s="13">
        <v>3.8355047999999998</v>
      </c>
      <c r="L11" s="13">
        <v>3.3957994</v>
      </c>
      <c r="M11" s="13">
        <v>-4.3332205000000004</v>
      </c>
      <c r="N11" s="13">
        <v>-4.3898859999999997</v>
      </c>
      <c r="O11" s="13">
        <v>-4.6618979999999999</v>
      </c>
      <c r="P11" s="15">
        <f t="shared" si="0"/>
        <v>3.5323873999999997</v>
      </c>
      <c r="Q11" s="15">
        <f t="shared" si="1"/>
        <v>-4.4616681666666667</v>
      </c>
      <c r="R11" s="15">
        <f t="shared" si="2"/>
        <v>11.570564927717626</v>
      </c>
      <c r="S11" s="15">
        <f t="shared" si="3"/>
        <v>4.5384133821221077E-2</v>
      </c>
      <c r="T11" s="15">
        <f t="shared" si="4"/>
        <v>254.94735612442975</v>
      </c>
    </row>
    <row r="12" spans="1:20" x14ac:dyDescent="0.25">
      <c r="A12" s="9"/>
      <c r="B12" s="9" t="s">
        <v>36</v>
      </c>
      <c r="C12" s="10">
        <v>3</v>
      </c>
      <c r="D12" s="9">
        <v>35177928</v>
      </c>
      <c r="E12" s="9">
        <v>35180318</v>
      </c>
      <c r="F12" s="10" t="s">
        <v>14</v>
      </c>
      <c r="G12" s="10">
        <v>1</v>
      </c>
      <c r="H12" s="9" t="s">
        <v>37</v>
      </c>
      <c r="I12" s="10" t="s">
        <v>16</v>
      </c>
      <c r="J12" s="9">
        <v>1.226583</v>
      </c>
      <c r="K12" s="9">
        <v>6.0091530000000004</v>
      </c>
      <c r="L12" s="9">
        <v>5.7707595999999999</v>
      </c>
      <c r="M12" s="9">
        <v>-4.1812170000000002</v>
      </c>
      <c r="N12" s="9">
        <v>-1.8049234999999999</v>
      </c>
      <c r="O12" s="9">
        <v>-4.5098953000000002</v>
      </c>
      <c r="P12" s="11">
        <f t="shared" si="0"/>
        <v>4.3354985333333333</v>
      </c>
      <c r="Q12" s="11">
        <f t="shared" si="1"/>
        <v>-3.4986786000000003</v>
      </c>
      <c r="R12" s="11">
        <f t="shared" si="2"/>
        <v>20.189013790579466</v>
      </c>
      <c r="S12" s="11">
        <f t="shared" si="3"/>
        <v>8.8469341804353258E-2</v>
      </c>
      <c r="T12" s="11">
        <f t="shared" si="4"/>
        <v>228.20350393503253</v>
      </c>
    </row>
    <row r="13" spans="1:20" x14ac:dyDescent="0.25">
      <c r="A13" s="9"/>
      <c r="B13" s="9" t="s">
        <v>38</v>
      </c>
      <c r="C13" s="10">
        <v>3</v>
      </c>
      <c r="D13" s="9">
        <v>43620857</v>
      </c>
      <c r="E13" s="9">
        <v>43624130</v>
      </c>
      <c r="F13" s="10" t="s">
        <v>14</v>
      </c>
      <c r="G13" s="10">
        <v>3</v>
      </c>
      <c r="H13" s="9" t="s">
        <v>39</v>
      </c>
      <c r="I13" s="10" t="s">
        <v>16</v>
      </c>
      <c r="J13" s="9">
        <v>0.87511070000000002</v>
      </c>
      <c r="K13" s="9">
        <v>4.4990582000000003</v>
      </c>
      <c r="L13" s="9">
        <v>4.190868</v>
      </c>
      <c r="M13" s="9">
        <v>-4.3332205000000004</v>
      </c>
      <c r="N13" s="9">
        <v>-4.5418896999999996</v>
      </c>
      <c r="O13" s="9">
        <v>-4.6618979999999999</v>
      </c>
      <c r="P13" s="11">
        <f t="shared" si="0"/>
        <v>3.1883456333333338</v>
      </c>
      <c r="Q13" s="11">
        <f t="shared" si="1"/>
        <v>-4.5123360666666663</v>
      </c>
      <c r="R13" s="11">
        <f t="shared" si="2"/>
        <v>9.1156506361057179</v>
      </c>
      <c r="S13" s="11">
        <f t="shared" si="3"/>
        <v>4.3817893293097189E-2</v>
      </c>
      <c r="T13" s="11">
        <f t="shared" si="4"/>
        <v>208.03489056699453</v>
      </c>
    </row>
    <row r="14" spans="1:20" x14ac:dyDescent="0.25">
      <c r="A14" s="16" t="s">
        <v>96</v>
      </c>
      <c r="B14" s="17" t="s">
        <v>27</v>
      </c>
      <c r="C14" s="18">
        <v>2</v>
      </c>
      <c r="D14" s="17">
        <v>37413934</v>
      </c>
      <c r="E14" s="17">
        <v>37414816</v>
      </c>
      <c r="F14" s="18" t="s">
        <v>24</v>
      </c>
      <c r="G14" s="18">
        <v>34</v>
      </c>
      <c r="H14" s="17" t="s">
        <v>28</v>
      </c>
      <c r="I14" s="18" t="s">
        <v>16</v>
      </c>
      <c r="J14" s="17">
        <v>4.2650569999999997</v>
      </c>
      <c r="K14" s="17">
        <v>5.3890624000000003</v>
      </c>
      <c r="L14" s="17">
        <v>4.8948083000000002</v>
      </c>
      <c r="M14" s="17">
        <v>-4.3332205000000004</v>
      </c>
      <c r="N14" s="17">
        <v>-0.68944640000000001</v>
      </c>
      <c r="O14" s="17">
        <v>-3.5098950000000002</v>
      </c>
      <c r="P14" s="19">
        <f t="shared" si="0"/>
        <v>4.8496425666666667</v>
      </c>
      <c r="Q14" s="19">
        <f t="shared" si="1"/>
        <v>-2.8441873000000002</v>
      </c>
      <c r="R14" s="19">
        <f t="shared" si="2"/>
        <v>28.832870462249957</v>
      </c>
      <c r="S14" s="19">
        <f t="shared" si="3"/>
        <v>0.13925612604794929</v>
      </c>
      <c r="T14" s="19">
        <f t="shared" si="4"/>
        <v>207.04920695784756</v>
      </c>
    </row>
    <row r="15" spans="1:20" x14ac:dyDescent="0.25">
      <c r="A15" s="9"/>
      <c r="B15" s="9" t="s">
        <v>32</v>
      </c>
      <c r="C15" s="10">
        <v>3</v>
      </c>
      <c r="D15" s="9">
        <v>1569741</v>
      </c>
      <c r="E15" s="9">
        <v>1574987</v>
      </c>
      <c r="F15" s="10" t="s">
        <v>14</v>
      </c>
      <c r="G15" s="10">
        <v>35</v>
      </c>
      <c r="H15" s="9" t="s">
        <v>33</v>
      </c>
      <c r="I15" s="10" t="s">
        <v>16</v>
      </c>
      <c r="J15" s="9">
        <v>3.9654967999999999</v>
      </c>
      <c r="K15" s="9">
        <v>4.6905260000000002</v>
      </c>
      <c r="L15" s="9">
        <v>4.3455260000000004</v>
      </c>
      <c r="M15" s="9">
        <v>-4.3332205000000004</v>
      </c>
      <c r="N15" s="9">
        <v>-0.38988608000000002</v>
      </c>
      <c r="O15" s="9">
        <v>-3.5098950000000002</v>
      </c>
      <c r="P15" s="11">
        <f t="shared" si="0"/>
        <v>4.3338496000000006</v>
      </c>
      <c r="Q15" s="11">
        <f t="shared" si="1"/>
        <v>-2.7443338599999998</v>
      </c>
      <c r="R15" s="11">
        <f t="shared" si="2"/>
        <v>20.165951868651714</v>
      </c>
      <c r="S15" s="11">
        <f t="shared" si="3"/>
        <v>0.14923585910337536</v>
      </c>
      <c r="T15" s="11">
        <f t="shared" si="4"/>
        <v>135.12805829517691</v>
      </c>
    </row>
    <row r="16" spans="1:20" x14ac:dyDescent="0.25">
      <c r="A16" s="9"/>
      <c r="B16" s="9" t="s">
        <v>50</v>
      </c>
      <c r="C16" s="10">
        <v>4</v>
      </c>
      <c r="D16" s="9">
        <v>29848869</v>
      </c>
      <c r="E16" s="9">
        <v>29850085</v>
      </c>
      <c r="F16" s="10" t="s">
        <v>14</v>
      </c>
      <c r="G16" s="10">
        <v>10</v>
      </c>
      <c r="H16" s="9" t="s">
        <v>51</v>
      </c>
      <c r="I16" s="10" t="s">
        <v>16</v>
      </c>
      <c r="J16" s="9">
        <v>1.5089828000000001</v>
      </c>
      <c r="K16" s="9">
        <v>3.6863983</v>
      </c>
      <c r="L16" s="9">
        <v>2.8498313</v>
      </c>
      <c r="M16" s="9">
        <v>-4.3332205000000004</v>
      </c>
      <c r="N16" s="9">
        <v>-4.3898859999999997</v>
      </c>
      <c r="O16" s="9">
        <v>-3.5098950000000002</v>
      </c>
      <c r="P16" s="11">
        <f t="shared" si="0"/>
        <v>2.6817374666666667</v>
      </c>
      <c r="Q16" s="11">
        <f t="shared" si="1"/>
        <v>-4.0776671666666671</v>
      </c>
      <c r="R16" s="11">
        <f t="shared" si="2"/>
        <v>6.4162816266057066</v>
      </c>
      <c r="S16" s="11">
        <f t="shared" si="3"/>
        <v>5.9224291027716307E-2</v>
      </c>
      <c r="T16" s="11">
        <f t="shared" si="4"/>
        <v>108.33868190339263</v>
      </c>
    </row>
    <row r="17" spans="1:20" x14ac:dyDescent="0.25">
      <c r="A17" s="9"/>
      <c r="B17" s="9" t="s">
        <v>68</v>
      </c>
      <c r="C17" s="10">
        <v>6</v>
      </c>
      <c r="D17" s="9">
        <v>10796892</v>
      </c>
      <c r="E17" s="9">
        <v>10797938</v>
      </c>
      <c r="F17" s="10" t="s">
        <v>24</v>
      </c>
      <c r="G17" s="10">
        <v>11</v>
      </c>
      <c r="H17" s="9" t="s">
        <v>69</v>
      </c>
      <c r="I17" s="10" t="s">
        <v>16</v>
      </c>
      <c r="J17" s="9">
        <v>2.7175693999999999</v>
      </c>
      <c r="K17" s="9">
        <v>2.1581782999999999</v>
      </c>
      <c r="L17" s="9">
        <v>1.7909375000000001</v>
      </c>
      <c r="M17" s="9">
        <v>-4.3332205000000004</v>
      </c>
      <c r="N17" s="9">
        <v>-4.5418896999999996</v>
      </c>
      <c r="O17" s="9">
        <v>-4.6618979999999999</v>
      </c>
      <c r="P17" s="11">
        <f t="shared" si="0"/>
        <v>2.2222284000000001</v>
      </c>
      <c r="Q17" s="11">
        <f t="shared" si="1"/>
        <v>-4.5123360666666663</v>
      </c>
      <c r="R17" s="11">
        <f t="shared" si="2"/>
        <v>4.6661361391664045</v>
      </c>
      <c r="S17" s="11">
        <f t="shared" si="3"/>
        <v>4.3817893293097189E-2</v>
      </c>
      <c r="T17" s="11">
        <f t="shared" si="4"/>
        <v>106.48928527792731</v>
      </c>
    </row>
    <row r="18" spans="1:20" x14ac:dyDescent="0.25">
      <c r="A18" s="20" t="s">
        <v>97</v>
      </c>
      <c r="B18" s="17" t="s">
        <v>27</v>
      </c>
      <c r="C18" s="18">
        <v>4</v>
      </c>
      <c r="D18" s="17">
        <v>33337240</v>
      </c>
      <c r="E18" s="17">
        <v>33340075</v>
      </c>
      <c r="F18" s="18" t="s">
        <v>14</v>
      </c>
      <c r="G18" s="18">
        <v>33</v>
      </c>
      <c r="H18" s="17" t="s">
        <v>52</v>
      </c>
      <c r="I18" s="18" t="s">
        <v>16</v>
      </c>
      <c r="J18" s="17">
        <v>3.7853140000000001</v>
      </c>
      <c r="K18" s="17">
        <v>5.1522044999999999</v>
      </c>
      <c r="L18" s="17">
        <v>4.5487905</v>
      </c>
      <c r="M18" s="17">
        <v>-4.3332205000000004</v>
      </c>
      <c r="N18" s="17">
        <v>-0.30242332999999999</v>
      </c>
      <c r="O18" s="17">
        <v>-1.5098952000000001</v>
      </c>
      <c r="P18" s="19">
        <f t="shared" si="0"/>
        <v>4.4954363333333331</v>
      </c>
      <c r="Q18" s="19">
        <f t="shared" si="1"/>
        <v>-2.0485130100000002</v>
      </c>
      <c r="R18" s="19">
        <f t="shared" si="2"/>
        <v>22.555952945792583</v>
      </c>
      <c r="S18" s="19">
        <f t="shared" si="3"/>
        <v>0.24173310889556426</v>
      </c>
      <c r="T18" s="19">
        <f t="shared" si="4"/>
        <v>93.309323860710407</v>
      </c>
    </row>
    <row r="19" spans="1:20" x14ac:dyDescent="0.25">
      <c r="A19" s="9"/>
      <c r="B19" s="9" t="s">
        <v>74</v>
      </c>
      <c r="C19" s="10">
        <v>7</v>
      </c>
      <c r="D19" s="9">
        <v>39943277</v>
      </c>
      <c r="E19" s="9">
        <v>39945382</v>
      </c>
      <c r="F19" s="10" t="s">
        <v>14</v>
      </c>
      <c r="G19" s="10">
        <v>8</v>
      </c>
      <c r="H19" s="9" t="s">
        <v>75</v>
      </c>
      <c r="I19" s="10" t="s">
        <v>16</v>
      </c>
      <c r="J19" s="9">
        <v>1.4433944999999999</v>
      </c>
      <c r="K19" s="9">
        <v>3.6863983</v>
      </c>
      <c r="L19" s="9">
        <v>3.2576372999999998</v>
      </c>
      <c r="M19" s="9">
        <v>-4.3332205000000004</v>
      </c>
      <c r="N19" s="9">
        <v>-1.5825312</v>
      </c>
      <c r="O19" s="9">
        <v>-4.6618979999999999</v>
      </c>
      <c r="P19" s="11">
        <f t="shared" si="0"/>
        <v>2.7958100333333333</v>
      </c>
      <c r="Q19" s="11">
        <f t="shared" si="1"/>
        <v>-3.5258832333333334</v>
      </c>
      <c r="R19" s="11">
        <f t="shared" si="2"/>
        <v>6.9442073830746196</v>
      </c>
      <c r="S19" s="11">
        <f t="shared" si="3"/>
        <v>8.6816722341384822E-2</v>
      </c>
      <c r="T19" s="11">
        <f t="shared" si="4"/>
        <v>79.986979418184887</v>
      </c>
    </row>
    <row r="20" spans="1:20" x14ac:dyDescent="0.25">
      <c r="A20" s="9"/>
      <c r="B20" s="9" t="s">
        <v>19</v>
      </c>
      <c r="C20" s="10">
        <v>2</v>
      </c>
      <c r="D20" s="9">
        <v>37433869</v>
      </c>
      <c r="E20" s="9">
        <v>37435699</v>
      </c>
      <c r="F20" s="10" t="s">
        <v>14</v>
      </c>
      <c r="G20" s="10">
        <v>7</v>
      </c>
      <c r="H20" s="9" t="s">
        <v>29</v>
      </c>
      <c r="I20" s="10" t="s">
        <v>16</v>
      </c>
      <c r="J20" s="9">
        <v>1.2650572</v>
      </c>
      <c r="K20" s="9">
        <v>2.8242775999999998</v>
      </c>
      <c r="L20" s="9">
        <v>3.6210124000000001</v>
      </c>
      <c r="M20" s="9">
        <v>-4.3332205000000004</v>
      </c>
      <c r="N20" s="9">
        <v>-2.8049235000000001</v>
      </c>
      <c r="O20" s="9">
        <v>-3.5098950000000002</v>
      </c>
      <c r="P20" s="11">
        <f t="shared" si="0"/>
        <v>2.5701157333333331</v>
      </c>
      <c r="Q20" s="11">
        <f t="shared" si="1"/>
        <v>-3.5493463333333337</v>
      </c>
      <c r="R20" s="11">
        <f t="shared" si="2"/>
        <v>5.9385706569344299</v>
      </c>
      <c r="S20" s="11">
        <f t="shared" si="3"/>
        <v>8.541620827225252E-2</v>
      </c>
      <c r="T20" s="11">
        <f t="shared" si="4"/>
        <v>69.525102753403019</v>
      </c>
    </row>
    <row r="21" spans="1:20" x14ac:dyDescent="0.25">
      <c r="A21" s="20" t="s">
        <v>98</v>
      </c>
      <c r="B21" s="17" t="s">
        <v>27</v>
      </c>
      <c r="C21" s="18">
        <v>5</v>
      </c>
      <c r="D21" s="17">
        <v>34066783</v>
      </c>
      <c r="E21" s="17">
        <v>34068495</v>
      </c>
      <c r="F21" s="18" t="s">
        <v>24</v>
      </c>
      <c r="G21" s="18">
        <v>37</v>
      </c>
      <c r="H21" s="17" t="s">
        <v>67</v>
      </c>
      <c r="I21" s="18" t="s">
        <v>16</v>
      </c>
      <c r="J21" s="17">
        <v>5.0724119999999999</v>
      </c>
      <c r="K21" s="17">
        <v>5.5235609999999999</v>
      </c>
      <c r="L21" s="17">
        <v>5.0154753000000003</v>
      </c>
      <c r="M21" s="17">
        <v>-3.1812171999999999</v>
      </c>
      <c r="N21" s="17">
        <v>1.610114</v>
      </c>
      <c r="O21" s="17">
        <v>-1.0504636999999999</v>
      </c>
      <c r="P21" s="19">
        <f t="shared" si="0"/>
        <v>5.2038161000000001</v>
      </c>
      <c r="Q21" s="19">
        <f t="shared" si="1"/>
        <v>-0.87385563333333316</v>
      </c>
      <c r="R21" s="19">
        <f t="shared" si="2"/>
        <v>36.855706267468697</v>
      </c>
      <c r="S21" s="19">
        <f t="shared" si="3"/>
        <v>0.54568654120044879</v>
      </c>
      <c r="T21" s="19">
        <f t="shared" si="4"/>
        <v>67.540068308062544</v>
      </c>
    </row>
    <row r="22" spans="1:20" x14ac:dyDescent="0.25">
      <c r="A22" s="9"/>
      <c r="B22" s="9" t="s">
        <v>19</v>
      </c>
      <c r="C22" s="10">
        <v>2</v>
      </c>
      <c r="D22" s="9">
        <v>11117626</v>
      </c>
      <c r="E22" s="9">
        <v>11119722</v>
      </c>
      <c r="F22" s="10" t="s">
        <v>14</v>
      </c>
      <c r="G22" s="10">
        <v>20</v>
      </c>
      <c r="H22" s="9" t="s">
        <v>20</v>
      </c>
      <c r="I22" s="10" t="s">
        <v>16</v>
      </c>
      <c r="J22" s="9">
        <v>1.7175693999999999</v>
      </c>
      <c r="K22" s="9">
        <v>4.1341330000000003</v>
      </c>
      <c r="L22" s="9">
        <v>4.783404</v>
      </c>
      <c r="M22" s="9">
        <v>-4.3332205000000004</v>
      </c>
      <c r="N22" s="9">
        <v>-1.3898861</v>
      </c>
      <c r="O22" s="9">
        <v>-1.7025404</v>
      </c>
      <c r="P22" s="11">
        <f t="shared" si="0"/>
        <v>3.545035466666667</v>
      </c>
      <c r="Q22" s="11">
        <f t="shared" si="1"/>
        <v>-2.4752156666666667</v>
      </c>
      <c r="R22" s="11">
        <f t="shared" si="2"/>
        <v>11.672449701462259</v>
      </c>
      <c r="S22" s="11">
        <f t="shared" si="3"/>
        <v>0.17983981146465597</v>
      </c>
      <c r="T22" s="11">
        <f t="shared" si="4"/>
        <v>64.904703838372583</v>
      </c>
    </row>
    <row r="23" spans="1:20" x14ac:dyDescent="0.25">
      <c r="A23" s="9"/>
      <c r="B23" s="9" t="s">
        <v>34</v>
      </c>
      <c r="C23" s="10">
        <v>3</v>
      </c>
      <c r="D23" s="9">
        <v>33810736</v>
      </c>
      <c r="E23" s="9">
        <v>33811961</v>
      </c>
      <c r="F23" s="10" t="s">
        <v>14</v>
      </c>
      <c r="G23" s="10">
        <v>36</v>
      </c>
      <c r="H23" s="9" t="s">
        <v>35</v>
      </c>
      <c r="I23" s="10" t="s">
        <v>16</v>
      </c>
      <c r="J23" s="9">
        <v>3.9058728</v>
      </c>
      <c r="K23" s="9">
        <v>5.7281594</v>
      </c>
      <c r="L23" s="9">
        <v>5.34382</v>
      </c>
      <c r="M23" s="9">
        <v>-2.5962548000000001</v>
      </c>
      <c r="N23" s="9">
        <v>0.46809486</v>
      </c>
      <c r="O23" s="9">
        <v>-0.80945562999999998</v>
      </c>
      <c r="P23" s="11">
        <f t="shared" si="0"/>
        <v>4.9926174000000003</v>
      </c>
      <c r="Q23" s="11">
        <f t="shared" si="1"/>
        <v>-0.97920519000000006</v>
      </c>
      <c r="R23" s="11">
        <f t="shared" si="2"/>
        <v>31.836666954660785</v>
      </c>
      <c r="S23" s="11">
        <f t="shared" si="3"/>
        <v>0.5072591222824252</v>
      </c>
      <c r="T23" s="11">
        <f t="shared" si="4"/>
        <v>62.762137842708277</v>
      </c>
    </row>
    <row r="24" spans="1:20" x14ac:dyDescent="0.25">
      <c r="A24" s="9"/>
      <c r="B24" s="9" t="s">
        <v>40</v>
      </c>
      <c r="C24" s="10">
        <v>3</v>
      </c>
      <c r="D24" s="9">
        <v>46229075</v>
      </c>
      <c r="E24" s="9">
        <v>46230886</v>
      </c>
      <c r="F24" s="10" t="s">
        <v>14</v>
      </c>
      <c r="G24" s="10">
        <v>4</v>
      </c>
      <c r="H24" s="9" t="s">
        <v>41</v>
      </c>
      <c r="I24" s="10" t="s">
        <v>16</v>
      </c>
      <c r="J24" s="9">
        <v>-1.6609422</v>
      </c>
      <c r="K24" s="9">
        <v>2.7391613000000001</v>
      </c>
      <c r="L24" s="9">
        <v>3.2430642000000001</v>
      </c>
      <c r="M24" s="9">
        <v>-4.3332205000000004</v>
      </c>
      <c r="N24" s="9">
        <v>-4.5418896999999996</v>
      </c>
      <c r="O24" s="9">
        <v>-4.6618979999999999</v>
      </c>
      <c r="P24" s="11">
        <f t="shared" si="0"/>
        <v>1.4404277666666667</v>
      </c>
      <c r="Q24" s="11">
        <f t="shared" si="1"/>
        <v>-4.5123360666666663</v>
      </c>
      <c r="R24" s="11">
        <f t="shared" si="2"/>
        <v>2.7140132548082732</v>
      </c>
      <c r="S24" s="11">
        <f t="shared" si="3"/>
        <v>4.3817893293097189E-2</v>
      </c>
      <c r="T24" s="11">
        <f t="shared" si="4"/>
        <v>61.938469671608395</v>
      </c>
    </row>
    <row r="25" spans="1:20" x14ac:dyDescent="0.25">
      <c r="A25" s="9"/>
      <c r="B25" s="9" t="s">
        <v>21</v>
      </c>
      <c r="C25" s="10">
        <v>2</v>
      </c>
      <c r="D25" s="9">
        <v>33435244</v>
      </c>
      <c r="E25" s="9">
        <v>33435770</v>
      </c>
      <c r="F25" s="10" t="s">
        <v>14</v>
      </c>
      <c r="G25" s="10">
        <v>9</v>
      </c>
      <c r="H25" s="9" t="s">
        <v>22</v>
      </c>
      <c r="I25" s="10" t="s">
        <v>16</v>
      </c>
      <c r="J25" s="9">
        <v>1.1045925999999999</v>
      </c>
      <c r="K25" s="9">
        <v>3.2782342</v>
      </c>
      <c r="L25" s="9">
        <v>2.3891969</v>
      </c>
      <c r="M25" s="9">
        <v>-4.3332205000000004</v>
      </c>
      <c r="N25" s="9">
        <v>-4.5418896999999996</v>
      </c>
      <c r="O25" s="9">
        <v>-2.1879672999999999</v>
      </c>
      <c r="P25" s="11">
        <f t="shared" si="0"/>
        <v>2.2573412333333334</v>
      </c>
      <c r="Q25" s="11">
        <f t="shared" si="1"/>
        <v>-3.6876925000000003</v>
      </c>
      <c r="R25" s="11">
        <f t="shared" si="2"/>
        <v>4.7810955339533825</v>
      </c>
      <c r="S25" s="11">
        <f t="shared" si="3"/>
        <v>7.7605757562904207E-2</v>
      </c>
      <c r="T25" s="11">
        <f t="shared" si="4"/>
        <v>61.607484858040493</v>
      </c>
    </row>
    <row r="26" spans="1:20" x14ac:dyDescent="0.25">
      <c r="A26" s="9"/>
      <c r="B26" s="9" t="s">
        <v>38</v>
      </c>
      <c r="C26" s="10">
        <v>4</v>
      </c>
      <c r="D26" s="9">
        <v>54031155</v>
      </c>
      <c r="E26" s="9">
        <v>54034695</v>
      </c>
      <c r="F26" s="10" t="s">
        <v>14</v>
      </c>
      <c r="G26" s="10">
        <v>17</v>
      </c>
      <c r="H26" s="9" t="s">
        <v>66</v>
      </c>
      <c r="I26" s="10" t="s">
        <v>16</v>
      </c>
      <c r="J26" s="9">
        <v>2.2650570000000001</v>
      </c>
      <c r="K26" s="9">
        <v>3.5702319999999999</v>
      </c>
      <c r="L26" s="9">
        <v>3.3624797000000002</v>
      </c>
      <c r="M26" s="9">
        <v>-2.5962548000000001</v>
      </c>
      <c r="N26" s="9">
        <v>-4.5418896999999996</v>
      </c>
      <c r="O26" s="9">
        <v>-0.80945562999999998</v>
      </c>
      <c r="P26" s="11">
        <f t="shared" si="0"/>
        <v>3.0659228999999999</v>
      </c>
      <c r="Q26" s="11">
        <f t="shared" si="1"/>
        <v>-2.6492000433333334</v>
      </c>
      <c r="R26" s="11">
        <f t="shared" si="2"/>
        <v>8.3740347216254687</v>
      </c>
      <c r="S26" s="11">
        <f t="shared" si="3"/>
        <v>0.15940844393657136</v>
      </c>
      <c r="T26" s="11">
        <f t="shared" si="4"/>
        <v>52.531939430746206</v>
      </c>
    </row>
    <row r="27" spans="1:20" x14ac:dyDescent="0.25">
      <c r="A27" s="9"/>
      <c r="B27" s="9" t="s">
        <v>70</v>
      </c>
      <c r="C27" s="10">
        <v>7</v>
      </c>
      <c r="D27" s="9">
        <v>32717094</v>
      </c>
      <c r="E27" s="9">
        <v>32719214</v>
      </c>
      <c r="F27" s="10" t="s">
        <v>14</v>
      </c>
      <c r="G27" s="10">
        <v>19</v>
      </c>
      <c r="H27" s="9" t="s">
        <v>71</v>
      </c>
      <c r="I27" s="10" t="s">
        <v>16</v>
      </c>
      <c r="J27" s="9">
        <v>3.4847353000000001</v>
      </c>
      <c r="K27" s="9">
        <v>4.5657443999999998</v>
      </c>
      <c r="L27" s="9">
        <v>4.2283425000000001</v>
      </c>
      <c r="M27" s="9">
        <v>-2.5962548000000001</v>
      </c>
      <c r="N27" s="9">
        <v>-0.30242332999999999</v>
      </c>
      <c r="O27" s="9">
        <v>-1.0504636999999999</v>
      </c>
      <c r="P27" s="11">
        <f t="shared" si="0"/>
        <v>4.0929407333333332</v>
      </c>
      <c r="Q27" s="11">
        <f t="shared" si="1"/>
        <v>-1.31638061</v>
      </c>
      <c r="R27" s="11">
        <f t="shared" si="2"/>
        <v>17.06467145328234</v>
      </c>
      <c r="S27" s="11">
        <f t="shared" si="3"/>
        <v>0.40154105034626209</v>
      </c>
      <c r="T27" s="11">
        <f t="shared" si="4"/>
        <v>42.497949932060273</v>
      </c>
    </row>
    <row r="28" spans="1:20" x14ac:dyDescent="0.25">
      <c r="A28" s="9"/>
      <c r="B28" s="9" t="s">
        <v>55</v>
      </c>
      <c r="C28" s="10">
        <v>4</v>
      </c>
      <c r="D28" s="9">
        <v>39283313</v>
      </c>
      <c r="E28" s="9">
        <v>39286264</v>
      </c>
      <c r="F28" s="10" t="s">
        <v>14</v>
      </c>
      <c r="G28" s="10">
        <v>14</v>
      </c>
      <c r="H28" s="9" t="s">
        <v>56</v>
      </c>
      <c r="I28" s="10" t="s">
        <v>16</v>
      </c>
      <c r="J28" s="9">
        <v>2.8115456000000001</v>
      </c>
      <c r="K28" s="9">
        <v>3.1219584999999999</v>
      </c>
      <c r="L28" s="9">
        <v>2.7605639000000002</v>
      </c>
      <c r="M28" s="9">
        <v>-4.1812170000000002</v>
      </c>
      <c r="N28" s="9">
        <v>-0.68944640000000001</v>
      </c>
      <c r="O28" s="9">
        <v>-2.5098950000000002</v>
      </c>
      <c r="P28" s="11">
        <f t="shared" si="0"/>
        <v>2.8980226666666673</v>
      </c>
      <c r="Q28" s="11">
        <f t="shared" si="1"/>
        <v>-2.4601861333333335</v>
      </c>
      <c r="R28" s="11">
        <f t="shared" si="2"/>
        <v>7.4540405464544666</v>
      </c>
      <c r="S28" s="11">
        <f t="shared" si="3"/>
        <v>0.18172311763655355</v>
      </c>
      <c r="T28" s="11">
        <f t="shared" si="4"/>
        <v>41.018669739986279</v>
      </c>
    </row>
    <row r="29" spans="1:20" x14ac:dyDescent="0.25">
      <c r="A29" s="9"/>
      <c r="B29" s="9" t="s">
        <v>57</v>
      </c>
      <c r="C29" s="10">
        <v>4</v>
      </c>
      <c r="D29" s="9">
        <v>39693836</v>
      </c>
      <c r="E29" s="9">
        <v>39695831</v>
      </c>
      <c r="F29" s="10" t="s">
        <v>24</v>
      </c>
      <c r="G29" s="10">
        <v>22</v>
      </c>
      <c r="H29" s="9" t="s">
        <v>58</v>
      </c>
      <c r="I29" s="10" t="s">
        <v>16</v>
      </c>
      <c r="J29" s="9">
        <v>2.0832188</v>
      </c>
      <c r="K29" s="9">
        <v>4.2393150000000004</v>
      </c>
      <c r="L29" s="9">
        <v>4.2540079999999998</v>
      </c>
      <c r="M29" s="9">
        <v>-2.1812171999999999</v>
      </c>
      <c r="N29" s="9">
        <v>-1.5825312</v>
      </c>
      <c r="O29" s="9">
        <v>-1.7025404</v>
      </c>
      <c r="P29" s="11">
        <f t="shared" si="0"/>
        <v>3.5255139333333338</v>
      </c>
      <c r="Q29" s="11">
        <f t="shared" si="1"/>
        <v>-1.8220962666666667</v>
      </c>
      <c r="R29" s="11">
        <f t="shared" si="2"/>
        <v>11.515570117642458</v>
      </c>
      <c r="S29" s="11">
        <f t="shared" si="3"/>
        <v>0.28280974404495202</v>
      </c>
      <c r="T29" s="11">
        <f t="shared" si="4"/>
        <v>40.718434778584154</v>
      </c>
    </row>
    <row r="30" spans="1:20" x14ac:dyDescent="0.25">
      <c r="A30" s="9"/>
      <c r="B30" s="9" t="s">
        <v>42</v>
      </c>
      <c r="C30" s="10">
        <v>3</v>
      </c>
      <c r="D30" s="9">
        <v>49331065</v>
      </c>
      <c r="E30" s="9">
        <v>49331877</v>
      </c>
      <c r="F30" s="10" t="s">
        <v>14</v>
      </c>
      <c r="G30" s="10">
        <v>21</v>
      </c>
      <c r="H30" s="9" t="s">
        <v>43</v>
      </c>
      <c r="I30" s="10" t="s">
        <v>16</v>
      </c>
      <c r="J30" s="9">
        <v>1.8244847</v>
      </c>
      <c r="K30" s="9">
        <v>4.3556590000000002</v>
      </c>
      <c r="L30" s="9">
        <v>4.2648687000000001</v>
      </c>
      <c r="M30" s="9">
        <v>-3.1812171999999999</v>
      </c>
      <c r="N30" s="9">
        <v>-1.2199610000000001</v>
      </c>
      <c r="O30" s="9">
        <v>-1.0504636999999999</v>
      </c>
      <c r="P30" s="11">
        <f t="shared" si="0"/>
        <v>3.4816707999999998</v>
      </c>
      <c r="Q30" s="11">
        <f t="shared" si="1"/>
        <v>-1.8172139666666667</v>
      </c>
      <c r="R30" s="11">
        <f t="shared" si="2"/>
        <v>11.170878952472618</v>
      </c>
      <c r="S30" s="11">
        <f t="shared" si="3"/>
        <v>0.28376843660748557</v>
      </c>
      <c r="T30" s="11">
        <f t="shared" si="4"/>
        <v>39.366178585691017</v>
      </c>
    </row>
    <row r="31" spans="1:20" x14ac:dyDescent="0.25">
      <c r="A31" s="9"/>
      <c r="B31" s="9" t="s">
        <v>13</v>
      </c>
      <c r="C31" s="10">
        <v>2</v>
      </c>
      <c r="D31" s="9">
        <v>2451480</v>
      </c>
      <c r="E31" s="9">
        <v>2452041</v>
      </c>
      <c r="F31" s="10" t="s">
        <v>14</v>
      </c>
      <c r="G31" s="10">
        <v>6</v>
      </c>
      <c r="H31" s="9" t="s">
        <v>15</v>
      </c>
      <c r="I31" s="10" t="s">
        <v>16</v>
      </c>
      <c r="J31" s="9">
        <v>1.5406915999999999</v>
      </c>
      <c r="K31" s="9">
        <v>1.8975264999999999</v>
      </c>
      <c r="L31" s="9">
        <v>2.6322396000000001</v>
      </c>
      <c r="M31" s="9">
        <v>-3.1812171999999999</v>
      </c>
      <c r="N31" s="9">
        <v>-3.3898861</v>
      </c>
      <c r="O31" s="9">
        <v>-2.9249329999999998</v>
      </c>
      <c r="P31" s="11">
        <f t="shared" si="0"/>
        <v>2.0234859000000003</v>
      </c>
      <c r="Q31" s="11">
        <f t="shared" si="1"/>
        <v>-3.1653454333333335</v>
      </c>
      <c r="R31" s="11">
        <f t="shared" si="2"/>
        <v>4.0656496530858721</v>
      </c>
      <c r="S31" s="11">
        <f t="shared" si="3"/>
        <v>0.11146437313277906</v>
      </c>
      <c r="T31" s="11">
        <f t="shared" si="4"/>
        <v>36.474880168596755</v>
      </c>
    </row>
    <row r="32" spans="1:20" x14ac:dyDescent="0.25">
      <c r="A32" s="9"/>
      <c r="B32" s="9" t="s">
        <v>61</v>
      </c>
      <c r="C32" s="10">
        <v>4</v>
      </c>
      <c r="D32" s="9">
        <v>44104817</v>
      </c>
      <c r="E32" s="9">
        <v>44105867</v>
      </c>
      <c r="F32" s="10" t="s">
        <v>24</v>
      </c>
      <c r="G32" s="10">
        <v>16</v>
      </c>
      <c r="H32" s="9" t="s">
        <v>62</v>
      </c>
      <c r="I32" s="10" t="s">
        <v>16</v>
      </c>
      <c r="J32" s="9">
        <v>2.2265830000000002</v>
      </c>
      <c r="K32" s="9">
        <v>2.723131</v>
      </c>
      <c r="L32" s="9">
        <v>2.3891969</v>
      </c>
      <c r="M32" s="9">
        <v>-4.3332205000000004</v>
      </c>
      <c r="N32" s="9">
        <v>-2.3898861</v>
      </c>
      <c r="O32" s="9">
        <v>-1.3399702</v>
      </c>
      <c r="P32" s="11">
        <f t="shared" si="0"/>
        <v>2.4463036333333332</v>
      </c>
      <c r="Q32" s="11">
        <f t="shared" si="1"/>
        <v>-2.6876922666666672</v>
      </c>
      <c r="R32" s="11">
        <f t="shared" si="2"/>
        <v>5.4501790766625104</v>
      </c>
      <c r="S32" s="11">
        <f t="shared" si="3"/>
        <v>0.1552115402288427</v>
      </c>
      <c r="T32" s="11">
        <f t="shared" si="4"/>
        <v>35.114522210312508</v>
      </c>
    </row>
    <row r="33" spans="1:20" x14ac:dyDescent="0.25">
      <c r="A33" s="9"/>
      <c r="B33" s="9" t="s">
        <v>76</v>
      </c>
      <c r="C33" s="10">
        <v>8</v>
      </c>
      <c r="D33" s="9">
        <v>1297994</v>
      </c>
      <c r="E33" s="9">
        <v>1301596</v>
      </c>
      <c r="F33" s="10" t="s">
        <v>14</v>
      </c>
      <c r="G33" s="10">
        <v>38</v>
      </c>
      <c r="H33" s="9" t="s">
        <v>77</v>
      </c>
      <c r="I33" s="10" t="s">
        <v>16</v>
      </c>
      <c r="J33" s="9">
        <v>-1.1755154000000001</v>
      </c>
      <c r="K33" s="9">
        <v>3.8867736000000002</v>
      </c>
      <c r="L33" s="9">
        <v>4.7580036999999997</v>
      </c>
      <c r="M33" s="9">
        <v>-2.5962548000000001</v>
      </c>
      <c r="N33" s="9">
        <v>-0.21996112000000001</v>
      </c>
      <c r="O33" s="9">
        <v>-4.5098953000000002</v>
      </c>
      <c r="P33" s="11">
        <f t="shared" si="0"/>
        <v>2.4897539666666666</v>
      </c>
      <c r="Q33" s="11">
        <f t="shared" si="1"/>
        <v>-2.4420370733333336</v>
      </c>
      <c r="R33" s="11">
        <f t="shared" si="2"/>
        <v>5.6168215436261706</v>
      </c>
      <c r="S33" s="11">
        <f t="shared" si="3"/>
        <v>0.18402362880419462</v>
      </c>
      <c r="T33" s="11">
        <f t="shared" si="4"/>
        <v>30.522284448605227</v>
      </c>
    </row>
    <row r="34" spans="1:20" x14ac:dyDescent="0.25">
      <c r="A34" s="9"/>
      <c r="B34" s="9" t="s">
        <v>46</v>
      </c>
      <c r="C34" s="10">
        <v>4</v>
      </c>
      <c r="D34" s="9">
        <v>23856595</v>
      </c>
      <c r="E34" s="9">
        <v>23859315</v>
      </c>
      <c r="F34" s="10" t="s">
        <v>24</v>
      </c>
      <c r="G34" s="10">
        <v>18</v>
      </c>
      <c r="H34" s="9" t="s">
        <v>47</v>
      </c>
      <c r="I34" s="10" t="s">
        <v>16</v>
      </c>
      <c r="J34" s="9">
        <v>2.5869849999999999</v>
      </c>
      <c r="K34" s="9">
        <v>2.8242775999999998</v>
      </c>
      <c r="L34" s="9">
        <v>3.4727616000000001</v>
      </c>
      <c r="M34" s="9">
        <v>-2.5962548000000001</v>
      </c>
      <c r="N34" s="9">
        <v>0.31055355000000001</v>
      </c>
      <c r="O34" s="9">
        <v>-3.5098950000000002</v>
      </c>
      <c r="P34" s="11">
        <f t="shared" si="0"/>
        <v>2.9613413999999998</v>
      </c>
      <c r="Q34" s="11">
        <f t="shared" si="1"/>
        <v>-1.9318654166666669</v>
      </c>
      <c r="R34" s="11">
        <f t="shared" si="2"/>
        <v>7.7884778440927107</v>
      </c>
      <c r="S34" s="11">
        <f t="shared" si="3"/>
        <v>0.26209006708808874</v>
      </c>
      <c r="T34" s="11">
        <f t="shared" si="4"/>
        <v>29.716799002058309</v>
      </c>
    </row>
    <row r="35" spans="1:20" x14ac:dyDescent="0.25">
      <c r="A35" s="9"/>
      <c r="B35" s="9" t="s">
        <v>70</v>
      </c>
      <c r="C35" s="10">
        <v>8</v>
      </c>
      <c r="D35" s="9">
        <v>26900596</v>
      </c>
      <c r="E35" s="9">
        <v>26902753</v>
      </c>
      <c r="F35" s="10" t="s">
        <v>24</v>
      </c>
      <c r="G35" s="10">
        <v>40</v>
      </c>
      <c r="H35" s="9" t="s">
        <v>84</v>
      </c>
      <c r="I35" s="10" t="s">
        <v>16</v>
      </c>
      <c r="J35" s="9">
        <v>0.47656130000000002</v>
      </c>
      <c r="K35" s="9">
        <v>4.899311</v>
      </c>
      <c r="L35" s="9">
        <v>4.8901389999999996</v>
      </c>
      <c r="M35" s="9">
        <v>-0.18121714999999999</v>
      </c>
      <c r="N35" s="9">
        <v>-1.2199610000000001</v>
      </c>
      <c r="O35" s="9">
        <v>-2.9249329999999998</v>
      </c>
      <c r="P35" s="11">
        <f t="shared" si="0"/>
        <v>3.4220037666666663</v>
      </c>
      <c r="Q35" s="11">
        <f t="shared" si="1"/>
        <v>-1.4420370499999999</v>
      </c>
      <c r="R35" s="11">
        <f t="shared" si="2"/>
        <v>10.718296803298351</v>
      </c>
      <c r="S35" s="11">
        <f t="shared" si="3"/>
        <v>0.36804726356097744</v>
      </c>
      <c r="T35" s="11">
        <f t="shared" si="4"/>
        <v>29.122066279192868</v>
      </c>
    </row>
    <row r="36" spans="1:20" x14ac:dyDescent="0.25">
      <c r="A36" s="9"/>
      <c r="B36" s="9" t="s">
        <v>78</v>
      </c>
      <c r="C36" s="10">
        <v>8</v>
      </c>
      <c r="D36" s="9">
        <v>4934684</v>
      </c>
      <c r="E36" s="9">
        <v>4939107</v>
      </c>
      <c r="F36" s="10" t="s">
        <v>24</v>
      </c>
      <c r="G36" s="10">
        <v>13</v>
      </c>
      <c r="H36" s="9" t="s">
        <v>79</v>
      </c>
      <c r="I36" s="10" t="s">
        <v>16</v>
      </c>
      <c r="J36" s="9">
        <v>2.9359929999999999</v>
      </c>
      <c r="K36" s="9">
        <v>2.2945975999999999</v>
      </c>
      <c r="L36" s="9">
        <v>1.9064147</v>
      </c>
      <c r="M36" s="9">
        <v>-2.5962548000000001</v>
      </c>
      <c r="N36" s="9">
        <v>-1.8049234999999999</v>
      </c>
      <c r="O36" s="9">
        <v>-2.5098950000000002</v>
      </c>
      <c r="P36" s="11">
        <f t="shared" si="0"/>
        <v>2.3790017666666663</v>
      </c>
      <c r="Q36" s="11">
        <f t="shared" si="1"/>
        <v>-2.3036911</v>
      </c>
      <c r="R36" s="11">
        <f t="shared" si="2"/>
        <v>5.2017669560658621</v>
      </c>
      <c r="S36" s="11">
        <f t="shared" si="3"/>
        <v>0.20254423115177572</v>
      </c>
      <c r="T36" s="11">
        <f t="shared" si="4"/>
        <v>25.682128424422707</v>
      </c>
    </row>
    <row r="37" spans="1:20" x14ac:dyDescent="0.25">
      <c r="A37" s="9"/>
      <c r="B37" s="9" t="s">
        <v>59</v>
      </c>
      <c r="C37" s="10">
        <v>4</v>
      </c>
      <c r="D37" s="9">
        <v>42471033</v>
      </c>
      <c r="E37" s="9">
        <v>42471743</v>
      </c>
      <c r="F37" s="10" t="s">
        <v>24</v>
      </c>
      <c r="G37" s="10">
        <v>5</v>
      </c>
      <c r="H37" s="9" t="s">
        <v>60</v>
      </c>
      <c r="I37" s="10" t="s">
        <v>16</v>
      </c>
      <c r="J37" s="9">
        <v>0.71756929999999997</v>
      </c>
      <c r="K37" s="9">
        <v>2.8091707000000001</v>
      </c>
      <c r="L37" s="9">
        <v>2.3352580000000001</v>
      </c>
      <c r="M37" s="9">
        <v>-2.1812171999999999</v>
      </c>
      <c r="N37" s="9">
        <v>-1.3898861</v>
      </c>
      <c r="O37" s="9">
        <v>-4.5098953000000002</v>
      </c>
      <c r="P37" s="11">
        <f t="shared" si="0"/>
        <v>1.9539993333333332</v>
      </c>
      <c r="Q37" s="11">
        <f t="shared" si="1"/>
        <v>-2.6936662000000005</v>
      </c>
      <c r="R37" s="11">
        <f t="shared" si="2"/>
        <v>3.8744709665203456</v>
      </c>
      <c r="S37" s="11">
        <f t="shared" si="3"/>
        <v>0.15457016676848973</v>
      </c>
      <c r="T37" s="11">
        <f t="shared" si="4"/>
        <v>25.066098119201779</v>
      </c>
    </row>
    <row r="38" spans="1:20" x14ac:dyDescent="0.25">
      <c r="A38" s="9"/>
      <c r="B38" s="9" t="s">
        <v>23</v>
      </c>
      <c r="C38" s="10">
        <v>2</v>
      </c>
      <c r="D38" s="9">
        <v>35279696</v>
      </c>
      <c r="E38" s="9">
        <v>35282365</v>
      </c>
      <c r="F38" s="10" t="s">
        <v>24</v>
      </c>
      <c r="G38" s="10">
        <v>31</v>
      </c>
      <c r="H38" s="9" t="s">
        <v>25</v>
      </c>
      <c r="I38" s="10" t="s">
        <v>16</v>
      </c>
      <c r="J38" s="9">
        <v>3.0283568000000001</v>
      </c>
      <c r="K38" s="9">
        <v>3.4291396000000001</v>
      </c>
      <c r="L38" s="9">
        <v>3.8784003</v>
      </c>
      <c r="M38" s="9">
        <v>-1.1812172000000001</v>
      </c>
      <c r="N38" s="9">
        <v>-0.68944640000000001</v>
      </c>
      <c r="O38" s="9">
        <v>-1.7025404</v>
      </c>
      <c r="P38" s="11">
        <f t="shared" si="0"/>
        <v>3.4452988999999996</v>
      </c>
      <c r="Q38" s="11">
        <f t="shared" si="1"/>
        <v>-1.191068</v>
      </c>
      <c r="R38" s="11">
        <f t="shared" si="2"/>
        <v>10.892769480644427</v>
      </c>
      <c r="S38" s="11">
        <f t="shared" si="3"/>
        <v>0.43797851336417098</v>
      </c>
      <c r="T38" s="11">
        <f t="shared" si="4"/>
        <v>24.870556769955726</v>
      </c>
    </row>
    <row r="39" spans="1:20" x14ac:dyDescent="0.25">
      <c r="A39" s="9"/>
      <c r="B39" s="9" t="s">
        <v>53</v>
      </c>
      <c r="C39" s="10">
        <v>4</v>
      </c>
      <c r="D39" s="9">
        <v>36805878</v>
      </c>
      <c r="E39" s="9">
        <v>36809703</v>
      </c>
      <c r="F39" s="10" t="s">
        <v>14</v>
      </c>
      <c r="G39" s="10">
        <v>15</v>
      </c>
      <c r="H39" s="9" t="s">
        <v>54</v>
      </c>
      <c r="I39" s="10" t="s">
        <v>16</v>
      </c>
      <c r="J39" s="9">
        <v>1.0615238</v>
      </c>
      <c r="K39" s="9">
        <v>2.6143546</v>
      </c>
      <c r="L39" s="9">
        <v>2.1756012</v>
      </c>
      <c r="M39" s="9">
        <v>-4.1812170000000002</v>
      </c>
      <c r="N39" s="9">
        <v>-1.3898861</v>
      </c>
      <c r="O39" s="9">
        <v>-2.1879672999999999</v>
      </c>
      <c r="P39" s="11">
        <f t="shared" si="0"/>
        <v>1.9504932000000001</v>
      </c>
      <c r="Q39" s="11">
        <f t="shared" si="1"/>
        <v>-2.5863568000000003</v>
      </c>
      <c r="R39" s="11">
        <f t="shared" si="2"/>
        <v>3.8650664022055778</v>
      </c>
      <c r="S39" s="11">
        <f t="shared" si="3"/>
        <v>0.16650566870880981</v>
      </c>
      <c r="T39" s="11">
        <f t="shared" si="4"/>
        <v>23.21282171458633</v>
      </c>
    </row>
    <row r="40" spans="1:20" x14ac:dyDescent="0.25">
      <c r="A40" s="9"/>
      <c r="B40" s="9" t="s">
        <v>23</v>
      </c>
      <c r="C40" s="10">
        <v>2</v>
      </c>
      <c r="D40" s="9">
        <v>35289111</v>
      </c>
      <c r="E40" s="9">
        <v>35291212</v>
      </c>
      <c r="F40" s="10" t="s">
        <v>24</v>
      </c>
      <c r="G40" s="10">
        <v>32</v>
      </c>
      <c r="H40" s="9" t="s">
        <v>26</v>
      </c>
      <c r="I40" s="10" t="s">
        <v>16</v>
      </c>
      <c r="J40" s="9">
        <v>2.5406916000000002</v>
      </c>
      <c r="K40" s="9">
        <v>3.63592</v>
      </c>
      <c r="L40" s="9">
        <v>4.1248379999999996</v>
      </c>
      <c r="M40" s="9">
        <v>-0.72178549999999997</v>
      </c>
      <c r="N40" s="9">
        <v>-0.58253115</v>
      </c>
      <c r="O40" s="9">
        <v>-1.9249328000000001</v>
      </c>
      <c r="P40" s="11">
        <f t="shared" si="0"/>
        <v>3.4338165333333333</v>
      </c>
      <c r="Q40" s="11">
        <f t="shared" si="1"/>
        <v>-1.0764164833333334</v>
      </c>
      <c r="R40" s="11">
        <f t="shared" si="2"/>
        <v>10.806418343134075</v>
      </c>
      <c r="S40" s="11">
        <f t="shared" si="3"/>
        <v>0.4742052422246581</v>
      </c>
      <c r="T40" s="11">
        <f t="shared" si="4"/>
        <v>22.78848351072099</v>
      </c>
    </row>
    <row r="41" spans="1:20" x14ac:dyDescent="0.25">
      <c r="A41" s="9"/>
      <c r="B41" s="9" t="s">
        <v>30</v>
      </c>
      <c r="C41" s="10">
        <v>2</v>
      </c>
      <c r="D41" s="9">
        <v>41997376</v>
      </c>
      <c r="E41" s="9">
        <v>41999106</v>
      </c>
      <c r="F41" s="10" t="s">
        <v>24</v>
      </c>
      <c r="G41" s="10">
        <v>28</v>
      </c>
      <c r="H41" s="9" t="s">
        <v>31</v>
      </c>
      <c r="I41" s="10" t="s">
        <v>16</v>
      </c>
      <c r="J41" s="9">
        <v>2.3569798</v>
      </c>
      <c r="K41" s="9">
        <v>3.6186935999999998</v>
      </c>
      <c r="L41" s="9">
        <v>3.9202205999999999</v>
      </c>
      <c r="M41" s="9">
        <v>0.46263903000000001</v>
      </c>
      <c r="N41" s="9">
        <v>-1.067958</v>
      </c>
      <c r="O41" s="9">
        <v>-2.9249329999999998</v>
      </c>
      <c r="P41" s="11">
        <f t="shared" si="0"/>
        <v>3.2986313333333332</v>
      </c>
      <c r="Q41" s="11">
        <f t="shared" si="1"/>
        <v>-1.1767506566666666</v>
      </c>
      <c r="R41" s="11">
        <f t="shared" si="2"/>
        <v>9.8398159675714574</v>
      </c>
      <c r="S41" s="11">
        <f t="shared" si="3"/>
        <v>0.44234666255357968</v>
      </c>
      <c r="T41" s="11">
        <f t="shared" si="4"/>
        <v>22.24458055310771</v>
      </c>
    </row>
    <row r="42" spans="1:20" x14ac:dyDescent="0.25">
      <c r="A42" s="9"/>
      <c r="B42" s="9" t="s">
        <v>63</v>
      </c>
      <c r="C42" s="10">
        <v>4</v>
      </c>
      <c r="D42" s="9">
        <v>47613234</v>
      </c>
      <c r="E42" s="9">
        <v>47617371</v>
      </c>
      <c r="F42" s="10" t="s">
        <v>24</v>
      </c>
      <c r="G42" s="10">
        <v>26</v>
      </c>
      <c r="H42" s="9" t="s">
        <v>64</v>
      </c>
      <c r="I42" s="10" t="s">
        <v>16</v>
      </c>
      <c r="J42" s="9">
        <v>4.0885920000000002</v>
      </c>
      <c r="K42" s="9">
        <v>3.4291396000000001</v>
      </c>
      <c r="L42" s="9">
        <v>2.3352580000000001</v>
      </c>
      <c r="M42" s="9">
        <v>0.21110018999999999</v>
      </c>
      <c r="N42" s="9">
        <v>-2.3898861</v>
      </c>
      <c r="O42" s="9">
        <v>-1.1879671999999999</v>
      </c>
      <c r="P42" s="11">
        <f t="shared" si="0"/>
        <v>3.2843298666666669</v>
      </c>
      <c r="Q42" s="11">
        <f t="shared" si="1"/>
        <v>-1.1222510366666667</v>
      </c>
      <c r="R42" s="11">
        <f t="shared" si="2"/>
        <v>9.7427555381960573</v>
      </c>
      <c r="S42" s="11">
        <f t="shared" si="3"/>
        <v>0.45937650081230108</v>
      </c>
      <c r="T42" s="11">
        <f t="shared" si="4"/>
        <v>21.208650248691971</v>
      </c>
    </row>
    <row r="43" spans="1:20" x14ac:dyDescent="0.25">
      <c r="A43" s="9"/>
      <c r="B43" s="9" t="s">
        <v>72</v>
      </c>
      <c r="C43" s="10">
        <v>7</v>
      </c>
      <c r="D43" s="9">
        <v>35649513</v>
      </c>
      <c r="E43" s="9">
        <v>35650637</v>
      </c>
      <c r="F43" s="10" t="s">
        <v>24</v>
      </c>
      <c r="G43" s="10">
        <v>39</v>
      </c>
      <c r="H43" s="9" t="s">
        <v>73</v>
      </c>
      <c r="I43" s="10" t="s">
        <v>16</v>
      </c>
      <c r="J43" s="9">
        <v>0.10459251999999999</v>
      </c>
      <c r="K43" s="9">
        <v>4.4142409999999996</v>
      </c>
      <c r="L43" s="9">
        <v>5.1168674999999997</v>
      </c>
      <c r="M43" s="9">
        <v>1.2450477</v>
      </c>
      <c r="N43" s="9">
        <v>-1.8049234999999999</v>
      </c>
      <c r="O43" s="9">
        <v>-2.9249329999999998</v>
      </c>
      <c r="P43" s="11">
        <f t="shared" si="0"/>
        <v>3.2119003399999997</v>
      </c>
      <c r="Q43" s="11">
        <f t="shared" si="1"/>
        <v>-1.1616029333333333</v>
      </c>
      <c r="R43" s="11">
        <f t="shared" si="2"/>
        <v>9.2657023615507406</v>
      </c>
      <c r="S43" s="11">
        <f t="shared" si="3"/>
        <v>0.44701559440270072</v>
      </c>
      <c r="T43" s="11">
        <f t="shared" si="4"/>
        <v>20.72791749901144</v>
      </c>
    </row>
    <row r="44" spans="1:20" x14ac:dyDescent="0.25">
      <c r="A44" s="9"/>
      <c r="B44" s="9" t="s">
        <v>48</v>
      </c>
      <c r="C44" s="10">
        <v>4</v>
      </c>
      <c r="D44" s="9">
        <v>28938442</v>
      </c>
      <c r="E44" s="9">
        <v>28942582</v>
      </c>
      <c r="F44" s="10" t="s">
        <v>24</v>
      </c>
      <c r="G44" s="10">
        <v>30</v>
      </c>
      <c r="H44" s="9" t="s">
        <v>49</v>
      </c>
      <c r="I44" s="10" t="s">
        <v>16</v>
      </c>
      <c r="J44" s="9">
        <v>2.5406916000000002</v>
      </c>
      <c r="K44" s="9">
        <v>3.2108585999999999</v>
      </c>
      <c r="L44" s="9">
        <v>3.7031615000000002</v>
      </c>
      <c r="M44" s="9">
        <v>-1.5962547</v>
      </c>
      <c r="N44" s="9">
        <v>-0.21996112000000001</v>
      </c>
      <c r="O44" s="9">
        <v>-1.7025404</v>
      </c>
      <c r="P44" s="11">
        <f t="shared" si="0"/>
        <v>3.1515705666666669</v>
      </c>
      <c r="Q44" s="11">
        <f t="shared" si="1"/>
        <v>-1.1729187400000001</v>
      </c>
      <c r="R44" s="11">
        <f t="shared" si="2"/>
        <v>8.8862243575110256</v>
      </c>
      <c r="S44" s="11">
        <f t="shared" si="3"/>
        <v>0.44352313337507776</v>
      </c>
      <c r="T44" s="11">
        <f t="shared" si="4"/>
        <v>20.035537469916232</v>
      </c>
    </row>
    <row r="45" spans="1:20" x14ac:dyDescent="0.25">
      <c r="A45" s="9"/>
      <c r="B45" s="9" t="s">
        <v>57</v>
      </c>
      <c r="C45" s="10">
        <v>4</v>
      </c>
      <c r="D45" s="9">
        <v>48185378</v>
      </c>
      <c r="E45" s="9">
        <v>48186851</v>
      </c>
      <c r="F45" s="10" t="s">
        <v>14</v>
      </c>
      <c r="G45" s="10">
        <v>27</v>
      </c>
      <c r="H45" s="9" t="s">
        <v>65</v>
      </c>
      <c r="I45" s="10" t="s">
        <v>16</v>
      </c>
      <c r="J45" s="9">
        <v>2.6464862999999998</v>
      </c>
      <c r="K45" s="9">
        <v>3.1462059999999998</v>
      </c>
      <c r="L45" s="9">
        <v>3.080444</v>
      </c>
      <c r="M45" s="9">
        <v>-0.18121714999999999</v>
      </c>
      <c r="N45" s="9">
        <v>-2.067958</v>
      </c>
      <c r="O45" s="9">
        <v>-1.1879671999999999</v>
      </c>
      <c r="P45" s="11">
        <f t="shared" si="0"/>
        <v>2.9577120999999997</v>
      </c>
      <c r="Q45" s="11">
        <f t="shared" si="1"/>
        <v>-1.1457141166666667</v>
      </c>
      <c r="R45" s="11">
        <f t="shared" si="2"/>
        <v>7.7689094687958402</v>
      </c>
      <c r="S45" s="11">
        <f t="shared" si="3"/>
        <v>0.45196591571868755</v>
      </c>
      <c r="T45" s="11">
        <f t="shared" si="4"/>
        <v>17.189149001296286</v>
      </c>
    </row>
    <row r="46" spans="1:20" x14ac:dyDescent="0.25">
      <c r="A46" s="9"/>
      <c r="B46" s="9" t="s">
        <v>87</v>
      </c>
      <c r="C46" s="10">
        <v>8</v>
      </c>
      <c r="D46" s="9">
        <v>35620952</v>
      </c>
      <c r="E46" s="9">
        <v>35624640</v>
      </c>
      <c r="F46" s="10" t="s">
        <v>24</v>
      </c>
      <c r="G46" s="10">
        <v>29</v>
      </c>
      <c r="H46" s="9" t="s">
        <v>88</v>
      </c>
      <c r="I46" s="10" t="s">
        <v>16</v>
      </c>
      <c r="J46" s="9">
        <v>1.4765613</v>
      </c>
      <c r="K46" s="9">
        <v>3.6739432999999999</v>
      </c>
      <c r="L46" s="9">
        <v>3.4347937000000002</v>
      </c>
      <c r="M46" s="9">
        <v>-1.0112922</v>
      </c>
      <c r="N46" s="9">
        <v>-0.80492359999999996</v>
      </c>
      <c r="O46" s="9">
        <v>-1.7025404</v>
      </c>
      <c r="P46" s="11">
        <f t="shared" si="0"/>
        <v>2.8617661000000001</v>
      </c>
      <c r="Q46" s="11">
        <f t="shared" si="1"/>
        <v>-1.1729187333333333</v>
      </c>
      <c r="R46" s="11">
        <f t="shared" si="2"/>
        <v>7.2690463264625365</v>
      </c>
      <c r="S46" s="11">
        <f t="shared" si="3"/>
        <v>0.44352313542458982</v>
      </c>
      <c r="T46" s="11">
        <f t="shared" si="4"/>
        <v>16.389328415763011</v>
      </c>
    </row>
    <row r="47" spans="1:20" x14ac:dyDescent="0.25">
      <c r="A47" s="9"/>
      <c r="B47" s="9" t="s">
        <v>89</v>
      </c>
      <c r="C47" s="10">
        <v>8</v>
      </c>
      <c r="D47" s="9">
        <v>43573270</v>
      </c>
      <c r="E47" s="9">
        <v>43575571</v>
      </c>
      <c r="F47" s="10" t="s">
        <v>24</v>
      </c>
      <c r="G47" s="10">
        <v>24</v>
      </c>
      <c r="H47" s="9" t="s">
        <v>90</v>
      </c>
      <c r="I47" s="10" t="s">
        <v>16</v>
      </c>
      <c r="J47" s="9">
        <v>3.9119473</v>
      </c>
      <c r="K47" s="9">
        <v>3.1700523</v>
      </c>
      <c r="L47" s="9">
        <v>2.2934377000000001</v>
      </c>
      <c r="M47" s="9">
        <v>-1.8592892000000001</v>
      </c>
      <c r="N47" s="9">
        <v>0.51700442999999996</v>
      </c>
      <c r="O47" s="9">
        <v>-1.3399702</v>
      </c>
      <c r="P47" s="11">
        <f t="shared" si="0"/>
        <v>3.1251457666666664</v>
      </c>
      <c r="Q47" s="11">
        <f t="shared" si="1"/>
        <v>-0.89408498999999997</v>
      </c>
      <c r="R47" s="11">
        <f t="shared" si="2"/>
        <v>8.7249433654703061</v>
      </c>
      <c r="S47" s="11">
        <f t="shared" si="3"/>
        <v>0.53808836236126112</v>
      </c>
      <c r="T47" s="11">
        <f t="shared" si="4"/>
        <v>16.21470370996904</v>
      </c>
    </row>
    <row r="48" spans="1:20" x14ac:dyDescent="0.25">
      <c r="A48" s="9"/>
      <c r="B48" s="9" t="s">
        <v>80</v>
      </c>
      <c r="C48" s="10">
        <v>8</v>
      </c>
      <c r="D48" s="9">
        <v>13451828</v>
      </c>
      <c r="E48" s="9">
        <v>13453471</v>
      </c>
      <c r="F48" s="10" t="s">
        <v>14</v>
      </c>
      <c r="G48" s="10">
        <v>23</v>
      </c>
      <c r="H48" s="9" t="s">
        <v>81</v>
      </c>
      <c r="I48" s="10" t="s">
        <v>16</v>
      </c>
      <c r="J48" s="9">
        <v>3.4683405999999999</v>
      </c>
      <c r="K48" s="9">
        <v>2.9604143999999999</v>
      </c>
      <c r="L48" s="9">
        <v>3.3692055000000001</v>
      </c>
      <c r="M48" s="9">
        <v>-1.8592892000000001</v>
      </c>
      <c r="N48" s="9">
        <v>0.31055355000000001</v>
      </c>
      <c r="O48" s="9">
        <v>-0.11757785</v>
      </c>
      <c r="P48" s="11">
        <f t="shared" si="0"/>
        <v>3.2659868333333333</v>
      </c>
      <c r="Q48" s="11">
        <f t="shared" si="1"/>
        <v>-0.5554378333333333</v>
      </c>
      <c r="R48" s="11">
        <f t="shared" si="2"/>
        <v>9.619666197498848</v>
      </c>
      <c r="S48" s="11">
        <f t="shared" si="3"/>
        <v>0.68045052178592136</v>
      </c>
      <c r="T48" s="11">
        <f t="shared" si="4"/>
        <v>14.137201588516557</v>
      </c>
    </row>
    <row r="49" spans="1:20" x14ac:dyDescent="0.25">
      <c r="A49" s="9"/>
      <c r="B49" s="9" t="s">
        <v>44</v>
      </c>
      <c r="C49" s="10">
        <v>4</v>
      </c>
      <c r="D49" s="9">
        <v>7746618</v>
      </c>
      <c r="E49" s="9">
        <v>7750718</v>
      </c>
      <c r="F49" s="10" t="s">
        <v>14</v>
      </c>
      <c r="G49" s="10">
        <v>25</v>
      </c>
      <c r="H49" s="9" t="s">
        <v>45</v>
      </c>
      <c r="I49" s="10" t="s">
        <v>16</v>
      </c>
      <c r="J49" s="9">
        <v>4.1719480000000004</v>
      </c>
      <c r="K49" s="9">
        <v>3.3890622000000001</v>
      </c>
      <c r="L49" s="9">
        <v>2.4789933999999998</v>
      </c>
      <c r="M49" s="9">
        <v>6.6710375000000002E-2</v>
      </c>
      <c r="N49" s="9">
        <v>-0.48299556999999999</v>
      </c>
      <c r="O49" s="9">
        <v>0.13396089999999999</v>
      </c>
      <c r="P49" s="11">
        <f t="shared" si="0"/>
        <v>3.3466678666666669</v>
      </c>
      <c r="Q49" s="11">
        <f t="shared" si="1"/>
        <v>-9.4108098333333334E-2</v>
      </c>
      <c r="R49" s="11">
        <f t="shared" si="2"/>
        <v>10.172961792714649</v>
      </c>
      <c r="S49" s="11">
        <f t="shared" si="3"/>
        <v>0.93685124780072149</v>
      </c>
      <c r="T49" s="11">
        <f t="shared" si="4"/>
        <v>10.858673473078992</v>
      </c>
    </row>
  </sheetData>
  <autoFilter ref="A8:T8">
    <sortState ref="A9:T49">
      <sortCondition descending="1" ref="T1"/>
    </sortState>
  </autoFilter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Bond</dc:creator>
  <cp:lastModifiedBy>Donna Bond</cp:lastModifiedBy>
  <dcterms:created xsi:type="dcterms:W3CDTF">2016-04-30T05:59:13Z</dcterms:created>
  <dcterms:modified xsi:type="dcterms:W3CDTF">2016-08-29T02:37:12Z</dcterms:modified>
</cp:coreProperties>
</file>