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q443\Dropbox\Jan K Schjoerring\Plant Methods 2017\"/>
    </mc:Choice>
  </mc:AlternateContent>
  <bookViews>
    <workbookView xWindow="0" yWindow="0" windowWidth="28800" windowHeight="1243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5" i="1" l="1"/>
  <c r="R15" i="1"/>
  <c r="Q15" i="1"/>
  <c r="P15" i="1"/>
  <c r="O15" i="1"/>
  <c r="N15" i="1"/>
  <c r="M15" i="1"/>
  <c r="L15" i="1"/>
  <c r="K15" i="1"/>
  <c r="J15" i="1"/>
  <c r="I15" i="1"/>
  <c r="H15" i="1"/>
  <c r="G15" i="1"/>
  <c r="E15" i="1"/>
  <c r="D15" i="1"/>
  <c r="C15" i="1"/>
  <c r="B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E12" i="1"/>
  <c r="D12" i="1"/>
  <c r="C12" i="1"/>
  <c r="B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I17" i="1" l="1"/>
  <c r="G17" i="1"/>
  <c r="S17" i="1"/>
  <c r="E17" i="1"/>
  <c r="C17" i="1"/>
  <c r="O17" i="1"/>
  <c r="M17" i="1"/>
  <c r="K17" i="1"/>
  <c r="D17" i="1"/>
  <c r="H17" i="1"/>
  <c r="L17" i="1"/>
  <c r="P17" i="1"/>
  <c r="Q17" i="1"/>
  <c r="B17" i="1"/>
  <c r="J17" i="1"/>
  <c r="R17" i="1"/>
  <c r="F17" i="1"/>
  <c r="N17" i="1"/>
</calcChain>
</file>

<file path=xl/sharedStrings.xml><?xml version="1.0" encoding="utf-8"?>
<sst xmlns="http://schemas.openxmlformats.org/spreadsheetml/2006/main" count="34" uniqueCount="33">
  <si>
    <t>Alanine</t>
  </si>
  <si>
    <t>Arginine</t>
  </si>
  <si>
    <t>Glycine</t>
  </si>
  <si>
    <t>Histidine</t>
  </si>
  <si>
    <t>Hydroxyproline</t>
  </si>
  <si>
    <t>Isoleucine</t>
  </si>
  <si>
    <t>Leucine</t>
  </si>
  <si>
    <t>Lysine</t>
  </si>
  <si>
    <t>Phenylalanine</t>
  </si>
  <si>
    <t>Proline</t>
  </si>
  <si>
    <t>Serine</t>
  </si>
  <si>
    <t>Threonine</t>
  </si>
  <si>
    <t>Tyrosine</t>
  </si>
  <si>
    <t>Valine</t>
  </si>
  <si>
    <t>Aspartic acid</t>
  </si>
  <si>
    <t>Glutamic acid</t>
  </si>
  <si>
    <t>Cysteic acid</t>
  </si>
  <si>
    <t>Methionine sulfone</t>
  </si>
  <si>
    <t>Arabidopsis</t>
  </si>
  <si>
    <t>Brachypodium</t>
  </si>
  <si>
    <t>Petfood</t>
  </si>
  <si>
    <t>NIST-1849a</t>
  </si>
  <si>
    <t>Average</t>
  </si>
  <si>
    <t>N.D</t>
  </si>
  <si>
    <t>Red clover pulp</t>
  </si>
  <si>
    <t>Red clover plant</t>
  </si>
  <si>
    <t>Ryegrass pulp</t>
  </si>
  <si>
    <t>Ryegrass plant</t>
  </si>
  <si>
    <t>Lucerne pulp</t>
  </si>
  <si>
    <t>Spinach leaves</t>
  </si>
  <si>
    <t>Triticale seeds</t>
  </si>
  <si>
    <t>Overview of relative standard deviations (%) separated by amino acid and sample matrix for analyses over 3 days (n=9)</t>
  </si>
  <si>
    <t>Lucerne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</si>
</sst>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0143.science.domain\hqz914\Documents\Projects\Aminosyre%20UPLC%20QDa\Validerings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sigt (RSD)"/>
      <sheetName val="Rødkløver Protein"/>
      <sheetName val="Rødkløver Pulp"/>
      <sheetName val="Rødkløver Plante"/>
      <sheetName val="Rajgræs Protein"/>
      <sheetName val="Rajgræs Pulp"/>
      <sheetName val="Rajgræs Plante"/>
      <sheetName val="Lucerne Protein"/>
      <sheetName val="Lucerne Pulp"/>
      <sheetName val="Lucerne Plante"/>
      <sheetName val="Arabidopsis"/>
      <sheetName val="Spinat"/>
      <sheetName val="Tritikalemel"/>
      <sheetName val="Brachypodium"/>
      <sheetName val="Petfood"/>
      <sheetName val="NIST-1849a"/>
      <sheetName val="Injection repeatability"/>
      <sheetName val="Homogenitet"/>
    </sheetNames>
    <sheetDataSet>
      <sheetData sheetId="0"/>
      <sheetData sheetId="1"/>
      <sheetData sheetId="2">
        <row r="8">
          <cell r="B8">
            <v>5.972542236982096</v>
          </cell>
          <cell r="G8">
            <v>8.1506863388757989</v>
          </cell>
          <cell r="L8">
            <v>6.1674054867961994</v>
          </cell>
          <cell r="Q8">
            <v>12.846721594618831</v>
          </cell>
          <cell r="V8">
            <v>13.141256182657415</v>
          </cell>
          <cell r="AA8">
            <v>7.8965787620957322</v>
          </cell>
          <cell r="AF8">
            <v>7.3008159939379178</v>
          </cell>
          <cell r="AK8">
            <v>8.6843111894458982</v>
          </cell>
          <cell r="AP8">
            <v>7.5893912097550285</v>
          </cell>
          <cell r="AU8">
            <v>8.3128198434511109</v>
          </cell>
          <cell r="AZ8">
            <v>6.0609923404771804</v>
          </cell>
          <cell r="BE8">
            <v>6.8815432050148226</v>
          </cell>
          <cell r="BJ8">
            <v>8.3136810064116897</v>
          </cell>
          <cell r="BO8">
            <v>6.1146463128753199</v>
          </cell>
          <cell r="BT8">
            <v>6.4019990461469485</v>
          </cell>
          <cell r="BY8">
            <v>5.6870051497104086</v>
          </cell>
          <cell r="CD8">
            <v>6.854261738251016</v>
          </cell>
          <cell r="CI8">
            <v>4.6761642850717493</v>
          </cell>
        </row>
      </sheetData>
      <sheetData sheetId="3">
        <row r="8">
          <cell r="B8">
            <v>3.4539487726098592</v>
          </cell>
          <cell r="G8">
            <v>5.3513747712198763</v>
          </cell>
          <cell r="L8">
            <v>4.0516729317653395</v>
          </cell>
          <cell r="Q8">
            <v>5.8065115728980636</v>
          </cell>
          <cell r="V8">
            <v>16.372598271477383</v>
          </cell>
          <cell r="AA8">
            <v>4.4445488364722774</v>
          </cell>
          <cell r="AF8">
            <v>3.4124910795013244</v>
          </cell>
          <cell r="AK8">
            <v>6.1210495880970983</v>
          </cell>
          <cell r="AP8">
            <v>5.710472586134947</v>
          </cell>
          <cell r="AU8">
            <v>4.3793978887289686</v>
          </cell>
          <cell r="AZ8">
            <v>3.9426516829385854</v>
          </cell>
          <cell r="BE8">
            <v>4.2839670009095805</v>
          </cell>
          <cell r="BJ8">
            <v>3.5720629622812599</v>
          </cell>
          <cell r="BO8">
            <v>4.3653961435832107</v>
          </cell>
          <cell r="BT8">
            <v>3.7187041041480717</v>
          </cell>
          <cell r="BY8">
            <v>3.698236149147661</v>
          </cell>
          <cell r="CD8">
            <v>4.5657219412387038</v>
          </cell>
          <cell r="CI8">
            <v>3.7454487535147303</v>
          </cell>
        </row>
      </sheetData>
      <sheetData sheetId="4"/>
      <sheetData sheetId="5">
        <row r="8">
          <cell r="B8">
            <v>4.8935139022559451</v>
          </cell>
          <cell r="G8">
            <v>3.9182466919834908</v>
          </cell>
          <cell r="L8">
            <v>4.2826021181021581</v>
          </cell>
          <cell r="Q8">
            <v>4.8901427760704674</v>
          </cell>
          <cell r="V8">
            <v>11.84094354331579</v>
          </cell>
          <cell r="AA8">
            <v>3.0231706230728812</v>
          </cell>
          <cell r="AF8">
            <v>4.6083870260867794</v>
          </cell>
          <cell r="AK8">
            <v>3.7178521425066919</v>
          </cell>
          <cell r="AP8">
            <v>7.9924912811579292</v>
          </cell>
          <cell r="AU8">
            <v>3.35140652744311</v>
          </cell>
          <cell r="AZ8">
            <v>3.7947530987166793</v>
          </cell>
          <cell r="BE8">
            <v>4.7093517678104444</v>
          </cell>
          <cell r="BJ8">
            <v>4.8026182024017015</v>
          </cell>
          <cell r="BO8">
            <v>3.7312722929239617</v>
          </cell>
          <cell r="BT8">
            <v>5.3667906046998937</v>
          </cell>
          <cell r="BY8">
            <v>5.1870058878075431</v>
          </cell>
          <cell r="CD8">
            <v>4.728019060841179</v>
          </cell>
          <cell r="CI8">
            <v>2.7337448977400944</v>
          </cell>
        </row>
      </sheetData>
      <sheetData sheetId="6">
        <row r="8">
          <cell r="B8">
            <v>4.035423033235368</v>
          </cell>
          <cell r="G8">
            <v>2.9082408605118735</v>
          </cell>
          <cell r="L8">
            <v>2.9634056276456411</v>
          </cell>
          <cell r="Q8">
            <v>7.1810507367323781</v>
          </cell>
          <cell r="V8">
            <v>28.026017602681197</v>
          </cell>
          <cell r="AA8">
            <v>4.4962494092228527</v>
          </cell>
          <cell r="AF8">
            <v>4.7183857231016493</v>
          </cell>
          <cell r="AK8">
            <v>2.8849871279715575</v>
          </cell>
          <cell r="AP8">
            <v>4.3990858085207085</v>
          </cell>
          <cell r="AU8">
            <v>4.6311042222078296</v>
          </cell>
          <cell r="AZ8">
            <v>3.9651950718954159</v>
          </cell>
          <cell r="BE8">
            <v>4.5082147420633509</v>
          </cell>
          <cell r="BJ8">
            <v>4.9237433459340769</v>
          </cell>
          <cell r="BO8">
            <v>4.0064857523854212</v>
          </cell>
          <cell r="BT8">
            <v>4.9609937846286725</v>
          </cell>
          <cell r="BY8">
            <v>3.9362599784192764</v>
          </cell>
          <cell r="CD8">
            <v>3.651219973830977</v>
          </cell>
          <cell r="CI8">
            <v>3.7795593144612201</v>
          </cell>
        </row>
      </sheetData>
      <sheetData sheetId="7"/>
      <sheetData sheetId="8">
        <row r="8">
          <cell r="B8">
            <v>1.6712703154446322</v>
          </cell>
          <cell r="G8">
            <v>5.7016633050754608</v>
          </cell>
          <cell r="L8">
            <v>1.8266208854299675</v>
          </cell>
          <cell r="Q8">
            <v>10.194822472502549</v>
          </cell>
          <cell r="V8">
            <v>9.4778624325104293</v>
          </cell>
          <cell r="AA8">
            <v>2.4100259319183932</v>
          </cell>
          <cell r="AF8">
            <v>2.3664510999370925</v>
          </cell>
          <cell r="AK8">
            <v>5.5939357383051345</v>
          </cell>
          <cell r="AP8">
            <v>4.1308677884913738</v>
          </cell>
          <cell r="AU8">
            <v>3.1778796445373048</v>
          </cell>
          <cell r="AZ8">
            <v>3.044032775199192</v>
          </cell>
          <cell r="BE8">
            <v>2.1682217966634001</v>
          </cell>
          <cell r="BJ8">
            <v>4.4310581380691882</v>
          </cell>
          <cell r="BO8">
            <v>4.3340614862113593</v>
          </cell>
          <cell r="BT8">
            <v>3.0305978401902656</v>
          </cell>
          <cell r="BY8">
            <v>2.317532891697156</v>
          </cell>
          <cell r="CD8">
            <v>7.8684543885854312</v>
          </cell>
          <cell r="CI8">
            <v>5.3480513282765481</v>
          </cell>
        </row>
      </sheetData>
      <sheetData sheetId="9">
        <row r="8">
          <cell r="B8">
            <v>3.0455305446676113</v>
          </cell>
          <cell r="G8">
            <v>5.3913109605864147</v>
          </cell>
          <cell r="L8">
            <v>3.8113246556453131</v>
          </cell>
          <cell r="Q8">
            <v>13.60474599835835</v>
          </cell>
          <cell r="V8">
            <v>16.873765972596512</v>
          </cell>
          <cell r="AA8">
            <v>5.4174383626396008</v>
          </cell>
          <cell r="AF8">
            <v>3.4261604993852837</v>
          </cell>
          <cell r="AK8">
            <v>4.936429470725832</v>
          </cell>
          <cell r="AP8">
            <v>3.0986206348684391</v>
          </cell>
          <cell r="AU8">
            <v>4.3494218796950879</v>
          </cell>
          <cell r="AZ8">
            <v>4.2666899239579203</v>
          </cell>
          <cell r="BE8">
            <v>4.0126261627781545</v>
          </cell>
          <cell r="BJ8">
            <v>3.7616159330864458</v>
          </cell>
          <cell r="BO8">
            <v>4.1165466972099232</v>
          </cell>
          <cell r="BT8">
            <v>1.7656575756463737</v>
          </cell>
          <cell r="BY8">
            <v>3.2246111386269276</v>
          </cell>
          <cell r="CD8">
            <v>6.0209156846529872</v>
          </cell>
          <cell r="CI8">
            <v>4.6098731950603957</v>
          </cell>
        </row>
      </sheetData>
      <sheetData sheetId="10">
        <row r="8">
          <cell r="B8">
            <v>3.1826489506667373</v>
          </cell>
          <cell r="G8">
            <v>5.6705119442037422</v>
          </cell>
          <cell r="L8">
            <v>3.6588831572292673</v>
          </cell>
          <cell r="Q8">
            <v>6.9457222950840034</v>
          </cell>
          <cell r="V8">
            <v>35.7003907207366</v>
          </cell>
          <cell r="AA8">
            <v>4.393799031578256</v>
          </cell>
          <cell r="AF8">
            <v>3.9944640065944808</v>
          </cell>
          <cell r="AK8">
            <v>5.9585567430316209</v>
          </cell>
          <cell r="AP8">
            <v>5.7489980705481223</v>
          </cell>
          <cell r="AU8">
            <v>8.7824191282472199</v>
          </cell>
          <cell r="AZ8">
            <v>3.4607395790598114</v>
          </cell>
          <cell r="BE8">
            <v>3.6911018694881261</v>
          </cell>
          <cell r="BJ8">
            <v>5.6625417286877822</v>
          </cell>
          <cell r="BO8">
            <v>4.2749709687902726</v>
          </cell>
          <cell r="BT8">
            <v>2.2974904715010807</v>
          </cell>
          <cell r="BY8">
            <v>3.5771270921041523</v>
          </cell>
          <cell r="CD8">
            <v>8.2246948625739638</v>
          </cell>
          <cell r="CI8">
            <v>6.4941761052079201</v>
          </cell>
        </row>
      </sheetData>
      <sheetData sheetId="11">
        <row r="8">
          <cell r="B8">
            <v>2.8280860642074725</v>
          </cell>
          <cell r="G8">
            <v>2.6058954892568753</v>
          </cell>
          <cell r="L8">
            <v>2.5432439397519522</v>
          </cell>
          <cell r="Q8">
            <v>5.0350030422004055</v>
          </cell>
          <cell r="V8">
            <v>6.9502549701276086</v>
          </cell>
          <cell r="AA8">
            <v>2.9615637363507004</v>
          </cell>
          <cell r="AF8">
            <v>3.4360815612145776</v>
          </cell>
          <cell r="AK8">
            <v>5.145979964758955</v>
          </cell>
          <cell r="AP8">
            <v>4.0978711310476656</v>
          </cell>
          <cell r="AU8">
            <v>6.1388557659098222</v>
          </cell>
          <cell r="AZ8">
            <v>3.8421315680513879</v>
          </cell>
          <cell r="BE8">
            <v>3.0865712049614391</v>
          </cell>
          <cell r="BJ8">
            <v>4.7962418790649695</v>
          </cell>
          <cell r="BO8">
            <v>4.5611068153745746</v>
          </cell>
          <cell r="BT8">
            <v>2.8546618659934486</v>
          </cell>
          <cell r="BY8">
            <v>3.4784592947688617</v>
          </cell>
          <cell r="CD8">
            <v>7.7677832639043016</v>
          </cell>
          <cell r="CI8">
            <v>5.6990918201611045</v>
          </cell>
        </row>
      </sheetData>
      <sheetData sheetId="12">
        <row r="8">
          <cell r="B8">
            <v>2.6704435033505947</v>
          </cell>
          <cell r="G8">
            <v>4.3481095619372434</v>
          </cell>
          <cell r="L8">
            <v>2.853286296178458</v>
          </cell>
          <cell r="Q8">
            <v>5.2169374412687812</v>
          </cell>
          <cell r="AA8">
            <v>2.1727471578687552</v>
          </cell>
          <cell r="AF8">
            <v>3.1539447445191908</v>
          </cell>
          <cell r="AK8">
            <v>5.4830457196490956</v>
          </cell>
          <cell r="AP8">
            <v>2.2727312930310148</v>
          </cell>
          <cell r="AU8">
            <v>4.0270729220649235</v>
          </cell>
          <cell r="AZ8">
            <v>2.5490014858648853</v>
          </cell>
          <cell r="BE8">
            <v>2.5088127682406234</v>
          </cell>
          <cell r="BJ8">
            <v>2.2119134136905183</v>
          </cell>
          <cell r="BO8">
            <v>3.1736679567851236</v>
          </cell>
          <cell r="BT8">
            <v>2.2100582234446242</v>
          </cell>
          <cell r="BY8">
            <v>1.1543804932116801</v>
          </cell>
          <cell r="CD8">
            <v>6.9730179158366603</v>
          </cell>
          <cell r="CI8">
            <v>10.149871764492771</v>
          </cell>
        </row>
      </sheetData>
      <sheetData sheetId="13">
        <row r="8">
          <cell r="B8">
            <v>5.1511381919906514</v>
          </cell>
          <cell r="G8">
            <v>4.8396121149287703</v>
          </cell>
          <cell r="L8">
            <v>5.0278131881253341</v>
          </cell>
          <cell r="Q8">
            <v>5.2829361411904729</v>
          </cell>
          <cell r="V8">
            <v>23.175794901518252</v>
          </cell>
          <cell r="AA8">
            <v>3.6047279875996803</v>
          </cell>
          <cell r="AF8">
            <v>7.4298848486105395</v>
          </cell>
          <cell r="AK8">
            <v>5.2185901061179543</v>
          </cell>
          <cell r="AP8">
            <v>8.7451506143004334</v>
          </cell>
          <cell r="AU8">
            <v>10.192705081485391</v>
          </cell>
          <cell r="AZ8">
            <v>3.6418474539483596</v>
          </cell>
          <cell r="BE8">
            <v>4.5119360113704357</v>
          </cell>
          <cell r="BJ8">
            <v>6.4614768363110819</v>
          </cell>
          <cell r="BO8">
            <v>7.2664398395684451</v>
          </cell>
          <cell r="BT8">
            <v>3.4347636422085057</v>
          </cell>
          <cell r="BY8">
            <v>5.6731837866051293</v>
          </cell>
          <cell r="CD8">
            <v>7.537809413236686</v>
          </cell>
          <cell r="CI8">
            <v>10.503802236520453</v>
          </cell>
        </row>
      </sheetData>
      <sheetData sheetId="14">
        <row r="8">
          <cell r="B8">
            <v>5.011507561797262</v>
          </cell>
          <cell r="G8">
            <v>3.81884157472695</v>
          </cell>
          <cell r="L8">
            <v>3.5987967467275936</v>
          </cell>
          <cell r="Q8">
            <v>6.078179817051149</v>
          </cell>
          <cell r="V8">
            <v>18.09954740016207</v>
          </cell>
          <cell r="AA8">
            <v>4.3672186119946277</v>
          </cell>
          <cell r="AF8">
            <v>5.3714623998848809</v>
          </cell>
          <cell r="AK8">
            <v>4.2672049367620781</v>
          </cell>
          <cell r="AP8">
            <v>4.5028502646939108</v>
          </cell>
          <cell r="AU8">
            <v>5.2508683057118022</v>
          </cell>
          <cell r="AZ8">
            <v>4.9794495816859481</v>
          </cell>
          <cell r="BE8">
            <v>4.0727559274503315</v>
          </cell>
          <cell r="BJ8">
            <v>5.7519159635562307</v>
          </cell>
          <cell r="BO8">
            <v>4.8994930036722657</v>
          </cell>
          <cell r="BT8">
            <v>4.3639595952954888</v>
          </cell>
          <cell r="BY8">
            <v>4.9457257931586325</v>
          </cell>
          <cell r="CD8">
            <v>5.8315986575977448</v>
          </cell>
          <cell r="CI8">
            <v>6.9072161645070684</v>
          </cell>
        </row>
      </sheetData>
      <sheetData sheetId="15">
        <row r="8">
          <cell r="B8">
            <v>4.1252974702785856</v>
          </cell>
          <cell r="G8">
            <v>6.139142033173747</v>
          </cell>
          <cell r="L8">
            <v>6.0282783885201825</v>
          </cell>
          <cell r="Q8">
            <v>9.7753539585931399</v>
          </cell>
          <cell r="AA8">
            <v>3.8432373225676941</v>
          </cell>
          <cell r="AF8">
            <v>5.9719941149738505</v>
          </cell>
          <cell r="AK8">
            <v>5.0708187758003227</v>
          </cell>
          <cell r="AP8">
            <v>7.3921611745858682</v>
          </cell>
          <cell r="AU8">
            <v>4.0183979449378242</v>
          </cell>
          <cell r="AZ8">
            <v>4.2949798015341534</v>
          </cell>
          <cell r="BE8">
            <v>4.1694722782927514</v>
          </cell>
          <cell r="BJ8">
            <v>6.7511881390649924</v>
          </cell>
          <cell r="BO8">
            <v>3.1447490333784529</v>
          </cell>
          <cell r="BT8">
            <v>2.8388780376641751</v>
          </cell>
          <cell r="BY8">
            <v>4.7908000736983753</v>
          </cell>
          <cell r="CD8">
            <v>2.0554923166999233</v>
          </cell>
          <cell r="CI8">
            <v>3.2917219481538482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A10" sqref="A10"/>
    </sheetView>
  </sheetViews>
  <sheetFormatPr defaultRowHeight="15" x14ac:dyDescent="0.25"/>
  <cols>
    <col min="1" max="1" width="14.85546875" bestFit="1" customWidth="1"/>
    <col min="2" max="2" width="7.85546875" bestFit="1" customWidth="1"/>
    <col min="3" max="3" width="8.5703125" bestFit="1" customWidth="1"/>
    <col min="4" max="4" width="7.5703125" bestFit="1" customWidth="1"/>
    <col min="5" max="5" width="9" bestFit="1" customWidth="1"/>
    <col min="6" max="6" width="14.85546875" bestFit="1" customWidth="1"/>
    <col min="7" max="7" width="10.140625" bestFit="1" customWidth="1"/>
    <col min="8" max="8" width="7.85546875" bestFit="1" customWidth="1"/>
    <col min="9" max="9" width="6.5703125" bestFit="1" customWidth="1"/>
    <col min="10" max="10" width="13.85546875" bestFit="1" customWidth="1"/>
    <col min="11" max="11" width="7.42578125" bestFit="1" customWidth="1"/>
    <col min="12" max="12" width="6.7109375" bestFit="1" customWidth="1"/>
    <col min="13" max="13" width="10.140625" bestFit="1" customWidth="1"/>
    <col min="14" max="14" width="8.5703125" bestFit="1" customWidth="1"/>
    <col min="15" max="15" width="6.7109375" bestFit="1" customWidth="1"/>
    <col min="16" max="16" width="12.140625" bestFit="1" customWidth="1"/>
    <col min="17" max="17" width="12.85546875" bestFit="1" customWidth="1"/>
    <col min="18" max="18" width="11.28515625" bestFit="1" customWidth="1"/>
    <col min="19" max="19" width="18.85546875" bestFit="1" customWidth="1"/>
  </cols>
  <sheetData>
    <row r="1" spans="1:19" x14ac:dyDescent="0.25">
      <c r="A1" s="3" t="s">
        <v>31</v>
      </c>
    </row>
    <row r="3" spans="1:19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</row>
    <row r="4" spans="1:19" x14ac:dyDescent="0.25">
      <c r="A4" t="s">
        <v>24</v>
      </c>
      <c r="B4" s="1">
        <f>'[1]Rødkløver Pulp'!B$8</f>
        <v>5.972542236982096</v>
      </c>
      <c r="C4" s="1">
        <f>'[1]Rødkløver Pulp'!G$8</f>
        <v>8.1506863388757989</v>
      </c>
      <c r="D4" s="1">
        <f>'[1]Rødkløver Pulp'!L$8</f>
        <v>6.1674054867961994</v>
      </c>
      <c r="E4" s="1">
        <f>'[1]Rødkløver Pulp'!Q$8</f>
        <v>12.846721594618831</v>
      </c>
      <c r="F4" s="1">
        <f>'[1]Rødkløver Pulp'!V$8</f>
        <v>13.141256182657415</v>
      </c>
      <c r="G4" s="1">
        <f>'[1]Rødkløver Pulp'!AA$8</f>
        <v>7.8965787620957322</v>
      </c>
      <c r="H4" s="1">
        <f>'[1]Rødkløver Pulp'!AF$8</f>
        <v>7.3008159939379178</v>
      </c>
      <c r="I4" s="1">
        <f>'[1]Rødkløver Pulp'!AK$8</f>
        <v>8.6843111894458982</v>
      </c>
      <c r="J4" s="1">
        <f>'[1]Rødkløver Pulp'!AP$8</f>
        <v>7.5893912097550285</v>
      </c>
      <c r="K4" s="1">
        <f>'[1]Rødkløver Pulp'!AU$8</f>
        <v>8.3128198434511109</v>
      </c>
      <c r="L4" s="1">
        <f>'[1]Rødkløver Pulp'!AZ$8</f>
        <v>6.0609923404771804</v>
      </c>
      <c r="M4" s="1">
        <f>'[1]Rødkløver Pulp'!BE$8</f>
        <v>6.8815432050148226</v>
      </c>
      <c r="N4" s="1">
        <f>'[1]Rødkløver Pulp'!BJ$8</f>
        <v>8.3136810064116897</v>
      </c>
      <c r="O4" s="1">
        <f>'[1]Rødkløver Pulp'!BO$8</f>
        <v>6.1146463128753199</v>
      </c>
      <c r="P4" s="1">
        <f>'[1]Rødkløver Pulp'!BT$8</f>
        <v>6.4019990461469485</v>
      </c>
      <c r="Q4" s="1">
        <f>'[1]Rødkløver Pulp'!BY$8</f>
        <v>5.6870051497104086</v>
      </c>
      <c r="R4" s="1">
        <f>'[1]Rødkløver Pulp'!CD$8</f>
        <v>6.854261738251016</v>
      </c>
      <c r="S4" s="1">
        <f>'[1]Rødkløver Pulp'!CI$8</f>
        <v>4.6761642850717493</v>
      </c>
    </row>
    <row r="5" spans="1:19" x14ac:dyDescent="0.25">
      <c r="A5" t="s">
        <v>25</v>
      </c>
      <c r="B5" s="1">
        <f>'[1]Rødkløver Plante'!B$8</f>
        <v>3.4539487726098592</v>
      </c>
      <c r="C5" s="1">
        <f>'[1]Rødkløver Plante'!G$8</f>
        <v>5.3513747712198763</v>
      </c>
      <c r="D5" s="1">
        <f>'[1]Rødkløver Plante'!L$8</f>
        <v>4.0516729317653395</v>
      </c>
      <c r="E5" s="1">
        <f>'[1]Rødkløver Plante'!Q$8</f>
        <v>5.8065115728980636</v>
      </c>
      <c r="F5" s="1">
        <f>'[1]Rødkløver Plante'!V$8</f>
        <v>16.372598271477383</v>
      </c>
      <c r="G5" s="1">
        <f>'[1]Rødkløver Plante'!AA$8</f>
        <v>4.4445488364722774</v>
      </c>
      <c r="H5" s="1">
        <f>'[1]Rødkløver Plante'!AF$8</f>
        <v>3.4124910795013244</v>
      </c>
      <c r="I5" s="1">
        <f>'[1]Rødkløver Plante'!AK$8</f>
        <v>6.1210495880970983</v>
      </c>
      <c r="J5" s="1">
        <f>'[1]Rødkløver Plante'!AP$8</f>
        <v>5.710472586134947</v>
      </c>
      <c r="K5" s="1">
        <f>'[1]Rødkløver Plante'!AU$8</f>
        <v>4.3793978887289686</v>
      </c>
      <c r="L5" s="1">
        <f>'[1]Rødkløver Plante'!AZ$8</f>
        <v>3.9426516829385854</v>
      </c>
      <c r="M5" s="1">
        <f>'[1]Rødkløver Plante'!BE$8</f>
        <v>4.2839670009095805</v>
      </c>
      <c r="N5" s="1">
        <f>'[1]Rødkløver Plante'!BJ$8</f>
        <v>3.5720629622812599</v>
      </c>
      <c r="O5" s="1">
        <f>'[1]Rødkløver Plante'!BO$8</f>
        <v>4.3653961435832107</v>
      </c>
      <c r="P5" s="1">
        <f>'[1]Rødkløver Plante'!BT$8</f>
        <v>3.7187041041480717</v>
      </c>
      <c r="Q5" s="1">
        <f>'[1]Rødkløver Plante'!BY$8</f>
        <v>3.698236149147661</v>
      </c>
      <c r="R5" s="1">
        <f>'[1]Rødkløver Plante'!CD$8</f>
        <v>4.5657219412387038</v>
      </c>
      <c r="S5" s="1">
        <f>'[1]Rødkløver Plante'!CI$8</f>
        <v>3.7454487535147303</v>
      </c>
    </row>
    <row r="6" spans="1:19" x14ac:dyDescent="0.25">
      <c r="A6" t="s">
        <v>26</v>
      </c>
      <c r="B6" s="1">
        <f>'[1]Rajgræs Pulp'!B$8</f>
        <v>4.8935139022559451</v>
      </c>
      <c r="C6" s="1">
        <f>'[1]Rajgræs Pulp'!G$8</f>
        <v>3.9182466919834908</v>
      </c>
      <c r="D6" s="1">
        <f>'[1]Rajgræs Pulp'!L$8</f>
        <v>4.2826021181021581</v>
      </c>
      <c r="E6" s="1">
        <f>'[1]Rajgræs Pulp'!Q$8</f>
        <v>4.8901427760704674</v>
      </c>
      <c r="F6" s="1">
        <f>'[1]Rajgræs Pulp'!V$8</f>
        <v>11.84094354331579</v>
      </c>
      <c r="G6" s="1">
        <f>'[1]Rajgræs Pulp'!AA$8</f>
        <v>3.0231706230728812</v>
      </c>
      <c r="H6" s="1">
        <f>'[1]Rajgræs Pulp'!AF$8</f>
        <v>4.6083870260867794</v>
      </c>
      <c r="I6" s="1">
        <f>'[1]Rajgræs Pulp'!AK$8</f>
        <v>3.7178521425066919</v>
      </c>
      <c r="J6" s="1">
        <f>'[1]Rajgræs Pulp'!AP$8</f>
        <v>7.9924912811579292</v>
      </c>
      <c r="K6" s="1">
        <f>'[1]Rajgræs Pulp'!AU$8</f>
        <v>3.35140652744311</v>
      </c>
      <c r="L6" s="1">
        <f>'[1]Rajgræs Pulp'!AZ$8</f>
        <v>3.7947530987166793</v>
      </c>
      <c r="M6" s="1">
        <f>'[1]Rajgræs Pulp'!BE$8</f>
        <v>4.7093517678104444</v>
      </c>
      <c r="N6" s="1">
        <f>'[1]Rajgræs Pulp'!BJ$8</f>
        <v>4.8026182024017015</v>
      </c>
      <c r="O6" s="1">
        <f>'[1]Rajgræs Pulp'!BO$8</f>
        <v>3.7312722929239617</v>
      </c>
      <c r="P6" s="1">
        <f>'[1]Rajgræs Pulp'!BT$8</f>
        <v>5.3667906046998937</v>
      </c>
      <c r="Q6" s="1">
        <f>'[1]Rajgræs Pulp'!BY$8</f>
        <v>5.1870058878075431</v>
      </c>
      <c r="R6" s="1">
        <f>'[1]Rajgræs Pulp'!CD$8</f>
        <v>4.728019060841179</v>
      </c>
      <c r="S6" s="1">
        <f>'[1]Rajgræs Pulp'!CI$8</f>
        <v>2.7337448977400944</v>
      </c>
    </row>
    <row r="7" spans="1:19" x14ac:dyDescent="0.25">
      <c r="A7" t="s">
        <v>27</v>
      </c>
      <c r="B7" s="1">
        <f>'[1]Rajgræs Plante'!B$8</f>
        <v>4.035423033235368</v>
      </c>
      <c r="C7" s="1">
        <f>'[1]Rajgræs Plante'!G$8</f>
        <v>2.9082408605118735</v>
      </c>
      <c r="D7" s="1">
        <f>'[1]Rajgræs Plante'!L$8</f>
        <v>2.9634056276456411</v>
      </c>
      <c r="E7" s="1">
        <f>'[1]Rajgræs Plante'!Q$8</f>
        <v>7.1810507367323781</v>
      </c>
      <c r="F7" s="1">
        <f>'[1]Rajgræs Plante'!V$8</f>
        <v>28.026017602681197</v>
      </c>
      <c r="G7" s="1">
        <f>'[1]Rajgræs Plante'!AA$8</f>
        <v>4.4962494092228527</v>
      </c>
      <c r="H7" s="1">
        <f>'[1]Rajgræs Plante'!AF$8</f>
        <v>4.7183857231016493</v>
      </c>
      <c r="I7" s="1">
        <f>'[1]Rajgræs Plante'!AK$8</f>
        <v>2.8849871279715575</v>
      </c>
      <c r="J7" s="1">
        <f>'[1]Rajgræs Plante'!AP$8</f>
        <v>4.3990858085207085</v>
      </c>
      <c r="K7" s="1">
        <f>'[1]Rajgræs Plante'!AU$8</f>
        <v>4.6311042222078296</v>
      </c>
      <c r="L7" s="1">
        <f>'[1]Rajgræs Plante'!AZ$8</f>
        <v>3.9651950718954159</v>
      </c>
      <c r="M7" s="1">
        <f>'[1]Rajgræs Plante'!BE$8</f>
        <v>4.5082147420633509</v>
      </c>
      <c r="N7" s="1">
        <f>'[1]Rajgræs Plante'!BJ$8</f>
        <v>4.9237433459340769</v>
      </c>
      <c r="O7" s="1">
        <f>'[1]Rajgræs Plante'!BO$8</f>
        <v>4.0064857523854212</v>
      </c>
      <c r="P7" s="1">
        <f>'[1]Rajgræs Plante'!BT$8</f>
        <v>4.9609937846286725</v>
      </c>
      <c r="Q7" s="1">
        <f>'[1]Rajgræs Plante'!BY$8</f>
        <v>3.9362599784192764</v>
      </c>
      <c r="R7" s="1">
        <f>'[1]Rajgræs Plante'!CD$8</f>
        <v>3.651219973830977</v>
      </c>
      <c r="S7" s="1">
        <f>'[1]Rajgræs Plante'!CI$8</f>
        <v>3.7795593144612201</v>
      </c>
    </row>
    <row r="8" spans="1:19" x14ac:dyDescent="0.25">
      <c r="A8" t="s">
        <v>28</v>
      </c>
      <c r="B8" s="1">
        <f>'[1]Lucerne Pulp'!B$8</f>
        <v>1.6712703154446322</v>
      </c>
      <c r="C8" s="1">
        <f>'[1]Lucerne Pulp'!G$8</f>
        <v>5.7016633050754608</v>
      </c>
      <c r="D8" s="1">
        <f>'[1]Lucerne Pulp'!L$8</f>
        <v>1.8266208854299675</v>
      </c>
      <c r="E8" s="1">
        <f>'[1]Lucerne Pulp'!Q$8</f>
        <v>10.194822472502549</v>
      </c>
      <c r="F8" s="1">
        <f>'[1]Lucerne Pulp'!V$8</f>
        <v>9.4778624325104293</v>
      </c>
      <c r="G8" s="1">
        <f>'[1]Lucerne Pulp'!AA$8</f>
        <v>2.4100259319183932</v>
      </c>
      <c r="H8" s="1">
        <f>'[1]Lucerne Pulp'!AF$8</f>
        <v>2.3664510999370925</v>
      </c>
      <c r="I8" s="1">
        <f>'[1]Lucerne Pulp'!AK$8</f>
        <v>5.5939357383051345</v>
      </c>
      <c r="J8" s="1">
        <f>'[1]Lucerne Pulp'!AP$8</f>
        <v>4.1308677884913738</v>
      </c>
      <c r="K8" s="1">
        <f>'[1]Lucerne Pulp'!AU$8</f>
        <v>3.1778796445373048</v>
      </c>
      <c r="L8" s="1">
        <f>'[1]Lucerne Pulp'!AZ$8</f>
        <v>3.044032775199192</v>
      </c>
      <c r="M8" s="1">
        <f>'[1]Lucerne Pulp'!BE$8</f>
        <v>2.1682217966634001</v>
      </c>
      <c r="N8" s="1">
        <f>'[1]Lucerne Pulp'!BJ$8</f>
        <v>4.4310581380691882</v>
      </c>
      <c r="O8" s="1">
        <f>'[1]Lucerne Pulp'!BO$8</f>
        <v>4.3340614862113593</v>
      </c>
      <c r="P8" s="1">
        <f>'[1]Lucerne Pulp'!BT$8</f>
        <v>3.0305978401902656</v>
      </c>
      <c r="Q8" s="1">
        <f>'[1]Lucerne Pulp'!BY$8</f>
        <v>2.317532891697156</v>
      </c>
      <c r="R8" s="1">
        <f>'[1]Lucerne Pulp'!CD$8</f>
        <v>7.8684543885854312</v>
      </c>
      <c r="S8" s="1">
        <f>'[1]Lucerne Pulp'!CI$8</f>
        <v>5.3480513282765481</v>
      </c>
    </row>
    <row r="9" spans="1:19" x14ac:dyDescent="0.25">
      <c r="A9" t="s">
        <v>32</v>
      </c>
      <c r="B9" s="1">
        <f>'[1]Lucerne Plante'!B$8</f>
        <v>3.0455305446676113</v>
      </c>
      <c r="C9" s="1">
        <f>'[1]Lucerne Plante'!G$8</f>
        <v>5.3913109605864147</v>
      </c>
      <c r="D9" s="1">
        <f>'[1]Lucerne Plante'!L$8</f>
        <v>3.8113246556453131</v>
      </c>
      <c r="E9" s="1">
        <f>'[1]Lucerne Plante'!Q$8</f>
        <v>13.60474599835835</v>
      </c>
      <c r="F9" s="1">
        <f>'[1]Lucerne Plante'!V$8</f>
        <v>16.873765972596512</v>
      </c>
      <c r="G9" s="1">
        <f>'[1]Lucerne Plante'!AA$8</f>
        <v>5.4174383626396008</v>
      </c>
      <c r="H9" s="1">
        <f>'[1]Lucerne Plante'!AF$8</f>
        <v>3.4261604993852837</v>
      </c>
      <c r="I9" s="1">
        <f>'[1]Lucerne Plante'!AK$8</f>
        <v>4.936429470725832</v>
      </c>
      <c r="J9" s="1">
        <f>'[1]Lucerne Plante'!AP$8</f>
        <v>3.0986206348684391</v>
      </c>
      <c r="K9" s="1">
        <f>'[1]Lucerne Plante'!AU$8</f>
        <v>4.3494218796950879</v>
      </c>
      <c r="L9" s="1">
        <f>'[1]Lucerne Plante'!AZ$8</f>
        <v>4.2666899239579203</v>
      </c>
      <c r="M9" s="1">
        <f>'[1]Lucerne Plante'!BE$8</f>
        <v>4.0126261627781545</v>
      </c>
      <c r="N9" s="1">
        <f>'[1]Lucerne Plante'!BJ$8</f>
        <v>3.7616159330864458</v>
      </c>
      <c r="O9" s="1">
        <f>'[1]Lucerne Plante'!BO$8</f>
        <v>4.1165466972099232</v>
      </c>
      <c r="P9" s="1">
        <f>'[1]Lucerne Plante'!BT$8</f>
        <v>1.7656575756463737</v>
      </c>
      <c r="Q9" s="1">
        <f>'[1]Lucerne Plante'!BY$8</f>
        <v>3.2246111386269276</v>
      </c>
      <c r="R9" s="1">
        <f>'[1]Lucerne Plante'!CD$8</f>
        <v>6.0209156846529872</v>
      </c>
      <c r="S9" s="1">
        <f>'[1]Lucerne Plante'!CI$8</f>
        <v>4.6098731950603957</v>
      </c>
    </row>
    <row r="10" spans="1:19" x14ac:dyDescent="0.25">
      <c r="A10" t="s">
        <v>18</v>
      </c>
      <c r="B10" s="1">
        <f>[1]Arabidopsis!B$8</f>
        <v>3.1826489506667373</v>
      </c>
      <c r="C10" s="1">
        <f>[1]Arabidopsis!G$8</f>
        <v>5.6705119442037422</v>
      </c>
      <c r="D10" s="1">
        <f>[1]Arabidopsis!L$8</f>
        <v>3.6588831572292673</v>
      </c>
      <c r="E10" s="1">
        <f>[1]Arabidopsis!Q$8</f>
        <v>6.9457222950840034</v>
      </c>
      <c r="F10" s="1">
        <f>[1]Arabidopsis!V$8</f>
        <v>35.7003907207366</v>
      </c>
      <c r="G10" s="1">
        <f>[1]Arabidopsis!AA$8</f>
        <v>4.393799031578256</v>
      </c>
      <c r="H10" s="1">
        <f>[1]Arabidopsis!AF$8</f>
        <v>3.9944640065944808</v>
      </c>
      <c r="I10" s="1">
        <f>[1]Arabidopsis!AK$8</f>
        <v>5.9585567430316209</v>
      </c>
      <c r="J10" s="1">
        <f>[1]Arabidopsis!AP$8</f>
        <v>5.7489980705481223</v>
      </c>
      <c r="K10" s="1">
        <f>[1]Arabidopsis!AU$8</f>
        <v>8.7824191282472199</v>
      </c>
      <c r="L10" s="1">
        <f>[1]Arabidopsis!AZ$8</f>
        <v>3.4607395790598114</v>
      </c>
      <c r="M10" s="1">
        <f>[1]Arabidopsis!BE$8</f>
        <v>3.6911018694881261</v>
      </c>
      <c r="N10" s="1">
        <f>[1]Arabidopsis!BJ$8</f>
        <v>5.6625417286877822</v>
      </c>
      <c r="O10" s="1">
        <f>[1]Arabidopsis!BO$8</f>
        <v>4.2749709687902726</v>
      </c>
      <c r="P10" s="1">
        <f>[1]Arabidopsis!BT$8</f>
        <v>2.2974904715010807</v>
      </c>
      <c r="Q10" s="1">
        <f>[1]Arabidopsis!BY$8</f>
        <v>3.5771270921041523</v>
      </c>
      <c r="R10" s="1">
        <f>[1]Arabidopsis!CD$8</f>
        <v>8.2246948625739638</v>
      </c>
      <c r="S10" s="1">
        <f>[1]Arabidopsis!CI$8</f>
        <v>6.4941761052079201</v>
      </c>
    </row>
    <row r="11" spans="1:19" x14ac:dyDescent="0.25">
      <c r="A11" t="s">
        <v>29</v>
      </c>
      <c r="B11" s="1">
        <f>[1]Spinat!B$8</f>
        <v>2.8280860642074725</v>
      </c>
      <c r="C11" s="1">
        <f>[1]Spinat!G$8</f>
        <v>2.6058954892568753</v>
      </c>
      <c r="D11" s="1">
        <f>[1]Spinat!L$8</f>
        <v>2.5432439397519522</v>
      </c>
      <c r="E11" s="1">
        <f>[1]Spinat!Q$8</f>
        <v>5.0350030422004055</v>
      </c>
      <c r="F11" s="1">
        <f>[1]Spinat!V$8</f>
        <v>6.9502549701276086</v>
      </c>
      <c r="G11" s="1">
        <f>[1]Spinat!AA$8</f>
        <v>2.9615637363507004</v>
      </c>
      <c r="H11" s="1">
        <f>[1]Spinat!AF$8</f>
        <v>3.4360815612145776</v>
      </c>
      <c r="I11" s="1">
        <f>[1]Spinat!AK$8</f>
        <v>5.145979964758955</v>
      </c>
      <c r="J11" s="1">
        <f>[1]Spinat!AP$8</f>
        <v>4.0978711310476656</v>
      </c>
      <c r="K11" s="1">
        <f>[1]Spinat!AU$8</f>
        <v>6.1388557659098222</v>
      </c>
      <c r="L11" s="1">
        <f>[1]Spinat!AZ$8</f>
        <v>3.8421315680513879</v>
      </c>
      <c r="M11" s="1">
        <f>[1]Spinat!BE$8</f>
        <v>3.0865712049614391</v>
      </c>
      <c r="N11" s="1">
        <f>[1]Spinat!BJ$8</f>
        <v>4.7962418790649695</v>
      </c>
      <c r="O11" s="1">
        <f>[1]Spinat!BO$8</f>
        <v>4.5611068153745746</v>
      </c>
      <c r="P11" s="1">
        <f>[1]Spinat!BT$8</f>
        <v>2.8546618659934486</v>
      </c>
      <c r="Q11" s="1">
        <f>[1]Spinat!BY$8</f>
        <v>3.4784592947688617</v>
      </c>
      <c r="R11" s="1">
        <f>[1]Spinat!CD$8</f>
        <v>7.7677832639043016</v>
      </c>
      <c r="S11" s="1">
        <f>[1]Spinat!CI$8</f>
        <v>5.6990918201611045</v>
      </c>
    </row>
    <row r="12" spans="1:19" x14ac:dyDescent="0.25">
      <c r="A12" t="s">
        <v>30</v>
      </c>
      <c r="B12" s="1">
        <f>[1]Tritikalemel!B$8</f>
        <v>2.6704435033505947</v>
      </c>
      <c r="C12" s="1">
        <f>[1]Tritikalemel!G$8</f>
        <v>4.3481095619372434</v>
      </c>
      <c r="D12" s="1">
        <f>[1]Tritikalemel!L$8</f>
        <v>2.853286296178458</v>
      </c>
      <c r="E12" s="1">
        <f>[1]Tritikalemel!Q$8</f>
        <v>5.2169374412687812</v>
      </c>
      <c r="F12" s="2" t="s">
        <v>23</v>
      </c>
      <c r="G12" s="1">
        <f>[1]Tritikalemel!AA$8</f>
        <v>2.1727471578687552</v>
      </c>
      <c r="H12" s="1">
        <f>[1]Tritikalemel!AF$8</f>
        <v>3.1539447445191908</v>
      </c>
      <c r="I12" s="1">
        <f>[1]Tritikalemel!AK$8</f>
        <v>5.4830457196490956</v>
      </c>
      <c r="J12" s="1">
        <f>[1]Tritikalemel!AP$8</f>
        <v>2.2727312930310148</v>
      </c>
      <c r="K12" s="1">
        <f>[1]Tritikalemel!AU$8</f>
        <v>4.0270729220649235</v>
      </c>
      <c r="L12" s="1">
        <f>[1]Tritikalemel!AZ$8</f>
        <v>2.5490014858648853</v>
      </c>
      <c r="M12" s="1">
        <f>[1]Tritikalemel!BE$8</f>
        <v>2.5088127682406234</v>
      </c>
      <c r="N12" s="1">
        <f>[1]Tritikalemel!BJ$8</f>
        <v>2.2119134136905183</v>
      </c>
      <c r="O12" s="1">
        <f>[1]Tritikalemel!BO$8</f>
        <v>3.1736679567851236</v>
      </c>
      <c r="P12" s="1">
        <f>[1]Tritikalemel!BT$8</f>
        <v>2.2100582234446242</v>
      </c>
      <c r="Q12" s="1">
        <f>[1]Tritikalemel!BY$8</f>
        <v>1.1543804932116801</v>
      </c>
      <c r="R12" s="1">
        <f>[1]Tritikalemel!CD$8</f>
        <v>6.9730179158366603</v>
      </c>
      <c r="S12" s="1">
        <f>[1]Tritikalemel!CI$8</f>
        <v>10.149871764492771</v>
      </c>
    </row>
    <row r="13" spans="1:19" x14ac:dyDescent="0.25">
      <c r="A13" t="s">
        <v>19</v>
      </c>
      <c r="B13" s="1">
        <f>[1]Brachypodium!B$8</f>
        <v>5.1511381919906514</v>
      </c>
      <c r="C13" s="1">
        <f>[1]Brachypodium!G$8</f>
        <v>4.8396121149287703</v>
      </c>
      <c r="D13" s="1">
        <f>[1]Brachypodium!L$8</f>
        <v>5.0278131881253341</v>
      </c>
      <c r="E13" s="1">
        <f>[1]Brachypodium!Q$8</f>
        <v>5.2829361411904729</v>
      </c>
      <c r="F13" s="1">
        <f>[1]Brachypodium!V$8</f>
        <v>23.175794901518252</v>
      </c>
      <c r="G13" s="1">
        <f>[1]Brachypodium!AA$8</f>
        <v>3.6047279875996803</v>
      </c>
      <c r="H13" s="1">
        <f>[1]Brachypodium!AF$8</f>
        <v>7.4298848486105395</v>
      </c>
      <c r="I13" s="1">
        <f>[1]Brachypodium!AK$8</f>
        <v>5.2185901061179543</v>
      </c>
      <c r="J13" s="1">
        <f>[1]Brachypodium!AP$8</f>
        <v>8.7451506143004334</v>
      </c>
      <c r="K13" s="1">
        <f>[1]Brachypodium!AU$8</f>
        <v>10.192705081485391</v>
      </c>
      <c r="L13" s="1">
        <f>[1]Brachypodium!AZ$8</f>
        <v>3.6418474539483596</v>
      </c>
      <c r="M13" s="1">
        <f>[1]Brachypodium!BE$8</f>
        <v>4.5119360113704357</v>
      </c>
      <c r="N13" s="1">
        <f>[1]Brachypodium!BJ$8</f>
        <v>6.4614768363110819</v>
      </c>
      <c r="O13" s="1">
        <f>[1]Brachypodium!BO$8</f>
        <v>7.2664398395684451</v>
      </c>
      <c r="P13" s="1">
        <f>[1]Brachypodium!BT$8</f>
        <v>3.4347636422085057</v>
      </c>
      <c r="Q13" s="1">
        <f>[1]Brachypodium!BY$8</f>
        <v>5.6731837866051293</v>
      </c>
      <c r="R13" s="1">
        <f>[1]Brachypodium!CD$8</f>
        <v>7.537809413236686</v>
      </c>
      <c r="S13" s="1">
        <f>[1]Brachypodium!CI$8</f>
        <v>10.503802236520453</v>
      </c>
    </row>
    <row r="14" spans="1:19" x14ac:dyDescent="0.25">
      <c r="A14" t="s">
        <v>20</v>
      </c>
      <c r="B14" s="1">
        <f>[1]Petfood!B$8</f>
        <v>5.011507561797262</v>
      </c>
      <c r="C14" s="1">
        <f>[1]Petfood!G$8</f>
        <v>3.81884157472695</v>
      </c>
      <c r="D14" s="1">
        <f>[1]Petfood!L$8</f>
        <v>3.5987967467275936</v>
      </c>
      <c r="E14" s="1">
        <f>[1]Petfood!Q$8</f>
        <v>6.078179817051149</v>
      </c>
      <c r="F14" s="1">
        <f>[1]Petfood!V$8</f>
        <v>18.09954740016207</v>
      </c>
      <c r="G14" s="1">
        <f>[1]Petfood!AA$8</f>
        <v>4.3672186119946277</v>
      </c>
      <c r="H14" s="1">
        <f>[1]Petfood!AF$8</f>
        <v>5.3714623998848809</v>
      </c>
      <c r="I14" s="1">
        <f>[1]Petfood!AK$8</f>
        <v>4.2672049367620781</v>
      </c>
      <c r="J14" s="1">
        <f>[1]Petfood!AP$8</f>
        <v>4.5028502646939108</v>
      </c>
      <c r="K14" s="1">
        <f>[1]Petfood!AU$8</f>
        <v>5.2508683057118022</v>
      </c>
      <c r="L14" s="1">
        <f>[1]Petfood!AZ$8</f>
        <v>4.9794495816859481</v>
      </c>
      <c r="M14" s="1">
        <f>[1]Petfood!BE$8</f>
        <v>4.0727559274503315</v>
      </c>
      <c r="N14" s="1">
        <f>[1]Petfood!BJ$8</f>
        <v>5.7519159635562307</v>
      </c>
      <c r="O14" s="1">
        <f>[1]Petfood!BO$8</f>
        <v>4.8994930036722657</v>
      </c>
      <c r="P14" s="1">
        <f>[1]Petfood!BT$8</f>
        <v>4.3639595952954888</v>
      </c>
      <c r="Q14" s="1">
        <f>[1]Petfood!BY$8</f>
        <v>4.9457257931586325</v>
      </c>
      <c r="R14" s="1">
        <f>[1]Petfood!CD$8</f>
        <v>5.8315986575977448</v>
      </c>
      <c r="S14" s="1">
        <f>[1]Petfood!CI$8</f>
        <v>6.9072161645070684</v>
      </c>
    </row>
    <row r="15" spans="1:19" x14ac:dyDescent="0.25">
      <c r="A15" t="s">
        <v>21</v>
      </c>
      <c r="B15" s="1">
        <f>'[1]NIST-1849a'!B$8</f>
        <v>4.1252974702785856</v>
      </c>
      <c r="C15" s="1">
        <f>'[1]NIST-1849a'!G$8</f>
        <v>6.139142033173747</v>
      </c>
      <c r="D15" s="1">
        <f>'[1]NIST-1849a'!L$8</f>
        <v>6.0282783885201825</v>
      </c>
      <c r="E15" s="1">
        <f>'[1]NIST-1849a'!Q$8</f>
        <v>9.7753539585931399</v>
      </c>
      <c r="F15" s="2" t="s">
        <v>23</v>
      </c>
      <c r="G15" s="1">
        <f>'[1]NIST-1849a'!AA$8</f>
        <v>3.8432373225676941</v>
      </c>
      <c r="H15" s="1">
        <f>'[1]NIST-1849a'!AF$8</f>
        <v>5.9719941149738505</v>
      </c>
      <c r="I15" s="1">
        <f>'[1]NIST-1849a'!AK$8</f>
        <v>5.0708187758003227</v>
      </c>
      <c r="J15" s="1">
        <f>'[1]NIST-1849a'!AP$8</f>
        <v>7.3921611745858682</v>
      </c>
      <c r="K15" s="1">
        <f>'[1]NIST-1849a'!AU$8</f>
        <v>4.0183979449378242</v>
      </c>
      <c r="L15" s="1">
        <f>'[1]NIST-1849a'!AZ$8</f>
        <v>4.2949798015341534</v>
      </c>
      <c r="M15" s="1">
        <f>'[1]NIST-1849a'!BE$8</f>
        <v>4.1694722782927514</v>
      </c>
      <c r="N15" s="1">
        <f>'[1]NIST-1849a'!BJ$8</f>
        <v>6.7511881390649924</v>
      </c>
      <c r="O15" s="1">
        <f>'[1]NIST-1849a'!BO$8</f>
        <v>3.1447490333784529</v>
      </c>
      <c r="P15" s="1">
        <f>'[1]NIST-1849a'!BT$8</f>
        <v>2.8388780376641751</v>
      </c>
      <c r="Q15" s="1">
        <f>'[1]NIST-1849a'!BY$8</f>
        <v>4.7908000736983753</v>
      </c>
      <c r="R15" s="1">
        <f>'[1]NIST-1849a'!CD$8</f>
        <v>2.0554923166999233</v>
      </c>
      <c r="S15" s="1">
        <f>'[1]NIST-1849a'!CI$8</f>
        <v>3.2917219481538482</v>
      </c>
    </row>
    <row r="16" spans="1:19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t="s">
        <v>22</v>
      </c>
      <c r="B17" s="1">
        <f t="shared" ref="B17:S17" si="0">AVERAGE(B4:B15)</f>
        <v>3.8367792122905677</v>
      </c>
      <c r="C17" s="1">
        <f t="shared" si="0"/>
        <v>4.9036363038733528</v>
      </c>
      <c r="D17" s="1">
        <f t="shared" si="0"/>
        <v>3.9011111184931178</v>
      </c>
      <c r="E17" s="1">
        <f t="shared" si="0"/>
        <v>7.7381773205473836</v>
      </c>
      <c r="F17" s="1">
        <f t="shared" si="0"/>
        <v>17.965843199778327</v>
      </c>
      <c r="G17" s="1">
        <f t="shared" si="0"/>
        <v>4.0859421477817879</v>
      </c>
      <c r="H17" s="1">
        <f t="shared" si="0"/>
        <v>4.5992102581456313</v>
      </c>
      <c r="I17" s="1">
        <f t="shared" si="0"/>
        <v>5.2568967919310206</v>
      </c>
      <c r="J17" s="1">
        <f t="shared" si="0"/>
        <v>5.4733909880946205</v>
      </c>
      <c r="K17" s="1">
        <f t="shared" si="0"/>
        <v>5.5510290962016997</v>
      </c>
      <c r="L17" s="1">
        <f t="shared" si="0"/>
        <v>3.9868720302774601</v>
      </c>
      <c r="M17" s="1">
        <f t="shared" si="0"/>
        <v>4.0503812279202878</v>
      </c>
      <c r="N17" s="1">
        <f t="shared" si="0"/>
        <v>5.1200047957133288</v>
      </c>
      <c r="O17" s="1">
        <f t="shared" si="0"/>
        <v>4.4990696918965272</v>
      </c>
      <c r="P17" s="1">
        <f t="shared" si="0"/>
        <v>3.603712899297296</v>
      </c>
      <c r="Q17" s="1">
        <f t="shared" si="0"/>
        <v>3.972527310746317</v>
      </c>
      <c r="R17" s="1">
        <f t="shared" si="0"/>
        <v>6.0065824347707979</v>
      </c>
      <c r="S17" s="1">
        <f t="shared" si="0"/>
        <v>5.6615601510973255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Dahl-Lassen</dc:creator>
  <cp:lastModifiedBy>Jan Kofod Schjørring</cp:lastModifiedBy>
  <dcterms:created xsi:type="dcterms:W3CDTF">2017-11-16T08:37:28Z</dcterms:created>
  <dcterms:modified xsi:type="dcterms:W3CDTF">2017-11-20T14:57:41Z</dcterms:modified>
</cp:coreProperties>
</file>