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770" yWindow="1650" windowWidth="20400" windowHeight="8190" activeTab="2"/>
  </bookViews>
  <sheets>
    <sheet name="Table_A1_Codes" sheetId="1" r:id="rId1"/>
    <sheet name="Table_A2_Model1Development" sheetId="4" r:id="rId2"/>
    <sheet name="Table_A3__Model1Development" sheetId="5" r:id="rId3"/>
    <sheet name="Sheet1" sheetId="2" r:id="rId4"/>
  </sheets>
  <calcPr calcId="125725"/>
</workbook>
</file>

<file path=xl/calcChain.xml><?xml version="1.0" encoding="utf-8"?>
<calcChain xmlns="http://schemas.openxmlformats.org/spreadsheetml/2006/main">
  <c r="C33" i="5"/>
  <c r="L53" i="4"/>
  <c r="L46"/>
  <c r="L39"/>
  <c r="L16"/>
  <c r="O16"/>
  <c r="I16"/>
  <c r="F16"/>
  <c r="C16"/>
</calcChain>
</file>

<file path=xl/sharedStrings.xml><?xml version="1.0" encoding="utf-8"?>
<sst xmlns="http://schemas.openxmlformats.org/spreadsheetml/2006/main" count="290" uniqueCount="181">
  <si>
    <t>Category</t>
  </si>
  <si>
    <t>Remineralization</t>
  </si>
  <si>
    <t>Flouride</t>
  </si>
  <si>
    <t>1203</t>
  </si>
  <si>
    <t>Fluoride-Topical Child</t>
  </si>
  <si>
    <t>1204</t>
  </si>
  <si>
    <t>Fluoride-Topical Adult</t>
  </si>
  <si>
    <t>1207</t>
  </si>
  <si>
    <t>Fluoride Gel</t>
  </si>
  <si>
    <t>1208</t>
  </si>
  <si>
    <t>Rx Fluoride Supp</t>
  </si>
  <si>
    <t>1211</t>
  </si>
  <si>
    <t>Fluoride Varnish-Adult</t>
  </si>
  <si>
    <t>REMIN-F</t>
  </si>
  <si>
    <t>Remin-Final Visit</t>
  </si>
  <si>
    <t>REMIN-I</t>
  </si>
  <si>
    <t>Remin-Initial</t>
  </si>
  <si>
    <t>REMIN-R</t>
  </si>
  <si>
    <t>Remin-Interim Visits</t>
  </si>
  <si>
    <t>Codes with HPDG</t>
  </si>
  <si>
    <t>Description</t>
  </si>
  <si>
    <t>5986</t>
  </si>
  <si>
    <t>Fluoride Gel Carrier</t>
  </si>
  <si>
    <t>D1203</t>
  </si>
  <si>
    <t>D1204</t>
  </si>
  <si>
    <t>D1206</t>
  </si>
  <si>
    <t>D5986</t>
  </si>
  <si>
    <t>NONE</t>
  </si>
  <si>
    <t>1351</t>
  </si>
  <si>
    <t>Sealant Per Tooth</t>
  </si>
  <si>
    <t>D1351</t>
  </si>
  <si>
    <t>2140</t>
  </si>
  <si>
    <t>Amalgam-1 Surface</t>
  </si>
  <si>
    <t>D2140</t>
  </si>
  <si>
    <t>2140A</t>
  </si>
  <si>
    <t>Remove Overhang</t>
  </si>
  <si>
    <t>D2999</t>
  </si>
  <si>
    <t>2150</t>
  </si>
  <si>
    <t>Amalgam-2 Surface</t>
  </si>
  <si>
    <t>D2150</t>
  </si>
  <si>
    <t>2160</t>
  </si>
  <si>
    <t>Amalgam-3 Surface</t>
  </si>
  <si>
    <t>D2160</t>
  </si>
  <si>
    <t>2161</t>
  </si>
  <si>
    <t>Amalgam-4 Surface</t>
  </si>
  <si>
    <t>D2161</t>
  </si>
  <si>
    <t>2330</t>
  </si>
  <si>
    <t>Composite-1 Surface Anterior</t>
  </si>
  <si>
    <t>D2330</t>
  </si>
  <si>
    <t>2331</t>
  </si>
  <si>
    <t>Composite-2 Surface Anterior</t>
  </si>
  <si>
    <t>D2331</t>
  </si>
  <si>
    <t>2332</t>
  </si>
  <si>
    <t>Composite-3 Surface Anterior</t>
  </si>
  <si>
    <t>D2332</t>
  </si>
  <si>
    <t>2335</t>
  </si>
  <si>
    <t>Composite-4+Surface Anterior</t>
  </si>
  <si>
    <t>D2335</t>
  </si>
  <si>
    <t>2335I</t>
  </si>
  <si>
    <t>Composite- Anterior w/ Incisal Angle</t>
  </si>
  <si>
    <t>2380</t>
  </si>
  <si>
    <t>Composite-1 Surf Posterior/Primary</t>
  </si>
  <si>
    <t>D2391</t>
  </si>
  <si>
    <t>2381</t>
  </si>
  <si>
    <t>Composite-2 Surface Posterior/Primary</t>
  </si>
  <si>
    <t>D2392</t>
  </si>
  <si>
    <t>2382</t>
  </si>
  <si>
    <t>Composite-3+ Surface Posterior/Primary</t>
  </si>
  <si>
    <t>D2393</t>
  </si>
  <si>
    <t>2385</t>
  </si>
  <si>
    <t>Comp-1 Surf Posterior/Permanent</t>
  </si>
  <si>
    <t>2390</t>
  </si>
  <si>
    <t>Resin-based Composite Crown, Anterior</t>
  </si>
  <si>
    <t>D2390</t>
  </si>
  <si>
    <t>2391</t>
  </si>
  <si>
    <t>Resin-based Composite-1 Surface-Posterio</t>
  </si>
  <si>
    <t>2392</t>
  </si>
  <si>
    <t>Resin-based Composite-2 Surf-Posterior</t>
  </si>
  <si>
    <t>2393</t>
  </si>
  <si>
    <t>Resin-based Composite-3 Surf-Posterior</t>
  </si>
  <si>
    <t>2933</t>
  </si>
  <si>
    <t>Crown-Resin Prefabricated Window</t>
  </si>
  <si>
    <t>D2933</t>
  </si>
  <si>
    <t>2960C</t>
  </si>
  <si>
    <t>Resin Veneer (Chairside) Covered</t>
  </si>
  <si>
    <t>D2960</t>
  </si>
  <si>
    <t>2960F</t>
  </si>
  <si>
    <t>Resin Veneer (Chairside)</t>
  </si>
  <si>
    <t>Restoration</t>
  </si>
  <si>
    <t>2930</t>
  </si>
  <si>
    <t>Crown-Stainless Steel-Primary</t>
  </si>
  <si>
    <t>D2930</t>
  </si>
  <si>
    <t>2931</t>
  </si>
  <si>
    <t>Crown-Stainless Steel-Permanent</t>
  </si>
  <si>
    <t>D2931</t>
  </si>
  <si>
    <t>2932</t>
  </si>
  <si>
    <t>Crown-Resin Prefabricated</t>
  </si>
  <si>
    <t>D2932</t>
  </si>
  <si>
    <t>F80</t>
  </si>
  <si>
    <t>Enamel Caries, Outer Half (E1)</t>
  </si>
  <si>
    <t>F81</t>
  </si>
  <si>
    <t>Enamel Caries, Inner Half (E2)</t>
  </si>
  <si>
    <t>F82</t>
  </si>
  <si>
    <t>Dentin Caries, Outer Third (D1)</t>
  </si>
  <si>
    <t>F83</t>
  </si>
  <si>
    <t>Dentin Caries, Middle Third (D2)</t>
  </si>
  <si>
    <t>F84</t>
  </si>
  <si>
    <t>Dentin Caries, Inner Third (D3)</t>
  </si>
  <si>
    <t>F892</t>
  </si>
  <si>
    <t>Tooth Needing Routine Sealant</t>
  </si>
  <si>
    <t>F893</t>
  </si>
  <si>
    <t>Tooth Needing Sealant W/Enamopla</t>
  </si>
  <si>
    <t>Finding Codes</t>
  </si>
  <si>
    <t>ADA Treatment Code</t>
  </si>
  <si>
    <t>Model 1</t>
  </si>
  <si>
    <t>Model 2</t>
  </si>
  <si>
    <t>Model 3</t>
  </si>
  <si>
    <t>Model 4</t>
  </si>
  <si>
    <t>Model 5</t>
  </si>
  <si>
    <t>(Patient Demographics)</t>
  </si>
  <si>
    <t>(DPBRN Engagement)</t>
  </si>
  <si>
    <t>(Time X DPBRN Engagement)</t>
  </si>
  <si>
    <t>(2008 DPBRN Conference)</t>
  </si>
  <si>
    <t>(DPBRN Engagement and Conference)</t>
  </si>
  <si>
    <t>Study Year</t>
  </si>
  <si>
    <t>ref</t>
  </si>
  <si>
    <t>Age</t>
  </si>
  <si>
    <t>&lt;18</t>
  </si>
  <si>
    <t>18-39</t>
  </si>
  <si>
    <t>40-50</t>
  </si>
  <si>
    <t>51-64</t>
  </si>
  <si>
    <t>65-84</t>
  </si>
  <si>
    <t>85+</t>
  </si>
  <si>
    <t>Co-Occuring Findings+</t>
  </si>
  <si>
    <t>Number of other Enamal Findings</t>
  </si>
  <si>
    <t>Number of other Dentin Findings</t>
  </si>
  <si>
    <t>Number of other Sealants with damage</t>
  </si>
  <si>
    <t>DPBRN Engagement Level</t>
  </si>
  <si>
    <t>No Involvement  (N=6)</t>
  </si>
  <si>
    <t>Surveys Only  (N=4)</t>
  </si>
  <si>
    <t>x2006</t>
  </si>
  <si>
    <t>x2007</t>
  </si>
  <si>
    <t>x2008</t>
  </si>
  <si>
    <t>x2009</t>
  </si>
  <si>
    <t>x2010</t>
  </si>
  <si>
    <t>x2011</t>
  </si>
  <si>
    <t>Surveys &amp; Studies  (N=11)</t>
  </si>
  <si>
    <t>Surveys, Studies &amp; Meetings  (N=9)</t>
  </si>
  <si>
    <t>Surveys, Studies, Meetings &amp; Presentations (N=5)</t>
  </si>
  <si>
    <t>2008 DPBRN Conference</t>
  </si>
  <si>
    <t>Attendees of May 2008 Conference compared to Non-Attendees</t>
  </si>
  <si>
    <t>Post May 2008 Conference (overall)</t>
  </si>
  <si>
    <t>Among 2008 conference Attendees (post conference)</t>
  </si>
  <si>
    <t>Footnotes</t>
  </si>
  <si>
    <t>Total Number of Findings</t>
  </si>
  <si>
    <t xml:space="preserve">. significant at .1, *significant at .05,, **significant at .01,  ***significant at &lt;.01, </t>
  </si>
  <si>
    <t>+OR compares no findings to average number among those with any findings</t>
  </si>
  <si>
    <t>Models of Restoration probability</t>
  </si>
  <si>
    <t>(Patient and Provider Demographics)</t>
  </si>
  <si>
    <t>Fit Statistics</t>
  </si>
  <si>
    <t>Log Liklihood</t>
  </si>
  <si>
    <t>Aikaike Information Criterion</t>
  </si>
  <si>
    <t>Bayesian Information Criterion</t>
  </si>
  <si>
    <t>Deviance</t>
  </si>
  <si>
    <t>Coef</t>
  </si>
  <si>
    <t>Lower 95%</t>
  </si>
  <si>
    <t xml:space="preserve">Upper 95% </t>
  </si>
  <si>
    <t>Intercept</t>
  </si>
  <si>
    <t>(0.147 0.427)</t>
  </si>
  <si>
    <t>Provider Factors</t>
  </si>
  <si>
    <r>
      <t>Sex</t>
    </r>
    <r>
      <rPr>
        <vertAlign val="superscript"/>
        <sz val="10"/>
        <color rgb="FF000000"/>
        <rFont val="Calibri"/>
        <family val="2"/>
        <scheme val="minor"/>
      </rPr>
      <t>&amp;</t>
    </r>
  </si>
  <si>
    <r>
      <t>Total Years Practicing</t>
    </r>
    <r>
      <rPr>
        <vertAlign val="superscript"/>
        <sz val="10"/>
        <color rgb="FF000000"/>
        <rFont val="Calibri"/>
        <family val="2"/>
        <scheme val="minor"/>
      </rPr>
      <t>&amp;</t>
    </r>
  </si>
  <si>
    <r>
      <t>Years Practicing at HPDG</t>
    </r>
    <r>
      <rPr>
        <vertAlign val="superscript"/>
        <sz val="10"/>
        <color rgb="FF000000"/>
        <rFont val="Calibri"/>
        <family val="2"/>
        <scheme val="minor"/>
      </rPr>
      <t>&amp;</t>
    </r>
  </si>
  <si>
    <t>&amp;Not significant and dropped from additional models</t>
  </si>
  <si>
    <t>Model 6</t>
  </si>
  <si>
    <t>Total Years Practicing</t>
  </si>
  <si>
    <t>Years Practicing at HPDG</t>
  </si>
  <si>
    <t>-1.30340531 -</t>
  </si>
  <si>
    <t>Any Clinic Providers attended 2008 Conference</t>
  </si>
  <si>
    <t xml:space="preserve">   xPost 2008 conference</t>
  </si>
  <si>
    <t>(Any Practictioner in Clinic attending)</t>
  </si>
</sst>
</file>

<file path=xl/styles.xml><?xml version="1.0" encoding="utf-8"?>
<styleSheet xmlns="http://schemas.openxmlformats.org/spreadsheetml/2006/main">
  <numFmts count="2">
    <numFmt numFmtId="164" formatCode="0.000"/>
    <numFmt numFmtId="169" formatCode="0.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4"/>
      <name val="Microsoft Sans Serif"/>
      <family val="2"/>
    </font>
    <font>
      <sz val="10"/>
      <color rgb="FF000000"/>
      <name val="Lucida Console"/>
      <family val="3"/>
    </font>
    <font>
      <b/>
      <sz val="10"/>
      <color rgb="FF000000"/>
      <name val="Lucida Console"/>
      <family val="3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Lucida Console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5" fillId="0" borderId="0" xfId="0" applyFont="1"/>
    <xf numFmtId="0" fontId="6" fillId="0" borderId="0" xfId="0" applyFont="1"/>
    <xf numFmtId="0" fontId="3" fillId="0" borderId="0" xfId="0" quotePrefix="1" applyFont="1" applyAlignment="1">
      <alignment horizontal="left" indent="3"/>
    </xf>
    <xf numFmtId="0" fontId="3" fillId="0" borderId="0" xfId="0" applyFont="1" applyAlignment="1">
      <alignment wrapText="1"/>
    </xf>
    <xf numFmtId="164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/>
    </xf>
    <xf numFmtId="164" fontId="3" fillId="0" borderId="4" xfId="0" quotePrefix="1" applyNumberFormat="1" applyFont="1" applyBorder="1" applyAlignment="1">
      <alignment horizontal="center"/>
    </xf>
    <xf numFmtId="164" fontId="3" fillId="0" borderId="0" xfId="0" quotePrefix="1" applyNumberFormat="1" applyFont="1" applyBorder="1" applyAlignment="1">
      <alignment horizontal="center"/>
    </xf>
    <xf numFmtId="164" fontId="3" fillId="0" borderId="5" xfId="0" quotePrefix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9" fontId="3" fillId="0" borderId="4" xfId="0" applyNumberFormat="1" applyFont="1" applyBorder="1" applyAlignment="1">
      <alignment horizontal="center"/>
    </xf>
    <xf numFmtId="169" fontId="3" fillId="0" borderId="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164" fontId="9" fillId="0" borderId="0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9" fontId="9" fillId="0" borderId="0" xfId="0" applyNumberFormat="1" applyFont="1" applyBorder="1" applyAlignment="1">
      <alignment horizontal="center"/>
    </xf>
    <xf numFmtId="169" fontId="9" fillId="0" borderId="5" xfId="0" applyNumberFormat="1" applyFont="1" applyBorder="1" applyAlignment="1">
      <alignment horizontal="center"/>
    </xf>
    <xf numFmtId="169" fontId="9" fillId="0" borderId="7" xfId="0" applyNumberFormat="1" applyFont="1" applyBorder="1" applyAlignment="1">
      <alignment horizontal="center"/>
    </xf>
    <xf numFmtId="169" fontId="9" fillId="0" borderId="8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0" xfId="0" quotePrefix="1" applyFont="1"/>
    <xf numFmtId="164" fontId="11" fillId="0" borderId="3" xfId="0" applyNumberFormat="1" applyFont="1" applyBorder="1" applyAlignment="1">
      <alignment horizontal="left"/>
    </xf>
    <xf numFmtId="164" fontId="11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4" fillId="0" borderId="0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46"/>
  <sheetViews>
    <sheetView topLeftCell="A13" workbookViewId="0">
      <selection activeCell="B17" sqref="B17:D19"/>
    </sheetView>
  </sheetViews>
  <sheetFormatPr defaultRowHeight="15"/>
  <cols>
    <col min="1" max="1" width="19" customWidth="1"/>
    <col min="2" max="2" width="20.28515625" customWidth="1"/>
    <col min="3" max="3" width="16.5703125" bestFit="1" customWidth="1"/>
    <col min="4" max="4" width="19.85546875" bestFit="1" customWidth="1"/>
    <col min="5" max="5" width="38.28515625" customWidth="1"/>
  </cols>
  <sheetData>
    <row r="3" spans="2:5">
      <c r="B3" s="3" t="s">
        <v>0</v>
      </c>
      <c r="C3" s="3" t="s">
        <v>19</v>
      </c>
      <c r="D3" s="3" t="s">
        <v>113</v>
      </c>
      <c r="E3" s="3" t="s">
        <v>20</v>
      </c>
    </row>
    <row r="4" spans="2:5">
      <c r="B4" t="s">
        <v>112</v>
      </c>
      <c r="C4" s="1" t="s">
        <v>98</v>
      </c>
      <c r="D4" s="1" t="s">
        <v>27</v>
      </c>
      <c r="E4" s="1" t="s">
        <v>99</v>
      </c>
    </row>
    <row r="5" spans="2:5">
      <c r="C5" s="1" t="s">
        <v>100</v>
      </c>
      <c r="D5" s="1" t="s">
        <v>27</v>
      </c>
      <c r="E5" s="1" t="s">
        <v>101</v>
      </c>
    </row>
    <row r="6" spans="2:5">
      <c r="C6" s="1" t="s">
        <v>102</v>
      </c>
      <c r="D6" s="1" t="s">
        <v>27</v>
      </c>
      <c r="E6" s="1" t="s">
        <v>103</v>
      </c>
    </row>
    <row r="7" spans="2:5">
      <c r="C7" s="1" t="s">
        <v>104</v>
      </c>
      <c r="D7" s="1" t="s">
        <v>27</v>
      </c>
      <c r="E7" s="1" t="s">
        <v>105</v>
      </c>
    </row>
    <row r="8" spans="2:5">
      <c r="C8" s="1" t="s">
        <v>106</v>
      </c>
      <c r="D8" s="1" t="s">
        <v>27</v>
      </c>
      <c r="E8" s="1" t="s">
        <v>107</v>
      </c>
    </row>
    <row r="9" spans="2:5">
      <c r="C9" s="1" t="s">
        <v>108</v>
      </c>
      <c r="D9" s="1" t="s">
        <v>27</v>
      </c>
      <c r="E9" s="1" t="s">
        <v>109</v>
      </c>
    </row>
    <row r="10" spans="2:5">
      <c r="C10" s="1" t="s">
        <v>110</v>
      </c>
      <c r="D10" s="1" t="s">
        <v>27</v>
      </c>
      <c r="E10" s="1" t="s">
        <v>111</v>
      </c>
    </row>
    <row r="11" spans="2:5">
      <c r="B11" t="s">
        <v>2</v>
      </c>
      <c r="C11" s="1" t="s">
        <v>3</v>
      </c>
      <c r="D11" s="1" t="s">
        <v>23</v>
      </c>
      <c r="E11" s="1" t="s">
        <v>4</v>
      </c>
    </row>
    <row r="12" spans="2:5">
      <c r="C12" s="1" t="s">
        <v>5</v>
      </c>
      <c r="D12" s="1" t="s">
        <v>24</v>
      </c>
      <c r="E12" s="1" t="s">
        <v>6</v>
      </c>
    </row>
    <row r="13" spans="2:5">
      <c r="C13" s="1" t="s">
        <v>7</v>
      </c>
      <c r="D13" s="1" t="s">
        <v>23</v>
      </c>
      <c r="E13" s="1" t="s">
        <v>8</v>
      </c>
    </row>
    <row r="14" spans="2:5">
      <c r="C14" s="1" t="s">
        <v>9</v>
      </c>
      <c r="D14" s="1" t="s">
        <v>23</v>
      </c>
      <c r="E14" s="1" t="s">
        <v>10</v>
      </c>
    </row>
    <row r="15" spans="2:5">
      <c r="C15" s="1" t="s">
        <v>11</v>
      </c>
      <c r="D15" s="1" t="s">
        <v>25</v>
      </c>
      <c r="E15" s="1" t="s">
        <v>12</v>
      </c>
    </row>
    <row r="16" spans="2:5">
      <c r="C16" s="1" t="s">
        <v>21</v>
      </c>
      <c r="D16" s="1" t="s">
        <v>26</v>
      </c>
      <c r="E16" s="1" t="s">
        <v>22</v>
      </c>
    </row>
    <row r="17" spans="2:5">
      <c r="B17" t="s">
        <v>1</v>
      </c>
      <c r="C17" s="1" t="s">
        <v>13</v>
      </c>
      <c r="D17" s="1" t="s">
        <v>27</v>
      </c>
      <c r="E17" s="1" t="s">
        <v>14</v>
      </c>
    </row>
    <row r="18" spans="2:5">
      <c r="C18" s="1" t="s">
        <v>15</v>
      </c>
      <c r="D18" s="1" t="s">
        <v>27</v>
      </c>
      <c r="E18" s="1" t="s">
        <v>16</v>
      </c>
    </row>
    <row r="19" spans="2:5">
      <c r="C19" s="1" t="s">
        <v>17</v>
      </c>
      <c r="D19" s="1" t="s">
        <v>27</v>
      </c>
      <c r="E19" s="1" t="s">
        <v>18</v>
      </c>
    </row>
    <row r="20" spans="2:5">
      <c r="B20" t="s">
        <v>88</v>
      </c>
      <c r="C20" s="1" t="s">
        <v>28</v>
      </c>
      <c r="D20" s="1" t="s">
        <v>30</v>
      </c>
      <c r="E20" s="1" t="s">
        <v>29</v>
      </c>
    </row>
    <row r="21" spans="2:5">
      <c r="C21" s="1" t="s">
        <v>31</v>
      </c>
      <c r="D21" s="1" t="s">
        <v>33</v>
      </c>
      <c r="E21" s="1" t="s">
        <v>32</v>
      </c>
    </row>
    <row r="22" spans="2:5">
      <c r="C22" s="1" t="s">
        <v>34</v>
      </c>
      <c r="D22" s="1" t="s">
        <v>36</v>
      </c>
      <c r="E22" s="1" t="s">
        <v>35</v>
      </c>
    </row>
    <row r="23" spans="2:5">
      <c r="C23" s="1" t="s">
        <v>37</v>
      </c>
      <c r="D23" s="1" t="s">
        <v>39</v>
      </c>
      <c r="E23" s="1" t="s">
        <v>38</v>
      </c>
    </row>
    <row r="24" spans="2:5">
      <c r="C24" s="1" t="s">
        <v>40</v>
      </c>
      <c r="D24" s="1" t="s">
        <v>42</v>
      </c>
      <c r="E24" s="1" t="s">
        <v>41</v>
      </c>
    </row>
    <row r="25" spans="2:5">
      <c r="C25" s="1" t="s">
        <v>43</v>
      </c>
      <c r="D25" s="1" t="s">
        <v>45</v>
      </c>
      <c r="E25" s="1" t="s">
        <v>44</v>
      </c>
    </row>
    <row r="26" spans="2:5">
      <c r="C26" s="1" t="s">
        <v>46</v>
      </c>
      <c r="D26" s="1" t="s">
        <v>48</v>
      </c>
      <c r="E26" s="1" t="s">
        <v>47</v>
      </c>
    </row>
    <row r="27" spans="2:5">
      <c r="C27" s="1" t="s">
        <v>49</v>
      </c>
      <c r="D27" s="1" t="s">
        <v>51</v>
      </c>
      <c r="E27" s="1" t="s">
        <v>50</v>
      </c>
    </row>
    <row r="28" spans="2:5">
      <c r="C28" s="1" t="s">
        <v>52</v>
      </c>
      <c r="D28" s="1" t="s">
        <v>54</v>
      </c>
      <c r="E28" s="1" t="s">
        <v>53</v>
      </c>
    </row>
    <row r="29" spans="2:5">
      <c r="C29" s="1" t="s">
        <v>55</v>
      </c>
      <c r="D29" s="1" t="s">
        <v>57</v>
      </c>
      <c r="E29" s="1" t="s">
        <v>56</v>
      </c>
    </row>
    <row r="30" spans="2:5">
      <c r="C30" s="1" t="s">
        <v>58</v>
      </c>
      <c r="D30" s="1" t="s">
        <v>57</v>
      </c>
      <c r="E30" s="1" t="s">
        <v>59</v>
      </c>
    </row>
    <row r="31" spans="2:5">
      <c r="C31" s="1" t="s">
        <v>60</v>
      </c>
      <c r="D31" s="1" t="s">
        <v>62</v>
      </c>
      <c r="E31" s="1" t="s">
        <v>61</v>
      </c>
    </row>
    <row r="32" spans="2:5">
      <c r="C32" s="1" t="s">
        <v>63</v>
      </c>
      <c r="D32" s="1" t="s">
        <v>65</v>
      </c>
      <c r="E32" s="1" t="s">
        <v>64</v>
      </c>
    </row>
    <row r="33" spans="3:6">
      <c r="C33" s="1" t="s">
        <v>66</v>
      </c>
      <c r="D33" s="1" t="s">
        <v>68</v>
      </c>
      <c r="E33" s="1" t="s">
        <v>67</v>
      </c>
    </row>
    <row r="34" spans="3:6">
      <c r="C34" s="1" t="s">
        <v>69</v>
      </c>
      <c r="D34" s="1" t="s">
        <v>62</v>
      </c>
      <c r="E34" s="1" t="s">
        <v>70</v>
      </c>
    </row>
    <row r="35" spans="3:6">
      <c r="C35" s="1" t="s">
        <v>71</v>
      </c>
      <c r="D35" s="1" t="s">
        <v>73</v>
      </c>
      <c r="E35" s="1" t="s">
        <v>72</v>
      </c>
    </row>
    <row r="36" spans="3:6">
      <c r="C36" s="1" t="s">
        <v>74</v>
      </c>
      <c r="D36" s="1" t="s">
        <v>62</v>
      </c>
      <c r="E36" s="1" t="s">
        <v>75</v>
      </c>
    </row>
    <row r="37" spans="3:6">
      <c r="C37" s="1" t="s">
        <v>76</v>
      </c>
      <c r="D37" s="1" t="s">
        <v>65</v>
      </c>
      <c r="E37" s="1" t="s">
        <v>77</v>
      </c>
    </row>
    <row r="38" spans="3:6">
      <c r="C38" s="1" t="s">
        <v>78</v>
      </c>
      <c r="D38" s="1" t="s">
        <v>68</v>
      </c>
      <c r="E38" s="1" t="s">
        <v>79</v>
      </c>
    </row>
    <row r="39" spans="3:6">
      <c r="C39" s="1" t="s">
        <v>89</v>
      </c>
      <c r="D39" s="1" t="s">
        <v>91</v>
      </c>
      <c r="E39" s="1" t="s">
        <v>90</v>
      </c>
    </row>
    <row r="40" spans="3:6">
      <c r="C40" s="1" t="s">
        <v>92</v>
      </c>
      <c r="D40" s="1" t="s">
        <v>94</v>
      </c>
      <c r="E40" s="1" t="s">
        <v>93</v>
      </c>
    </row>
    <row r="41" spans="3:6">
      <c r="C41" s="1" t="s">
        <v>95</v>
      </c>
      <c r="D41" s="1" t="s">
        <v>97</v>
      </c>
      <c r="E41" s="1" t="s">
        <v>96</v>
      </c>
    </row>
    <row r="42" spans="3:6">
      <c r="C42" s="1" t="s">
        <v>80</v>
      </c>
      <c r="D42" s="1" t="s">
        <v>82</v>
      </c>
      <c r="E42" s="1" t="s">
        <v>81</v>
      </c>
    </row>
    <row r="43" spans="3:6">
      <c r="C43" s="1" t="s">
        <v>83</v>
      </c>
      <c r="D43" s="1" t="s">
        <v>85</v>
      </c>
      <c r="E43" s="1" t="s">
        <v>84</v>
      </c>
    </row>
    <row r="44" spans="3:6">
      <c r="C44" s="1" t="s">
        <v>86</v>
      </c>
      <c r="D44" s="1" t="s">
        <v>85</v>
      </c>
      <c r="E44" s="1" t="s">
        <v>87</v>
      </c>
    </row>
    <row r="45" spans="3:6">
      <c r="C45" s="1"/>
      <c r="D45" s="1"/>
      <c r="E45" s="2"/>
      <c r="F45" s="1"/>
    </row>
    <row r="46" spans="3:6">
      <c r="F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5"/>
  <sheetViews>
    <sheetView topLeftCell="A46" zoomScale="80" zoomScaleNormal="80" workbookViewId="0">
      <selection activeCell="F66" sqref="F66:F69"/>
    </sheetView>
  </sheetViews>
  <sheetFormatPr defaultRowHeight="15"/>
  <cols>
    <col min="1" max="1" width="9.140625" style="3"/>
    <col min="2" max="2" width="43.5703125" style="34" customWidth="1"/>
    <col min="3" max="20" width="12.28515625" style="35" customWidth="1"/>
    <col min="21" max="16384" width="9.140625" style="34"/>
  </cols>
  <sheetData>
    <row r="1" spans="1:20">
      <c r="A1" s="3" t="s">
        <v>157</v>
      </c>
    </row>
    <row r="3" spans="1:20" s="36" customFormat="1">
      <c r="A3" s="53"/>
      <c r="C3" s="11" t="s">
        <v>114</v>
      </c>
      <c r="D3" s="12"/>
      <c r="E3" s="13"/>
      <c r="F3" s="11" t="s">
        <v>115</v>
      </c>
      <c r="G3" s="12"/>
      <c r="H3" s="13"/>
      <c r="I3" s="11" t="s">
        <v>116</v>
      </c>
      <c r="J3" s="12"/>
      <c r="K3" s="13"/>
      <c r="L3" s="11" t="s">
        <v>117</v>
      </c>
      <c r="M3" s="12"/>
      <c r="N3" s="13"/>
      <c r="O3" s="11" t="s">
        <v>118</v>
      </c>
      <c r="P3" s="12"/>
      <c r="Q3" s="13"/>
      <c r="R3" s="11" t="s">
        <v>174</v>
      </c>
      <c r="S3" s="12"/>
      <c r="T3" s="51"/>
    </row>
    <row r="4" spans="1:20" s="36" customFormat="1">
      <c r="A4" s="53"/>
      <c r="B4" s="5"/>
      <c r="C4" s="14" t="s">
        <v>119</v>
      </c>
      <c r="D4" s="15"/>
      <c r="E4" s="16"/>
      <c r="F4" s="14" t="s">
        <v>158</v>
      </c>
      <c r="G4" s="15"/>
      <c r="H4" s="16"/>
      <c r="I4" s="14" t="s">
        <v>120</v>
      </c>
      <c r="J4" s="15"/>
      <c r="K4" s="16"/>
      <c r="L4" s="14" t="s">
        <v>121</v>
      </c>
      <c r="M4" s="15"/>
      <c r="N4" s="16"/>
      <c r="O4" s="14" t="s">
        <v>122</v>
      </c>
      <c r="P4" s="15"/>
      <c r="Q4" s="16"/>
      <c r="R4" s="14" t="s">
        <v>123</v>
      </c>
      <c r="S4" s="15"/>
      <c r="T4" s="52"/>
    </row>
    <row r="5" spans="1:20" s="37" customFormat="1">
      <c r="A5" s="54"/>
      <c r="B5" s="10"/>
      <c r="C5" s="17" t="s">
        <v>164</v>
      </c>
      <c r="D5" s="18" t="s">
        <v>165</v>
      </c>
      <c r="E5" s="19" t="s">
        <v>166</v>
      </c>
      <c r="F5" s="17" t="s">
        <v>164</v>
      </c>
      <c r="G5" s="18" t="s">
        <v>165</v>
      </c>
      <c r="H5" s="19" t="s">
        <v>166</v>
      </c>
      <c r="I5" s="17" t="s">
        <v>164</v>
      </c>
      <c r="J5" s="18" t="s">
        <v>165</v>
      </c>
      <c r="K5" s="19" t="s">
        <v>166</v>
      </c>
      <c r="L5" s="17" t="s">
        <v>164</v>
      </c>
      <c r="M5" s="18" t="s">
        <v>165</v>
      </c>
      <c r="N5" s="19" t="s">
        <v>166</v>
      </c>
      <c r="O5" s="17" t="s">
        <v>164</v>
      </c>
      <c r="P5" s="18" t="s">
        <v>165</v>
      </c>
      <c r="Q5" s="19" t="s">
        <v>166</v>
      </c>
      <c r="R5" s="17" t="s">
        <v>164</v>
      </c>
      <c r="S5" s="18" t="s">
        <v>165</v>
      </c>
      <c r="T5" s="19" t="s">
        <v>166</v>
      </c>
    </row>
    <row r="6" spans="1:20">
      <c r="B6" s="4" t="s">
        <v>167</v>
      </c>
      <c r="C6" s="20">
        <v>1.36296697</v>
      </c>
      <c r="D6" s="38">
        <v>1.157909651</v>
      </c>
      <c r="E6" s="39">
        <v>1.5680242900000001</v>
      </c>
      <c r="F6" s="20">
        <v>1.24094266</v>
      </c>
      <c r="G6" s="38">
        <v>0.72869297300000002</v>
      </c>
      <c r="H6" s="39">
        <v>1.75319235</v>
      </c>
      <c r="I6" s="20">
        <v>1.7388584899999999</v>
      </c>
      <c r="J6" s="38">
        <v>1.2864769119999999</v>
      </c>
      <c r="K6" s="39">
        <v>2.1912400600000002</v>
      </c>
      <c r="L6" s="20">
        <v>2.3158257199999999</v>
      </c>
      <c r="M6" s="38">
        <v>1.827571254</v>
      </c>
      <c r="N6" s="39">
        <v>2.8040801800000001</v>
      </c>
      <c r="O6" s="20">
        <v>1.3370112890000001</v>
      </c>
      <c r="P6" s="38">
        <v>1.08956904</v>
      </c>
      <c r="Q6" s="39">
        <v>1.5844535399999999</v>
      </c>
      <c r="R6" s="20">
        <v>2.3165143000000001</v>
      </c>
      <c r="S6" s="38">
        <v>1.833574354</v>
      </c>
      <c r="T6" s="28">
        <v>2.7994542500000001</v>
      </c>
    </row>
    <row r="7" spans="1:20">
      <c r="A7" s="7" t="s">
        <v>124</v>
      </c>
      <c r="C7" s="40"/>
      <c r="D7" s="38"/>
      <c r="E7" s="39"/>
      <c r="F7" s="40"/>
      <c r="G7" s="38"/>
      <c r="H7" s="39"/>
      <c r="I7" s="40"/>
      <c r="J7" s="38"/>
      <c r="K7" s="39"/>
      <c r="L7" s="20"/>
      <c r="M7" s="38"/>
      <c r="N7" s="39"/>
      <c r="O7" s="40"/>
      <c r="P7" s="38"/>
      <c r="Q7" s="39"/>
      <c r="R7" s="40"/>
      <c r="S7" s="38"/>
      <c r="T7" s="39"/>
    </row>
    <row r="8" spans="1:20">
      <c r="B8" s="5">
        <v>2005</v>
      </c>
      <c r="C8" s="40" t="s">
        <v>125</v>
      </c>
      <c r="D8" s="38"/>
      <c r="E8" s="39"/>
      <c r="F8" s="40" t="s">
        <v>125</v>
      </c>
      <c r="G8" s="38"/>
      <c r="H8" s="39"/>
      <c r="I8" s="40" t="s">
        <v>125</v>
      </c>
      <c r="J8" s="38"/>
      <c r="K8" s="39"/>
      <c r="L8" s="40"/>
      <c r="M8" s="38"/>
      <c r="N8" s="39"/>
      <c r="O8" s="40" t="s">
        <v>125</v>
      </c>
      <c r="P8" s="38"/>
      <c r="Q8" s="39"/>
      <c r="R8" s="40" t="s">
        <v>125</v>
      </c>
      <c r="S8" s="38"/>
      <c r="T8" s="28"/>
    </row>
    <row r="9" spans="1:20">
      <c r="B9" s="5">
        <v>2006</v>
      </c>
      <c r="C9" s="20">
        <v>-1.427078E-2</v>
      </c>
      <c r="D9" s="38">
        <v>-8.2876491999999996E-2</v>
      </c>
      <c r="E9" s="39">
        <v>5.4334939999999998E-2</v>
      </c>
      <c r="F9" s="20">
        <v>-1.4700110000000001E-2</v>
      </c>
      <c r="G9" s="38">
        <v>-8.3243929999999994E-2</v>
      </c>
      <c r="H9" s="39">
        <v>5.3843710000000003E-2</v>
      </c>
      <c r="I9" s="20">
        <v>-1.4773959999999999E-2</v>
      </c>
      <c r="J9" s="38">
        <v>-8.3355955999999995E-2</v>
      </c>
      <c r="K9" s="39">
        <v>5.380803E-2</v>
      </c>
      <c r="L9" s="20">
        <v>-0.50755163999999997</v>
      </c>
      <c r="M9" s="38">
        <v>-0.69555095300000003</v>
      </c>
      <c r="N9" s="39">
        <v>-0.31955232</v>
      </c>
      <c r="O9" s="20">
        <v>-5.9726909999999996E-3</v>
      </c>
      <c r="P9" s="38">
        <v>-7.4569952999999994E-2</v>
      </c>
      <c r="Q9" s="28">
        <v>6.2624570000000004E-2</v>
      </c>
      <c r="R9" s="20">
        <v>-0.50749339000000004</v>
      </c>
      <c r="S9" s="38">
        <v>-0.69636131999999995</v>
      </c>
      <c r="T9" s="28">
        <v>-0.31862547000000002</v>
      </c>
    </row>
    <row r="10" spans="1:20">
      <c r="B10" s="5">
        <v>2007</v>
      </c>
      <c r="C10" s="20">
        <v>-0.21083569999999999</v>
      </c>
      <c r="D10" s="38">
        <v>-0.27641858699999999</v>
      </c>
      <c r="E10" s="39">
        <v>-0.14525279999999999</v>
      </c>
      <c r="F10" s="20">
        <v>-0.21129047000000001</v>
      </c>
      <c r="G10" s="38">
        <v>-0.27679608300000003</v>
      </c>
      <c r="H10" s="39">
        <v>-0.14578485999999999</v>
      </c>
      <c r="I10" s="20">
        <v>-0.21133196000000001</v>
      </c>
      <c r="J10" s="38">
        <v>-0.27686177699999998</v>
      </c>
      <c r="K10" s="39">
        <v>-0.14580214999999999</v>
      </c>
      <c r="L10" s="20">
        <v>-0.92475823999999995</v>
      </c>
      <c r="M10" s="38">
        <v>-1.1088380849999999</v>
      </c>
      <c r="N10" s="39">
        <v>-0.74067839999999996</v>
      </c>
      <c r="O10" s="20">
        <v>-0.204157799</v>
      </c>
      <c r="P10" s="38">
        <v>-0.26969652300000002</v>
      </c>
      <c r="Q10" s="28">
        <v>-0.13861907000000001</v>
      </c>
      <c r="R10" s="20">
        <v>-0.92467845000000004</v>
      </c>
      <c r="S10" s="38">
        <v>-1.1095105590000001</v>
      </c>
      <c r="T10" s="28">
        <v>-0.73984633</v>
      </c>
    </row>
    <row r="11" spans="1:20">
      <c r="B11" s="5">
        <v>2008</v>
      </c>
      <c r="C11" s="20">
        <v>-0.31538432999999999</v>
      </c>
      <c r="D11" s="38">
        <v>-0.37853536900000001</v>
      </c>
      <c r="E11" s="39">
        <v>-0.25223329</v>
      </c>
      <c r="F11" s="20">
        <v>-0.31562763999999999</v>
      </c>
      <c r="G11" s="38">
        <v>-0.37871824100000001</v>
      </c>
      <c r="H11" s="39">
        <v>-0.25253703</v>
      </c>
      <c r="I11" s="20">
        <v>-0.31570960999999997</v>
      </c>
      <c r="J11" s="38">
        <v>-0.37882477399999998</v>
      </c>
      <c r="K11" s="39">
        <v>-0.25259443999999998</v>
      </c>
      <c r="L11" s="20">
        <v>-0.64220385000000002</v>
      </c>
      <c r="M11" s="38">
        <v>-0.83000095600000001</v>
      </c>
      <c r="N11" s="39">
        <v>-0.45440673999999998</v>
      </c>
      <c r="O11" s="20">
        <v>-0.17732394100000001</v>
      </c>
      <c r="P11" s="38">
        <v>-0.25728608400000003</v>
      </c>
      <c r="Q11" s="28">
        <v>-9.7361799999999998E-2</v>
      </c>
      <c r="R11" s="20">
        <v>-0.60302626000000004</v>
      </c>
      <c r="S11" s="38">
        <v>-0.79848777199999998</v>
      </c>
      <c r="T11" s="28">
        <v>-0.40756474999999998</v>
      </c>
    </row>
    <row r="12" spans="1:20">
      <c r="B12" s="5">
        <v>2009</v>
      </c>
      <c r="C12" s="20">
        <v>-0.88129296000000001</v>
      </c>
      <c r="D12" s="38">
        <v>-0.94142183300000004</v>
      </c>
      <c r="E12" s="39">
        <v>-0.82116409000000001</v>
      </c>
      <c r="F12" s="20">
        <v>-0.88146829000000004</v>
      </c>
      <c r="G12" s="38">
        <v>-0.94152121300000002</v>
      </c>
      <c r="H12" s="39">
        <v>-0.82141536999999998</v>
      </c>
      <c r="I12" s="20">
        <v>-0.88155148999999999</v>
      </c>
      <c r="J12" s="38">
        <v>-0.94163174500000002</v>
      </c>
      <c r="K12" s="39">
        <v>-0.82147123</v>
      </c>
      <c r="L12" s="20">
        <v>-1.45148871</v>
      </c>
      <c r="M12" s="38">
        <v>-1.626287917</v>
      </c>
      <c r="N12" s="39">
        <v>-1.27668951</v>
      </c>
      <c r="O12" s="20">
        <v>-0.65777152999999999</v>
      </c>
      <c r="P12" s="38">
        <v>-0.75738547599999995</v>
      </c>
      <c r="Q12" s="28">
        <v>-0.55815758000000004</v>
      </c>
      <c r="R12" s="20">
        <v>-1.3854208299999999</v>
      </c>
      <c r="S12" s="38">
        <v>-1.5804434869999999</v>
      </c>
      <c r="T12" s="28">
        <v>-1.1903981800000001</v>
      </c>
    </row>
    <row r="13" spans="1:20">
      <c r="B13" s="5">
        <v>2010</v>
      </c>
      <c r="C13" s="20">
        <v>-1.30793549</v>
      </c>
      <c r="D13" s="38">
        <v>-1.366313804</v>
      </c>
      <c r="E13" s="39">
        <v>-1.2495571700000001</v>
      </c>
      <c r="F13" s="20">
        <v>-1.3078687899999999</v>
      </c>
      <c r="G13" s="38">
        <v>-1.366182993</v>
      </c>
      <c r="H13" s="39">
        <v>-1.24955459</v>
      </c>
      <c r="I13" s="20">
        <v>-1.3079101099999999</v>
      </c>
      <c r="J13" s="38">
        <v>-1.3662518690000001</v>
      </c>
      <c r="K13" s="39">
        <v>-1.2495683399999999</v>
      </c>
      <c r="L13" s="20">
        <v>-1.93236195</v>
      </c>
      <c r="M13" s="38">
        <v>-2.104069065</v>
      </c>
      <c r="N13" s="39">
        <v>-1.76065483</v>
      </c>
      <c r="O13" s="20">
        <v>-1.082468067</v>
      </c>
      <c r="P13" s="38">
        <v>-1.1810727329999999</v>
      </c>
      <c r="Q13" s="28">
        <v>-0.98386340000000005</v>
      </c>
      <c r="R13" s="20">
        <v>-1.8663471599999999</v>
      </c>
      <c r="S13" s="38">
        <v>-2.058783633</v>
      </c>
      <c r="T13" s="28">
        <v>-1.67391069</v>
      </c>
    </row>
    <row r="14" spans="1:20">
      <c r="B14" s="5">
        <v>2011</v>
      </c>
      <c r="C14" s="20">
        <v>-1.51987501</v>
      </c>
      <c r="D14" s="38">
        <v>-1.5777320880000001</v>
      </c>
      <c r="E14" s="39">
        <v>-1.4620179200000001</v>
      </c>
      <c r="F14" s="20">
        <v>-1.5199918699999999</v>
      </c>
      <c r="G14" s="38">
        <v>-1.5777829320000001</v>
      </c>
      <c r="H14" s="39">
        <v>-1.4622008</v>
      </c>
      <c r="I14" s="20">
        <v>-1.5200276699999999</v>
      </c>
      <c r="J14" s="38">
        <v>-1.5778484260000001</v>
      </c>
      <c r="K14" s="39">
        <v>-1.4622069099999999</v>
      </c>
      <c r="L14" s="20">
        <v>-2.2412182600000001</v>
      </c>
      <c r="M14" s="38">
        <v>-2.4119084929999999</v>
      </c>
      <c r="N14" s="39">
        <v>-2.0705280199999998</v>
      </c>
      <c r="O14" s="20">
        <v>-1.2931080639999999</v>
      </c>
      <c r="P14" s="38">
        <v>-1.391447479</v>
      </c>
      <c r="Q14" s="31">
        <v>-1.1947686500000001</v>
      </c>
      <c r="R14" s="20">
        <v>-2.1751911100000001</v>
      </c>
      <c r="S14" s="38">
        <v>-2.3665672340000001</v>
      </c>
      <c r="T14" s="31">
        <v>-1.98381498</v>
      </c>
    </row>
    <row r="15" spans="1:20">
      <c r="A15" s="7" t="s">
        <v>126</v>
      </c>
      <c r="C15" s="21"/>
      <c r="D15" s="22"/>
      <c r="E15" s="23"/>
      <c r="F15" s="21"/>
      <c r="G15" s="22"/>
      <c r="H15" s="23"/>
      <c r="I15" s="40" t="s">
        <v>125</v>
      </c>
      <c r="J15" s="38"/>
      <c r="K15" s="39"/>
      <c r="L15" s="21"/>
      <c r="M15" s="22"/>
      <c r="N15" s="23"/>
      <c r="O15" s="32"/>
      <c r="P15" s="22"/>
      <c r="Q15" s="23"/>
      <c r="R15" s="21"/>
      <c r="S15" s="22"/>
      <c r="T15" s="23"/>
    </row>
    <row r="16" spans="1:20">
      <c r="B16" s="6" t="s">
        <v>127</v>
      </c>
      <c r="C16" s="20">
        <f>-0.22561401</f>
        <v>-0.22561401</v>
      </c>
      <c r="D16" s="38">
        <v>-0.26178479799999999</v>
      </c>
      <c r="E16" s="39">
        <v>-0.18944322</v>
      </c>
      <c r="F16" s="20">
        <f>-0.22572778</f>
        <v>-0.22572777999999999</v>
      </c>
      <c r="G16" s="38">
        <v>-0.26189438500000001</v>
      </c>
      <c r="H16" s="39">
        <v>-0.18956117</v>
      </c>
      <c r="I16" s="20">
        <f>-0.22591458</f>
        <v>-0.22591458</v>
      </c>
      <c r="J16" s="38">
        <v>-0.26208654399999998</v>
      </c>
      <c r="K16" s="39">
        <v>-0.18974262</v>
      </c>
      <c r="L16" s="20">
        <f>-0.2302692</f>
        <v>-0.23026920000000001</v>
      </c>
      <c r="M16" s="38">
        <v>-0.26655127499999998</v>
      </c>
      <c r="N16" s="39">
        <v>-0.19398713000000001</v>
      </c>
      <c r="O16" s="20">
        <f>-0.22610048</f>
        <v>-0.22610047999999999</v>
      </c>
      <c r="P16" s="38">
        <v>-0.26228453200000001</v>
      </c>
      <c r="Q16" s="23">
        <v>-0.18991643</v>
      </c>
      <c r="R16" s="20">
        <v>-0.23113233</v>
      </c>
      <c r="S16" s="38">
        <v>-0.26743488300000001</v>
      </c>
      <c r="T16" s="23">
        <v>-0.19482977000000001</v>
      </c>
    </row>
    <row r="17" spans="1:20">
      <c r="B17" s="6" t="s">
        <v>128</v>
      </c>
      <c r="C17" s="40">
        <v>0.30763098999999999</v>
      </c>
      <c r="D17" s="38">
        <v>0.261287995</v>
      </c>
      <c r="E17" s="39">
        <v>0.35397398000000002</v>
      </c>
      <c r="F17" s="40" t="s">
        <v>125</v>
      </c>
      <c r="G17" s="38"/>
      <c r="H17" s="39"/>
      <c r="I17" s="40" t="s">
        <v>125</v>
      </c>
      <c r="J17" s="38"/>
      <c r="K17" s="39"/>
      <c r="L17" s="40"/>
      <c r="M17" s="38"/>
      <c r="N17" s="39"/>
      <c r="O17" s="40" t="s">
        <v>125</v>
      </c>
      <c r="P17" s="38"/>
      <c r="Q17" s="39"/>
      <c r="R17" s="40" t="s">
        <v>125</v>
      </c>
      <c r="S17" s="38"/>
      <c r="T17" s="23"/>
    </row>
    <row r="18" spans="1:20">
      <c r="B18" s="6" t="s">
        <v>129</v>
      </c>
      <c r="C18" s="20">
        <v>0.52935535</v>
      </c>
      <c r="D18" s="38">
        <v>0.478518795</v>
      </c>
      <c r="E18" s="39">
        <v>0.58019191000000003</v>
      </c>
      <c r="F18" s="20">
        <v>0.30693503</v>
      </c>
      <c r="G18" s="38">
        <v>0.26060347699999997</v>
      </c>
      <c r="H18" s="39">
        <v>0.35326658999999999</v>
      </c>
      <c r="I18" s="20">
        <v>0.30705089000000002</v>
      </c>
      <c r="J18" s="38">
        <v>0.26070786600000001</v>
      </c>
      <c r="K18" s="39">
        <v>0.35339390999999998</v>
      </c>
      <c r="L18" s="20">
        <v>0.30900288999999997</v>
      </c>
      <c r="M18" s="38">
        <v>0.26249738299999997</v>
      </c>
      <c r="N18" s="39">
        <v>0.3555084</v>
      </c>
      <c r="O18" s="20">
        <v>0.30569194</v>
      </c>
      <c r="P18" s="38">
        <v>0.25928453400000001</v>
      </c>
      <c r="Q18" s="23">
        <v>0.35209934999999998</v>
      </c>
      <c r="R18" s="20">
        <v>0.30706275</v>
      </c>
      <c r="S18" s="38">
        <v>0.26053613799999997</v>
      </c>
      <c r="T18" s="23">
        <v>0.35358936000000002</v>
      </c>
    </row>
    <row r="19" spans="1:20">
      <c r="B19" s="6" t="s">
        <v>130</v>
      </c>
      <c r="C19" s="20">
        <v>0.50436572999999996</v>
      </c>
      <c r="D19" s="38">
        <v>0.43440979699999999</v>
      </c>
      <c r="E19" s="39">
        <v>0.57432165999999996</v>
      </c>
      <c r="F19" s="20">
        <v>0.52896697000000004</v>
      </c>
      <c r="G19" s="38">
        <v>0.47814441899999999</v>
      </c>
      <c r="H19" s="39">
        <v>0.57978951999999995</v>
      </c>
      <c r="I19" s="20">
        <v>0.52922906000000003</v>
      </c>
      <c r="J19" s="38">
        <v>0.47839542299999999</v>
      </c>
      <c r="K19" s="39">
        <v>0.58006270000000004</v>
      </c>
      <c r="L19" s="20">
        <v>0.53394664999999997</v>
      </c>
      <c r="M19" s="38">
        <v>0.48294772000000002</v>
      </c>
      <c r="N19" s="39">
        <v>0.58494557999999997</v>
      </c>
      <c r="O19" s="20">
        <v>0.53045193400000001</v>
      </c>
      <c r="P19" s="38">
        <v>0.47953447399999999</v>
      </c>
      <c r="Q19" s="23">
        <v>0.58136938999999999</v>
      </c>
      <c r="R19" s="20">
        <v>0.53282686000000001</v>
      </c>
      <c r="S19" s="38">
        <v>0.48180978200000002</v>
      </c>
      <c r="T19" s="23">
        <v>0.58384393000000001</v>
      </c>
    </row>
    <row r="20" spans="1:20">
      <c r="B20" s="6" t="s">
        <v>131</v>
      </c>
      <c r="C20" s="20">
        <v>0.28659074000000001</v>
      </c>
      <c r="D20" s="38">
        <v>0.14697660700000001</v>
      </c>
      <c r="E20" s="39">
        <v>0.42620488000000001</v>
      </c>
      <c r="F20" s="20">
        <v>0.50416501000000002</v>
      </c>
      <c r="G20" s="38">
        <v>0.43420777700000002</v>
      </c>
      <c r="H20" s="39">
        <v>0.57412224000000001</v>
      </c>
      <c r="I20" s="20">
        <v>0.50458263000000003</v>
      </c>
      <c r="J20" s="38">
        <v>0.43461114499999998</v>
      </c>
      <c r="K20" s="39">
        <v>0.57455411000000001</v>
      </c>
      <c r="L20" s="20">
        <v>0.50778995000000005</v>
      </c>
      <c r="M20" s="38">
        <v>0.43766598299999998</v>
      </c>
      <c r="N20" s="39">
        <v>0.57791391999999997</v>
      </c>
      <c r="O20" s="20">
        <v>0.50577110199999997</v>
      </c>
      <c r="P20" s="38">
        <v>0.43567967600000002</v>
      </c>
      <c r="Q20" s="23">
        <v>0.57586252999999998</v>
      </c>
      <c r="R20" s="20">
        <v>0.50798410999999999</v>
      </c>
      <c r="S20" s="38">
        <v>0.43784105000000001</v>
      </c>
      <c r="T20" s="23">
        <v>0.57812715999999997</v>
      </c>
    </row>
    <row r="21" spans="1:20">
      <c r="B21" s="6" t="s">
        <v>132</v>
      </c>
      <c r="C21" s="20">
        <v>0.28653929472998252</v>
      </c>
      <c r="D21" s="38" t="s">
        <v>168</v>
      </c>
      <c r="E21" s="39"/>
      <c r="F21" s="20">
        <v>0.28633006999999999</v>
      </c>
      <c r="G21" s="38">
        <v>0.14699187999999999</v>
      </c>
      <c r="H21" s="39">
        <v>0.42566827000000002</v>
      </c>
      <c r="I21" s="20">
        <v>0.28700569999999997</v>
      </c>
      <c r="J21" s="38">
        <v>0.14754777799999999</v>
      </c>
      <c r="K21" s="39">
        <v>0.42646360999999999</v>
      </c>
      <c r="L21" s="20">
        <v>0.29741041000000001</v>
      </c>
      <c r="M21" s="38">
        <v>0.157381141</v>
      </c>
      <c r="N21" s="39">
        <v>0.43743968999999999</v>
      </c>
      <c r="O21" s="20">
        <v>0.285815877</v>
      </c>
      <c r="P21" s="38">
        <v>0.146058145</v>
      </c>
      <c r="Q21" s="41">
        <v>0.42557360999999999</v>
      </c>
      <c r="R21" s="20">
        <v>0.29084450000000001</v>
      </c>
      <c r="S21" s="38">
        <v>0.15100224300000001</v>
      </c>
      <c r="T21" s="41">
        <v>0.43068676</v>
      </c>
    </row>
    <row r="22" spans="1:20">
      <c r="A22" s="7" t="s">
        <v>133</v>
      </c>
      <c r="C22" s="24"/>
      <c r="D22" s="25"/>
      <c r="E22" s="26"/>
      <c r="F22" s="24"/>
      <c r="G22" s="25"/>
      <c r="H22" s="26"/>
      <c r="I22" s="24"/>
      <c r="J22" s="25"/>
      <c r="K22" s="26"/>
      <c r="L22" s="24"/>
      <c r="M22" s="25"/>
      <c r="N22" s="26"/>
      <c r="O22" s="42"/>
      <c r="P22" s="25"/>
      <c r="Q22" s="26"/>
      <c r="R22" s="24"/>
      <c r="S22" s="25"/>
      <c r="T22" s="26"/>
    </row>
    <row r="23" spans="1:20">
      <c r="B23" s="8" t="s">
        <v>134</v>
      </c>
      <c r="C23" s="20">
        <v>1.0827069999999999E-2</v>
      </c>
      <c r="D23" s="38">
        <v>7.4548729999999999E-3</v>
      </c>
      <c r="E23" s="39">
        <v>1.419927E-2</v>
      </c>
      <c r="F23" s="20">
        <v>1.0836149999999999E-2</v>
      </c>
      <c r="G23" s="38">
        <v>7.4640080000000003E-3</v>
      </c>
      <c r="H23" s="39">
        <v>1.420828E-2</v>
      </c>
      <c r="I23" s="20">
        <v>1.084388E-2</v>
      </c>
      <c r="J23" s="38">
        <v>7.4716560000000001E-3</v>
      </c>
      <c r="K23" s="39">
        <v>1.4216100000000001E-2</v>
      </c>
      <c r="L23" s="20">
        <v>1.148105E-2</v>
      </c>
      <c r="M23" s="38">
        <v>8.0997949999999999E-3</v>
      </c>
      <c r="N23" s="39">
        <v>1.48623E-2</v>
      </c>
      <c r="O23" s="20">
        <v>1.0723277999999999E-2</v>
      </c>
      <c r="P23" s="38">
        <v>7.3456620000000002E-3</v>
      </c>
      <c r="Q23" s="26">
        <v>1.41009E-2</v>
      </c>
      <c r="R23" s="20">
        <v>1.1378050000000001E-2</v>
      </c>
      <c r="S23" s="38">
        <v>7.9949779999999998E-3</v>
      </c>
      <c r="T23" s="26">
        <v>1.4761130000000001E-2</v>
      </c>
    </row>
    <row r="24" spans="1:20">
      <c r="B24" s="8" t="s">
        <v>135</v>
      </c>
      <c r="C24" s="20">
        <v>4.8838529999999998E-2</v>
      </c>
      <c r="D24" s="38">
        <v>1.9191050000000001E-2</v>
      </c>
      <c r="E24" s="39">
        <v>7.8486009999999995E-2</v>
      </c>
      <c r="F24" s="20">
        <v>4.8952879999999997E-2</v>
      </c>
      <c r="G24" s="38">
        <v>1.9304004999999999E-2</v>
      </c>
      <c r="H24" s="39">
        <v>7.8601760000000007E-2</v>
      </c>
      <c r="I24" s="20">
        <v>4.8750130000000003E-2</v>
      </c>
      <c r="J24" s="38">
        <v>1.9100123E-2</v>
      </c>
      <c r="K24" s="39">
        <v>7.8400150000000002E-2</v>
      </c>
      <c r="L24" s="20">
        <v>4.416904E-2</v>
      </c>
      <c r="M24" s="38">
        <v>1.4429332E-2</v>
      </c>
      <c r="N24" s="39">
        <v>7.3908749999999995E-2</v>
      </c>
      <c r="O24" s="20">
        <v>5.0019963000000001E-2</v>
      </c>
      <c r="P24" s="38">
        <v>2.0357831999999999E-2</v>
      </c>
      <c r="Q24" s="26">
        <v>7.9682089999999997E-2</v>
      </c>
      <c r="R24" s="20">
        <v>4.4351590000000003E-2</v>
      </c>
      <c r="S24" s="38">
        <v>1.4589773E-2</v>
      </c>
      <c r="T24" s="26">
        <v>7.4113410000000005E-2</v>
      </c>
    </row>
    <row r="25" spans="1:20">
      <c r="B25" s="8" t="s">
        <v>136</v>
      </c>
      <c r="C25" s="20">
        <v>0.42674282000000002</v>
      </c>
      <c r="D25" s="38">
        <v>0.37739616100000001</v>
      </c>
      <c r="E25" s="39">
        <v>0.47608947000000001</v>
      </c>
      <c r="F25" s="20">
        <v>0.42709784000000001</v>
      </c>
      <c r="G25" s="38">
        <v>0.37775328400000002</v>
      </c>
      <c r="H25" s="39">
        <v>0.47644239999999999</v>
      </c>
      <c r="I25" s="20">
        <v>0.42698962000000001</v>
      </c>
      <c r="J25" s="38">
        <v>0.37764650799999999</v>
      </c>
      <c r="K25" s="39">
        <v>0.47633273999999998</v>
      </c>
      <c r="L25" s="20">
        <v>0.42671028</v>
      </c>
      <c r="M25" s="38">
        <v>0.37723244900000003</v>
      </c>
      <c r="N25" s="39">
        <v>0.47618811</v>
      </c>
      <c r="O25" s="20">
        <v>0.42985600000000002</v>
      </c>
      <c r="P25" s="38">
        <v>0.38038316599999999</v>
      </c>
      <c r="Q25" s="41">
        <v>0.47932882999999998</v>
      </c>
      <c r="R25" s="20">
        <v>0.42887540000000002</v>
      </c>
      <c r="S25" s="38">
        <v>0.37932580799999999</v>
      </c>
      <c r="T25" s="41">
        <v>0.47842498999999999</v>
      </c>
    </row>
    <row r="26" spans="1:20">
      <c r="A26" s="7" t="s">
        <v>169</v>
      </c>
      <c r="B26" s="8"/>
      <c r="C26" s="20"/>
      <c r="D26" s="38"/>
      <c r="E26" s="39"/>
      <c r="F26" s="20"/>
      <c r="G26" s="38"/>
      <c r="H26" s="39"/>
      <c r="I26" s="20"/>
      <c r="J26" s="38"/>
      <c r="K26" s="26"/>
      <c r="L26" s="20"/>
      <c r="M26" s="38"/>
      <c r="N26" s="39"/>
      <c r="O26" s="20"/>
      <c r="P26" s="38"/>
      <c r="Q26" s="41"/>
      <c r="R26" s="20"/>
      <c r="S26" s="38"/>
      <c r="T26" s="41"/>
    </row>
    <row r="27" spans="1:20" ht="15.75">
      <c r="B27" s="8" t="s">
        <v>170</v>
      </c>
      <c r="C27" s="20"/>
      <c r="D27" s="38"/>
      <c r="E27" s="39"/>
      <c r="F27" s="20">
        <v>0.10389564</v>
      </c>
      <c r="G27" s="38">
        <v>-0.344527635</v>
      </c>
      <c r="H27" s="39">
        <v>0.55231891</v>
      </c>
      <c r="I27" s="20"/>
      <c r="J27" s="38"/>
      <c r="K27" s="26"/>
      <c r="L27" s="20"/>
      <c r="M27" s="38"/>
      <c r="N27" s="39"/>
      <c r="O27" s="20"/>
      <c r="P27" s="38"/>
      <c r="Q27" s="41"/>
      <c r="R27" s="20"/>
      <c r="S27" s="38"/>
      <c r="T27" s="41"/>
    </row>
    <row r="28" spans="1:20" ht="15.75">
      <c r="B28" s="8" t="s">
        <v>171</v>
      </c>
      <c r="C28" s="20"/>
      <c r="D28" s="38"/>
      <c r="E28" s="39"/>
      <c r="F28" s="20">
        <v>-1.007718E-2</v>
      </c>
      <c r="G28" s="38">
        <v>-4.9430831000000001E-2</v>
      </c>
      <c r="H28" s="39">
        <v>2.9276480000000001E-2</v>
      </c>
      <c r="I28" s="20"/>
      <c r="J28" s="38"/>
      <c r="K28" s="26"/>
      <c r="L28" s="20"/>
      <c r="M28" s="38"/>
      <c r="N28" s="39"/>
      <c r="O28" s="20"/>
      <c r="P28" s="38"/>
      <c r="Q28" s="41"/>
      <c r="R28" s="20"/>
      <c r="S28" s="38"/>
      <c r="T28" s="41"/>
    </row>
    <row r="29" spans="1:20" ht="15.75">
      <c r="B29" s="8" t="s">
        <v>172</v>
      </c>
      <c r="C29" s="20"/>
      <c r="D29" s="38"/>
      <c r="E29" s="39"/>
      <c r="F29" s="20">
        <v>1.0678119999999999E-2</v>
      </c>
      <c r="G29" s="38">
        <v>-3.3284053000000001E-2</v>
      </c>
      <c r="H29" s="39">
        <v>5.4640300000000003E-2</v>
      </c>
      <c r="I29" s="20"/>
      <c r="J29" s="38"/>
      <c r="K29" s="26"/>
      <c r="L29" s="20"/>
      <c r="M29" s="38"/>
      <c r="N29" s="39"/>
      <c r="O29" s="20"/>
      <c r="P29" s="38"/>
      <c r="Q29" s="41"/>
      <c r="R29" s="20"/>
      <c r="S29" s="38"/>
      <c r="T29" s="41"/>
    </row>
    <row r="30" spans="1:20">
      <c r="A30" s="7" t="s">
        <v>137</v>
      </c>
      <c r="C30" s="24"/>
      <c r="D30" s="25"/>
      <c r="E30" s="26"/>
      <c r="F30" s="24"/>
      <c r="G30" s="25"/>
      <c r="H30" s="26"/>
      <c r="I30" s="24"/>
      <c r="J30" s="25"/>
      <c r="K30" s="39"/>
      <c r="L30" s="24"/>
      <c r="M30" s="25"/>
      <c r="N30" s="26"/>
      <c r="O30" s="42"/>
      <c r="P30" s="25"/>
      <c r="Q30" s="26"/>
      <c r="R30" s="24"/>
      <c r="S30" s="25"/>
      <c r="T30" s="26"/>
    </row>
    <row r="31" spans="1:20">
      <c r="B31" s="8" t="s">
        <v>138</v>
      </c>
      <c r="C31" s="21"/>
      <c r="D31" s="22"/>
      <c r="E31" s="23"/>
      <c r="F31" s="21"/>
      <c r="G31" s="22"/>
      <c r="H31" s="23"/>
      <c r="I31" s="40" t="s">
        <v>125</v>
      </c>
      <c r="J31" s="38"/>
      <c r="K31" s="39"/>
      <c r="L31" s="40" t="s">
        <v>125</v>
      </c>
      <c r="M31" s="38"/>
      <c r="N31" s="39"/>
      <c r="O31" s="42"/>
      <c r="P31" s="22"/>
      <c r="Q31" s="23"/>
      <c r="R31" s="40" t="s">
        <v>125</v>
      </c>
      <c r="S31" s="38"/>
      <c r="T31" s="23"/>
    </row>
    <row r="32" spans="1:20">
      <c r="B32" s="4" t="s">
        <v>139</v>
      </c>
      <c r="C32" s="21"/>
      <c r="D32" s="22"/>
      <c r="E32" s="23"/>
      <c r="F32" s="21"/>
      <c r="G32" s="22"/>
      <c r="H32" s="23"/>
      <c r="I32" s="20">
        <v>-0.28639716496574597</v>
      </c>
      <c r="J32" s="38">
        <v>-0.99</v>
      </c>
      <c r="K32" s="26">
        <v>0.41699999999999998</v>
      </c>
      <c r="L32" s="20">
        <v>-0.73701965000000003</v>
      </c>
      <c r="M32" s="38">
        <v>-1.494911077</v>
      </c>
      <c r="N32" s="39">
        <v>2.0871779999999999E-2</v>
      </c>
      <c r="O32" s="42"/>
      <c r="P32" s="22"/>
      <c r="Q32" s="23"/>
      <c r="R32" s="20">
        <v>-0.73725507999999995</v>
      </c>
      <c r="S32" s="38">
        <v>-1.494390624</v>
      </c>
      <c r="T32" s="23">
        <v>1.9880459999999999E-2</v>
      </c>
    </row>
    <row r="33" spans="2:20">
      <c r="B33" s="9" t="s">
        <v>140</v>
      </c>
      <c r="C33" s="21"/>
      <c r="D33" s="22"/>
      <c r="E33" s="23"/>
      <c r="F33" s="21"/>
      <c r="G33" s="22"/>
      <c r="H33" s="23"/>
      <c r="I33" s="21"/>
      <c r="J33" s="22"/>
      <c r="K33" s="39"/>
      <c r="L33" s="20">
        <v>0.10152116</v>
      </c>
      <c r="M33" s="38">
        <v>-0.19143639600000001</v>
      </c>
      <c r="N33" s="39">
        <v>0.39447871000000001</v>
      </c>
      <c r="O33" s="42"/>
      <c r="P33" s="22"/>
      <c r="Q33" s="23"/>
      <c r="R33" s="20">
        <v>0.10123794</v>
      </c>
      <c r="S33" s="38">
        <v>-0.19353047200000001</v>
      </c>
      <c r="T33" s="23">
        <v>0.39600636</v>
      </c>
    </row>
    <row r="34" spans="2:20">
      <c r="B34" s="9" t="s">
        <v>141</v>
      </c>
      <c r="C34" s="21"/>
      <c r="D34" s="22"/>
      <c r="E34" s="23"/>
      <c r="F34" s="21"/>
      <c r="G34" s="22"/>
      <c r="H34" s="23"/>
      <c r="I34" s="21"/>
      <c r="J34" s="22"/>
      <c r="K34" s="39"/>
      <c r="L34" s="20">
        <v>0.20663854000000001</v>
      </c>
      <c r="M34" s="38">
        <v>-8.0049108999999993E-2</v>
      </c>
      <c r="N34" s="39">
        <v>0.49332619999999999</v>
      </c>
      <c r="O34" s="42"/>
      <c r="P34" s="22"/>
      <c r="Q34" s="23"/>
      <c r="R34" s="20">
        <v>0.20640043</v>
      </c>
      <c r="S34" s="38">
        <v>-8.1970793E-2</v>
      </c>
      <c r="T34" s="23">
        <v>0.49477165000000001</v>
      </c>
    </row>
    <row r="35" spans="2:20">
      <c r="B35" s="9" t="s">
        <v>142</v>
      </c>
      <c r="C35" s="21"/>
      <c r="D35" s="22"/>
      <c r="E35" s="23"/>
      <c r="F35" s="21"/>
      <c r="G35" s="22"/>
      <c r="H35" s="23"/>
      <c r="I35" s="21"/>
      <c r="J35" s="22"/>
      <c r="K35" s="39"/>
      <c r="L35" s="20">
        <v>0.20575299999999999</v>
      </c>
      <c r="M35" s="38">
        <v>-8.5746511999999997E-2</v>
      </c>
      <c r="N35" s="39">
        <v>0.49725250999999998</v>
      </c>
      <c r="O35" s="42"/>
      <c r="P35" s="22"/>
      <c r="Q35" s="23"/>
      <c r="R35" s="20">
        <v>0.20633129</v>
      </c>
      <c r="S35" s="38">
        <v>-8.7063642999999996E-2</v>
      </c>
      <c r="T35" s="23">
        <v>0.49972622</v>
      </c>
    </row>
    <row r="36" spans="2:20">
      <c r="B36" s="9" t="s">
        <v>143</v>
      </c>
      <c r="C36" s="21"/>
      <c r="D36" s="22"/>
      <c r="E36" s="23"/>
      <c r="F36" s="21"/>
      <c r="G36" s="22"/>
      <c r="H36" s="23"/>
      <c r="I36" s="21"/>
      <c r="J36" s="22"/>
      <c r="K36" s="23"/>
      <c r="L36" s="20">
        <v>0.70598859999999997</v>
      </c>
      <c r="M36" s="38">
        <v>0.42529466199999999</v>
      </c>
      <c r="N36" s="39">
        <v>0.98668254</v>
      </c>
      <c r="O36" s="42"/>
      <c r="P36" s="22"/>
      <c r="Q36" s="23"/>
      <c r="R36" s="20">
        <v>0.70563712999999995</v>
      </c>
      <c r="S36" s="38">
        <v>0.42340186600000002</v>
      </c>
      <c r="T36" s="23">
        <v>0.98787239000000004</v>
      </c>
    </row>
    <row r="37" spans="2:20">
      <c r="B37" s="9" t="s">
        <v>144</v>
      </c>
      <c r="C37" s="21"/>
      <c r="D37" s="22"/>
      <c r="E37" s="23"/>
      <c r="F37" s="21"/>
      <c r="G37" s="22"/>
      <c r="H37" s="23"/>
      <c r="I37" s="21"/>
      <c r="J37" s="22"/>
      <c r="K37" s="23"/>
      <c r="L37" s="20">
        <v>0.65075006000000002</v>
      </c>
      <c r="M37" s="38">
        <v>0.382863289</v>
      </c>
      <c r="N37" s="39">
        <v>0.91863682999999996</v>
      </c>
      <c r="O37" s="42"/>
      <c r="P37" s="22"/>
      <c r="Q37" s="23"/>
      <c r="R37" s="20">
        <v>0.65045357000000004</v>
      </c>
      <c r="S37" s="38">
        <v>0.38074243299999999</v>
      </c>
      <c r="T37" s="23">
        <v>0.92016471</v>
      </c>
    </row>
    <row r="38" spans="2:20">
      <c r="B38" s="9" t="s">
        <v>145</v>
      </c>
      <c r="C38" s="20"/>
      <c r="D38" s="27"/>
      <c r="E38" s="28"/>
      <c r="F38" s="20"/>
      <c r="G38" s="27"/>
      <c r="H38" s="28"/>
      <c r="I38" s="20"/>
      <c r="J38" s="27"/>
      <c r="K38" s="28"/>
      <c r="L38" s="20">
        <v>0.56059241999999998</v>
      </c>
      <c r="M38" s="38">
        <v>0.29270943999999999</v>
      </c>
      <c r="N38" s="39">
        <v>0.82847539999999997</v>
      </c>
      <c r="O38" s="42"/>
      <c r="P38" s="27"/>
      <c r="Q38" s="28"/>
      <c r="R38" s="20">
        <v>0.56044678999999997</v>
      </c>
      <c r="S38" s="38">
        <v>0.29085055300000001</v>
      </c>
      <c r="T38" s="28">
        <v>0.83004303000000002</v>
      </c>
    </row>
    <row r="39" spans="2:20">
      <c r="B39" s="4" t="s">
        <v>146</v>
      </c>
      <c r="C39" s="21"/>
      <c r="D39" s="22"/>
      <c r="E39" s="23"/>
      <c r="F39" s="21"/>
      <c r="G39" s="22"/>
      <c r="H39" s="23"/>
      <c r="I39" s="20">
        <v>-0.60887239462225395</v>
      </c>
      <c r="J39" s="38">
        <v>-1.1559999999999999</v>
      </c>
      <c r="K39" s="26">
        <v>-5.8000000000000003E-2</v>
      </c>
      <c r="L39" s="20">
        <f>-1.17294849</f>
        <v>-1.17294849</v>
      </c>
      <c r="M39" s="38">
        <v>-1.7757905570000001</v>
      </c>
      <c r="N39" s="39">
        <v>-0.57010642</v>
      </c>
      <c r="O39" s="24"/>
      <c r="P39" s="22"/>
      <c r="Q39" s="23"/>
      <c r="R39" s="20">
        <v>-1.3452778400000001</v>
      </c>
      <c r="S39" s="38">
        <v>-1.9735246200000001</v>
      </c>
      <c r="T39" s="23">
        <v>-0.71703105</v>
      </c>
    </row>
    <row r="40" spans="2:20">
      <c r="B40" s="9" t="s">
        <v>140</v>
      </c>
      <c r="C40" s="21"/>
      <c r="D40" s="22"/>
      <c r="E40" s="23"/>
      <c r="F40" s="21"/>
      <c r="G40" s="22"/>
      <c r="H40" s="23"/>
      <c r="I40" s="21"/>
      <c r="J40" s="22"/>
      <c r="K40" s="23"/>
      <c r="L40" s="20">
        <v>0.57243635999999998</v>
      </c>
      <c r="M40" s="38">
        <v>0.345142638</v>
      </c>
      <c r="N40" s="39">
        <v>0.79973008000000001</v>
      </c>
      <c r="O40" s="21"/>
      <c r="P40" s="22"/>
      <c r="Q40" s="23"/>
      <c r="R40" s="20">
        <v>0.56715132999999995</v>
      </c>
      <c r="S40" s="38">
        <v>0.33827312300000001</v>
      </c>
      <c r="T40" s="23">
        <v>0.79602952999999999</v>
      </c>
    </row>
    <row r="41" spans="2:20">
      <c r="B41" s="9" t="s">
        <v>141</v>
      </c>
      <c r="C41" s="21"/>
      <c r="D41" s="22"/>
      <c r="E41" s="23"/>
      <c r="F41" s="21"/>
      <c r="G41" s="22"/>
      <c r="H41" s="23"/>
      <c r="I41" s="21"/>
      <c r="J41" s="22"/>
      <c r="K41" s="23"/>
      <c r="L41" s="20">
        <v>0.86886158999999996</v>
      </c>
      <c r="M41" s="38">
        <v>0.647141941</v>
      </c>
      <c r="N41" s="39">
        <v>1.0905812500000001</v>
      </c>
      <c r="O41" s="21"/>
      <c r="P41" s="22"/>
      <c r="Q41" s="23"/>
      <c r="R41" s="20">
        <v>0.87682358000000005</v>
      </c>
      <c r="S41" s="38">
        <v>0.65352586300000004</v>
      </c>
      <c r="T41" s="23">
        <v>1.1001212899999999</v>
      </c>
    </row>
    <row r="42" spans="2:20">
      <c r="B42" s="9" t="s">
        <v>142</v>
      </c>
      <c r="C42" s="21"/>
      <c r="D42" s="22"/>
      <c r="E42" s="23"/>
      <c r="F42" s="21"/>
      <c r="G42" s="22"/>
      <c r="H42" s="23"/>
      <c r="I42" s="21"/>
      <c r="J42" s="22"/>
      <c r="K42" s="23"/>
      <c r="L42" s="20">
        <v>0.50413911</v>
      </c>
      <c r="M42" s="38">
        <v>0.28334725700000002</v>
      </c>
      <c r="N42" s="39">
        <v>0.72493096999999995</v>
      </c>
      <c r="O42" s="21"/>
      <c r="P42" s="22"/>
      <c r="Q42" s="23"/>
      <c r="R42" s="20">
        <v>0.61579434</v>
      </c>
      <c r="S42" s="38">
        <v>0.39234790800000002</v>
      </c>
      <c r="T42" s="23">
        <v>0.83924076999999997</v>
      </c>
    </row>
    <row r="43" spans="2:20">
      <c r="B43" s="9" t="s">
        <v>143</v>
      </c>
      <c r="C43" s="21"/>
      <c r="D43" s="22"/>
      <c r="E43" s="23"/>
      <c r="F43" s="21"/>
      <c r="G43" s="22"/>
      <c r="H43" s="23"/>
      <c r="I43" s="21"/>
      <c r="J43" s="22"/>
      <c r="K43" s="23"/>
      <c r="L43" s="20">
        <v>0.60353866</v>
      </c>
      <c r="M43" s="38">
        <v>0.39706482100000001</v>
      </c>
      <c r="N43" s="39">
        <v>0.81001248999999997</v>
      </c>
      <c r="O43" s="21"/>
      <c r="P43" s="22"/>
      <c r="Q43" s="23"/>
      <c r="R43" s="20">
        <v>0.78027723000000004</v>
      </c>
      <c r="S43" s="38">
        <v>0.56953271500000002</v>
      </c>
      <c r="T43" s="23">
        <v>0.99102175000000003</v>
      </c>
    </row>
    <row r="44" spans="2:20">
      <c r="B44" s="9" t="s">
        <v>144</v>
      </c>
      <c r="C44" s="21"/>
      <c r="D44" s="22"/>
      <c r="E44" s="23"/>
      <c r="F44" s="21"/>
      <c r="G44" s="22"/>
      <c r="H44" s="23"/>
      <c r="I44" s="21"/>
      <c r="J44" s="22"/>
      <c r="K44" s="23"/>
      <c r="L44" s="20">
        <v>0.57269749000000003</v>
      </c>
      <c r="M44" s="38">
        <v>0.36990708999999999</v>
      </c>
      <c r="N44" s="39">
        <v>0.77548790000000001</v>
      </c>
      <c r="O44" s="21"/>
      <c r="P44" s="22"/>
      <c r="Q44" s="23"/>
      <c r="R44" s="20">
        <v>0.74709393000000002</v>
      </c>
      <c r="S44" s="38">
        <v>0.53995523999999995</v>
      </c>
      <c r="T44" s="23">
        <v>0.95423261000000004</v>
      </c>
    </row>
    <row r="45" spans="2:20">
      <c r="B45" s="9" t="s">
        <v>145</v>
      </c>
      <c r="C45" s="20"/>
      <c r="D45" s="27"/>
      <c r="E45" s="28"/>
      <c r="F45" s="20"/>
      <c r="G45" s="27"/>
      <c r="H45" s="28"/>
      <c r="I45" s="20"/>
      <c r="J45" s="27"/>
      <c r="K45" s="28"/>
      <c r="L45" s="20">
        <v>0.51698787999999996</v>
      </c>
      <c r="M45" s="38">
        <v>0.31553326999999998</v>
      </c>
      <c r="N45" s="39">
        <v>0.71844249000000004</v>
      </c>
      <c r="O45" s="21"/>
      <c r="P45" s="27"/>
      <c r="Q45" s="28"/>
      <c r="R45" s="20">
        <v>0.69814127999999998</v>
      </c>
      <c r="S45" s="38">
        <v>0.49219657100000003</v>
      </c>
      <c r="T45" s="28">
        <v>0.90408599000000001</v>
      </c>
    </row>
    <row r="46" spans="2:20">
      <c r="B46" s="4" t="s">
        <v>147</v>
      </c>
      <c r="C46" s="21"/>
      <c r="D46" s="22"/>
      <c r="E46" s="23"/>
      <c r="F46" s="21"/>
      <c r="G46" s="22"/>
      <c r="H46" s="23"/>
      <c r="I46" s="20">
        <v>-0.24423249305820918</v>
      </c>
      <c r="J46" s="38">
        <v>-0.81899999999999995</v>
      </c>
      <c r="K46" s="41">
        <v>0.32600000000000001</v>
      </c>
      <c r="L46" s="20">
        <f>-1.05301713</f>
        <v>-1.05301713</v>
      </c>
      <c r="M46" s="38">
        <v>-1.6730425470000001</v>
      </c>
      <c r="N46" s="39">
        <v>-0.43299170999999997</v>
      </c>
      <c r="O46" s="21"/>
      <c r="P46" s="22"/>
      <c r="Q46" s="23"/>
      <c r="R46" s="20">
        <v>-1.13759013</v>
      </c>
      <c r="S46" s="38">
        <v>-1.762834118</v>
      </c>
      <c r="T46" s="23">
        <v>-0.51234614000000001</v>
      </c>
    </row>
    <row r="47" spans="2:20">
      <c r="B47" s="9" t="s">
        <v>140</v>
      </c>
      <c r="C47" s="21"/>
      <c r="D47" s="22"/>
      <c r="E47" s="23"/>
      <c r="F47" s="21"/>
      <c r="G47" s="22"/>
      <c r="H47" s="23"/>
      <c r="I47" s="21"/>
      <c r="J47" s="22"/>
      <c r="K47" s="23"/>
      <c r="L47" s="20">
        <v>0.57463628</v>
      </c>
      <c r="M47" s="38">
        <v>0.34537436199999999</v>
      </c>
      <c r="N47" s="39">
        <v>0.80389820999999995</v>
      </c>
      <c r="O47" s="20"/>
      <c r="P47" s="22"/>
      <c r="Q47" s="23"/>
      <c r="R47" s="20">
        <v>0.57463628</v>
      </c>
      <c r="S47" s="38">
        <v>0.34537436199999999</v>
      </c>
      <c r="T47" s="23">
        <v>0.80389820999999995</v>
      </c>
    </row>
    <row r="48" spans="2:20">
      <c r="B48" s="9" t="s">
        <v>141</v>
      </c>
      <c r="C48" s="21"/>
      <c r="D48" s="22"/>
      <c r="E48" s="23"/>
      <c r="F48" s="21"/>
      <c r="G48" s="22"/>
      <c r="H48" s="23"/>
      <c r="I48" s="21"/>
      <c r="J48" s="22"/>
      <c r="K48" s="23"/>
      <c r="L48" s="20">
        <v>0.89197512999999995</v>
      </c>
      <c r="M48" s="38">
        <v>0.67038530799999996</v>
      </c>
      <c r="N48" s="39">
        <v>1.11356495</v>
      </c>
      <c r="O48" s="21"/>
      <c r="P48" s="22"/>
      <c r="Q48" s="23"/>
      <c r="R48" s="20">
        <v>0.89197512999999995</v>
      </c>
      <c r="S48" s="38">
        <v>0.67038530799999996</v>
      </c>
      <c r="T48" s="23">
        <v>1.11356495</v>
      </c>
    </row>
    <row r="49" spans="1:20">
      <c r="B49" s="9" t="s">
        <v>142</v>
      </c>
      <c r="C49" s="21"/>
      <c r="D49" s="22"/>
      <c r="E49" s="23"/>
      <c r="F49" s="21"/>
      <c r="G49" s="22"/>
      <c r="H49" s="23"/>
      <c r="I49" s="21"/>
      <c r="J49" s="22"/>
      <c r="K49" s="23"/>
      <c r="L49" s="20">
        <v>0.38773004</v>
      </c>
      <c r="M49" s="38">
        <v>0.167049483</v>
      </c>
      <c r="N49" s="39">
        <v>0.60841060000000002</v>
      </c>
      <c r="O49" s="21"/>
      <c r="P49" s="22"/>
      <c r="Q49" s="23"/>
      <c r="R49" s="20">
        <v>0.38773004</v>
      </c>
      <c r="S49" s="38">
        <v>0.167049483</v>
      </c>
      <c r="T49" s="23">
        <v>0.60841060000000002</v>
      </c>
    </row>
    <row r="50" spans="1:20">
      <c r="B50" s="9" t="s">
        <v>143</v>
      </c>
      <c r="C50" s="21"/>
      <c r="D50" s="22"/>
      <c r="E50" s="23"/>
      <c r="F50" s="21"/>
      <c r="G50" s="22"/>
      <c r="H50" s="23"/>
      <c r="I50" s="21"/>
      <c r="J50" s="22"/>
      <c r="K50" s="23"/>
      <c r="L50" s="20">
        <v>0.81359055000000002</v>
      </c>
      <c r="M50" s="38">
        <v>0.60553675100000004</v>
      </c>
      <c r="N50" s="39">
        <v>1.02164436</v>
      </c>
      <c r="O50" s="21"/>
      <c r="P50" s="22"/>
      <c r="Q50" s="23"/>
      <c r="R50" s="20">
        <v>0.81359055000000002</v>
      </c>
      <c r="S50" s="38">
        <v>0.60553675100000004</v>
      </c>
      <c r="T50" s="23">
        <v>1.02164436</v>
      </c>
    </row>
    <row r="51" spans="1:20">
      <c r="B51" s="9" t="s">
        <v>144</v>
      </c>
      <c r="C51" s="21"/>
      <c r="D51" s="22"/>
      <c r="E51" s="23"/>
      <c r="F51" s="21"/>
      <c r="G51" s="22"/>
      <c r="H51" s="23"/>
      <c r="I51" s="21"/>
      <c r="J51" s="22"/>
      <c r="K51" s="23"/>
      <c r="L51" s="20">
        <v>0.92375059999999998</v>
      </c>
      <c r="M51" s="38">
        <v>0.71967674800000003</v>
      </c>
      <c r="N51" s="39">
        <v>1.12782446</v>
      </c>
      <c r="O51" s="21"/>
      <c r="P51" s="22"/>
      <c r="Q51" s="23"/>
      <c r="R51" s="20">
        <v>0.92375059999999998</v>
      </c>
      <c r="S51" s="38">
        <v>0.71967674800000003</v>
      </c>
      <c r="T51" s="23">
        <v>1.12782446</v>
      </c>
    </row>
    <row r="52" spans="1:20">
      <c r="B52" s="9" t="s">
        <v>145</v>
      </c>
      <c r="C52" s="20"/>
      <c r="D52" s="27"/>
      <c r="E52" s="28"/>
      <c r="F52" s="20"/>
      <c r="G52" s="27"/>
      <c r="H52" s="28"/>
      <c r="I52" s="20"/>
      <c r="J52" s="27"/>
      <c r="K52" s="28"/>
      <c r="L52" s="20">
        <v>1.0860162799999999</v>
      </c>
      <c r="M52" s="38">
        <v>0.88345186099999995</v>
      </c>
      <c r="N52" s="39">
        <v>1.28858071</v>
      </c>
      <c r="O52" s="21"/>
      <c r="P52" s="27"/>
      <c r="Q52" s="28"/>
      <c r="R52" s="20">
        <v>1.0860162799999999</v>
      </c>
      <c r="S52" s="38">
        <v>0.88345186099999995</v>
      </c>
      <c r="T52" s="28">
        <v>1.28858071</v>
      </c>
    </row>
    <row r="53" spans="1:20">
      <c r="B53" s="4" t="s">
        <v>148</v>
      </c>
      <c r="C53" s="21"/>
      <c r="D53" s="22"/>
      <c r="E53" s="23"/>
      <c r="F53" s="21"/>
      <c r="G53" s="22"/>
      <c r="H53" s="23"/>
      <c r="I53" s="20">
        <v>-0.56662466785016108</v>
      </c>
      <c r="J53" s="38">
        <v>-1.224</v>
      </c>
      <c r="K53" s="26">
        <v>0.09</v>
      </c>
      <c r="L53" s="20">
        <f>-1.24969931</f>
        <v>-1.24969931</v>
      </c>
      <c r="M53" s="38">
        <v>-1.9511084590000001</v>
      </c>
      <c r="N53" s="39">
        <v>-0.54829015000000003</v>
      </c>
      <c r="O53" s="21"/>
      <c r="P53" s="22"/>
      <c r="Q53" s="23"/>
      <c r="R53" s="20">
        <v>-1.6899759000000001</v>
      </c>
      <c r="S53" s="38">
        <v>-2.5850076949999998</v>
      </c>
      <c r="T53" s="23">
        <v>-0.79494410999999998</v>
      </c>
    </row>
    <row r="54" spans="1:20">
      <c r="B54" s="9" t="s">
        <v>140</v>
      </c>
      <c r="C54" s="21"/>
      <c r="D54" s="22"/>
      <c r="E54" s="23"/>
      <c r="F54" s="21"/>
      <c r="G54" s="22"/>
      <c r="H54" s="23"/>
      <c r="I54" s="21"/>
      <c r="J54" s="22"/>
      <c r="K54" s="23"/>
      <c r="L54" s="20"/>
      <c r="M54" s="38"/>
      <c r="N54" s="39"/>
      <c r="O54" s="20"/>
      <c r="P54" s="22"/>
      <c r="Q54" s="23"/>
      <c r="R54" s="20">
        <v>0.75557099000000005</v>
      </c>
      <c r="S54" s="38">
        <v>0.50990958500000005</v>
      </c>
      <c r="T54" s="23">
        <v>1.00123239</v>
      </c>
    </row>
    <row r="55" spans="1:20">
      <c r="B55" s="9" t="s">
        <v>141</v>
      </c>
      <c r="C55" s="21"/>
      <c r="D55" s="22"/>
      <c r="E55" s="23"/>
      <c r="F55" s="21"/>
      <c r="G55" s="22"/>
      <c r="H55" s="23"/>
      <c r="I55" s="21"/>
      <c r="J55" s="22"/>
      <c r="K55" s="23"/>
      <c r="L55" s="20">
        <v>0.75557099000000005</v>
      </c>
      <c r="M55" s="38">
        <v>0.50990958500000005</v>
      </c>
      <c r="N55" s="39">
        <v>1.00123239</v>
      </c>
      <c r="O55" s="21"/>
      <c r="P55" s="22"/>
      <c r="Q55" s="23"/>
      <c r="R55" s="20">
        <v>0.99824162999999999</v>
      </c>
      <c r="S55" s="38">
        <v>0.76228791399999996</v>
      </c>
      <c r="T55" s="23">
        <v>1.2341953400000001</v>
      </c>
    </row>
    <row r="56" spans="1:20">
      <c r="B56" s="9" t="s">
        <v>142</v>
      </c>
      <c r="C56" s="21"/>
      <c r="D56" s="22"/>
      <c r="E56" s="23"/>
      <c r="F56" s="21"/>
      <c r="G56" s="22"/>
      <c r="H56" s="23"/>
      <c r="I56" s="21"/>
      <c r="J56" s="22"/>
      <c r="K56" s="23"/>
      <c r="L56" s="20">
        <v>0.99824162999999999</v>
      </c>
      <c r="M56" s="38">
        <v>0.76228791399999996</v>
      </c>
      <c r="N56" s="39">
        <v>1.2341953400000001</v>
      </c>
      <c r="O56" s="21"/>
      <c r="P56" s="22"/>
      <c r="Q56" s="23"/>
      <c r="R56" s="20">
        <v>0.23702915999999999</v>
      </c>
      <c r="S56" s="38">
        <v>1.9353930000000001E-3</v>
      </c>
      <c r="T56" s="23">
        <v>0.47212293</v>
      </c>
    </row>
    <row r="57" spans="1:20">
      <c r="B57" s="9" t="s">
        <v>143</v>
      </c>
      <c r="C57" s="21"/>
      <c r="D57" s="22"/>
      <c r="E57" s="23"/>
      <c r="F57" s="21"/>
      <c r="G57" s="22"/>
      <c r="H57" s="23"/>
      <c r="I57" s="21"/>
      <c r="J57" s="22"/>
      <c r="K57" s="23"/>
      <c r="L57" s="20">
        <v>0.23702915999999999</v>
      </c>
      <c r="M57" s="38">
        <v>1.9353930000000001E-3</v>
      </c>
      <c r="N57" s="39">
        <v>0.47212293</v>
      </c>
      <c r="O57" s="21"/>
      <c r="P57" s="22"/>
      <c r="Q57" s="23"/>
      <c r="R57" s="20">
        <v>0.44778241000000002</v>
      </c>
      <c r="S57" s="38">
        <v>0.227085864</v>
      </c>
      <c r="T57" s="23">
        <v>0.66847895999999996</v>
      </c>
    </row>
    <row r="58" spans="1:20">
      <c r="B58" s="9" t="s">
        <v>144</v>
      </c>
      <c r="C58" s="21"/>
      <c r="D58" s="22"/>
      <c r="E58" s="23"/>
      <c r="F58" s="21"/>
      <c r="G58" s="22"/>
      <c r="H58" s="23"/>
      <c r="I58" s="21"/>
      <c r="J58" s="22"/>
      <c r="K58" s="23"/>
      <c r="L58" s="20">
        <v>0.44778241000000002</v>
      </c>
      <c r="M58" s="38">
        <v>0.227085864</v>
      </c>
      <c r="N58" s="39">
        <v>0.66847895999999996</v>
      </c>
      <c r="O58" s="21"/>
      <c r="P58" s="22"/>
      <c r="Q58" s="23"/>
      <c r="R58" s="20">
        <v>0.64507404000000002</v>
      </c>
      <c r="S58" s="38">
        <v>0.43174235300000002</v>
      </c>
      <c r="T58" s="23">
        <v>0.85840572000000004</v>
      </c>
    </row>
    <row r="59" spans="1:20">
      <c r="B59" s="9" t="s">
        <v>145</v>
      </c>
      <c r="C59" s="42"/>
      <c r="D59" s="43"/>
      <c r="E59" s="41"/>
      <c r="F59" s="42"/>
      <c r="G59" s="43"/>
      <c r="H59" s="41"/>
      <c r="I59" s="42"/>
      <c r="J59" s="43"/>
      <c r="K59" s="41"/>
      <c r="L59" s="20">
        <v>0.64507404000000002</v>
      </c>
      <c r="M59" s="38">
        <v>0.43174235300000002</v>
      </c>
      <c r="N59" s="39">
        <v>0.85840572000000004</v>
      </c>
      <c r="O59" s="21"/>
      <c r="P59" s="43"/>
      <c r="Q59" s="41"/>
      <c r="R59" s="20">
        <v>1.0164071800000001</v>
      </c>
      <c r="S59" s="38">
        <v>0.80520952199999996</v>
      </c>
      <c r="T59" s="41">
        <v>1.22760483</v>
      </c>
    </row>
    <row r="60" spans="1:20">
      <c r="A60" s="7" t="s">
        <v>149</v>
      </c>
      <c r="C60" s="20"/>
      <c r="D60" s="27"/>
      <c r="E60" s="28"/>
      <c r="F60" s="20"/>
      <c r="G60" s="27"/>
      <c r="H60" s="28"/>
      <c r="I60" s="20"/>
      <c r="J60" s="27"/>
      <c r="K60" s="28"/>
      <c r="L60" s="20">
        <v>1.0164071800000001</v>
      </c>
      <c r="M60" s="27">
        <v>0.80520952199999996</v>
      </c>
      <c r="N60" s="28">
        <v>1.22760483</v>
      </c>
      <c r="O60" s="21"/>
      <c r="P60" s="27"/>
      <c r="Q60" s="28"/>
      <c r="R60" s="20"/>
      <c r="S60" s="27"/>
      <c r="T60" s="28"/>
    </row>
    <row r="61" spans="1:20">
      <c r="B61" s="4" t="s">
        <v>150</v>
      </c>
      <c r="C61" s="20"/>
      <c r="D61" s="27"/>
      <c r="E61" s="28"/>
      <c r="F61" s="20"/>
      <c r="G61" s="27"/>
      <c r="H61" s="28"/>
      <c r="I61" s="20"/>
      <c r="J61" s="27"/>
      <c r="K61" s="28"/>
      <c r="L61" s="20"/>
      <c r="M61" s="27"/>
      <c r="N61" s="28"/>
      <c r="O61" s="20">
        <v>-0.11012187800000001</v>
      </c>
      <c r="P61" s="38">
        <v>-0.192387644</v>
      </c>
      <c r="Q61" s="28">
        <v>-2.785611E-2</v>
      </c>
      <c r="R61" s="20">
        <v>0.44129297000000001</v>
      </c>
      <c r="S61" s="38">
        <v>-0.11467991</v>
      </c>
      <c r="T61" s="28">
        <v>0.99726585000000001</v>
      </c>
    </row>
    <row r="62" spans="1:20">
      <c r="B62" s="4" t="s">
        <v>151</v>
      </c>
      <c r="C62" s="20"/>
      <c r="D62" s="27"/>
      <c r="E62" s="28"/>
      <c r="F62" s="20"/>
      <c r="G62" s="27"/>
      <c r="H62" s="28"/>
      <c r="I62" s="20"/>
      <c r="J62" s="27"/>
      <c r="K62" s="28"/>
      <c r="L62" s="20"/>
      <c r="M62" s="27"/>
      <c r="N62" s="28"/>
      <c r="O62" s="20">
        <v>5.9668924999999998E-2</v>
      </c>
      <c r="P62" s="38">
        <v>-0.37130891500000002</v>
      </c>
      <c r="Q62" s="28">
        <v>0.49064676000000002</v>
      </c>
      <c r="R62" s="20">
        <v>-6.5811759999999997E-2</v>
      </c>
      <c r="S62" s="38">
        <v>-0.15090566</v>
      </c>
      <c r="T62" s="28">
        <v>1.9282130000000001E-2</v>
      </c>
    </row>
    <row r="63" spans="1:20">
      <c r="B63" s="4" t="s">
        <v>152</v>
      </c>
      <c r="C63" s="40"/>
      <c r="D63" s="38"/>
      <c r="E63" s="39"/>
      <c r="F63" s="40"/>
      <c r="G63" s="38"/>
      <c r="H63" s="39"/>
      <c r="I63" s="40"/>
      <c r="J63" s="38"/>
      <c r="K63" s="39"/>
      <c r="L63" s="40"/>
      <c r="M63" s="38"/>
      <c r="N63" s="39"/>
      <c r="O63" s="32">
        <v>-0.30383493099999997</v>
      </c>
      <c r="P63" s="44">
        <v>-0.36741487</v>
      </c>
      <c r="Q63" s="39">
        <v>-0.24025499</v>
      </c>
      <c r="R63" s="32">
        <v>-0.42114513999999997</v>
      </c>
      <c r="S63" s="44">
        <v>-0.508134368</v>
      </c>
      <c r="T63" s="39">
        <v>-0.33415591</v>
      </c>
    </row>
    <row r="64" spans="1:20">
      <c r="C64" s="40"/>
      <c r="D64" s="38"/>
      <c r="E64" s="39"/>
      <c r="F64" s="40"/>
      <c r="G64" s="38"/>
      <c r="H64" s="39"/>
      <c r="I64" s="40"/>
      <c r="J64" s="38"/>
      <c r="K64" s="39"/>
      <c r="L64" s="40"/>
      <c r="M64" s="38"/>
      <c r="N64" s="39"/>
      <c r="O64" s="21"/>
      <c r="P64" s="38"/>
      <c r="Q64" s="39"/>
      <c r="R64" s="40"/>
      <c r="S64" s="38"/>
      <c r="T64" s="39"/>
    </row>
    <row r="65" spans="1:20">
      <c r="A65" s="3" t="s">
        <v>159</v>
      </c>
      <c r="C65" s="40"/>
      <c r="D65" s="38"/>
      <c r="E65" s="39"/>
      <c r="F65" s="40"/>
      <c r="G65" s="38"/>
      <c r="H65" s="39"/>
      <c r="I65" s="40"/>
      <c r="J65" s="38"/>
      <c r="K65" s="39"/>
      <c r="L65" s="40"/>
      <c r="M65" s="38"/>
      <c r="N65" s="39"/>
      <c r="O65" s="21"/>
      <c r="P65" s="38"/>
      <c r="Q65" s="39"/>
      <c r="R65" s="40"/>
      <c r="S65" s="38"/>
      <c r="T65" s="39"/>
    </row>
    <row r="66" spans="1:20">
      <c r="B66" s="34" t="s">
        <v>160</v>
      </c>
      <c r="C66" s="29">
        <v>-62398.81</v>
      </c>
      <c r="D66" s="45"/>
      <c r="E66" s="46"/>
      <c r="F66" s="29">
        <v>-62387.78</v>
      </c>
      <c r="G66" s="45"/>
      <c r="H66" s="46"/>
      <c r="I66" s="29">
        <v>-62385.39</v>
      </c>
      <c r="J66" s="45"/>
      <c r="K66" s="46"/>
      <c r="L66" s="29">
        <v>-62154.9</v>
      </c>
      <c r="M66" s="45"/>
      <c r="N66" s="46"/>
      <c r="O66" s="29">
        <v>-62329.63</v>
      </c>
      <c r="P66" s="45"/>
      <c r="Q66" s="46"/>
      <c r="R66" s="29">
        <v>-62095.33</v>
      </c>
      <c r="S66" s="38"/>
      <c r="T66" s="39"/>
    </row>
    <row r="67" spans="1:20">
      <c r="B67" s="4" t="s">
        <v>161</v>
      </c>
      <c r="C67" s="29">
        <v>124829.6</v>
      </c>
      <c r="D67" s="45"/>
      <c r="E67" s="46"/>
      <c r="F67" s="29">
        <v>124813.6</v>
      </c>
      <c r="G67" s="45"/>
      <c r="H67" s="46"/>
      <c r="I67" s="29">
        <v>124810.8</v>
      </c>
      <c r="J67" s="45"/>
      <c r="K67" s="46"/>
      <c r="L67" s="29">
        <v>124397.8</v>
      </c>
      <c r="M67" s="45"/>
      <c r="N67" s="46"/>
      <c r="O67" s="29">
        <v>124697.3</v>
      </c>
      <c r="P67" s="45"/>
      <c r="Q67" s="46"/>
      <c r="R67" s="29">
        <v>124284.7</v>
      </c>
      <c r="S67" s="38"/>
      <c r="T67" s="31"/>
    </row>
    <row r="68" spans="1:20">
      <c r="B68" s="4" t="s">
        <v>162</v>
      </c>
      <c r="C68" s="29">
        <v>124983</v>
      </c>
      <c r="D68" s="45"/>
      <c r="E68" s="46"/>
      <c r="F68" s="29">
        <v>124995.7</v>
      </c>
      <c r="G68" s="45"/>
      <c r="H68" s="46"/>
      <c r="I68" s="29">
        <v>125002.5</v>
      </c>
      <c r="J68" s="45"/>
      <c r="K68" s="46"/>
      <c r="L68" s="29">
        <v>124819.5</v>
      </c>
      <c r="M68" s="45"/>
      <c r="N68" s="46"/>
      <c r="O68" s="29">
        <v>124879.4</v>
      </c>
      <c r="P68" s="45"/>
      <c r="Q68" s="46"/>
      <c r="R68" s="29">
        <v>124735.1</v>
      </c>
      <c r="S68" s="38"/>
      <c r="T68" s="31"/>
    </row>
    <row r="69" spans="1:20">
      <c r="B69" s="4" t="s">
        <v>163</v>
      </c>
      <c r="C69" s="30">
        <v>124797.6</v>
      </c>
      <c r="D69" s="47"/>
      <c r="E69" s="48"/>
      <c r="F69" s="30">
        <v>124775.6</v>
      </c>
      <c r="G69" s="47"/>
      <c r="H69" s="48"/>
      <c r="I69" s="30">
        <v>124770.8</v>
      </c>
      <c r="J69" s="47"/>
      <c r="K69" s="48"/>
      <c r="L69" s="30">
        <v>124309.8</v>
      </c>
      <c r="M69" s="47"/>
      <c r="N69" s="48"/>
      <c r="O69" s="30">
        <v>124659.3</v>
      </c>
      <c r="P69" s="47"/>
      <c r="Q69" s="48"/>
      <c r="R69" s="30">
        <v>124190.7</v>
      </c>
      <c r="S69" s="49"/>
      <c r="T69" s="33"/>
    </row>
    <row r="71" spans="1:20">
      <c r="A71" s="7" t="s">
        <v>153</v>
      </c>
    </row>
    <row r="72" spans="1:20">
      <c r="B72" s="34" t="s">
        <v>154</v>
      </c>
    </row>
    <row r="73" spans="1:20">
      <c r="B73" s="50" t="s">
        <v>155</v>
      </c>
    </row>
    <row r="74" spans="1:20">
      <c r="B74" s="50" t="s">
        <v>156</v>
      </c>
    </row>
    <row r="75" spans="1:20">
      <c r="B75" s="34" t="s">
        <v>173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9"/>
  <sheetViews>
    <sheetView tabSelected="1" topLeftCell="A13" zoomScale="80" zoomScaleNormal="80" workbookViewId="0">
      <selection activeCell="I38" sqref="I38"/>
    </sheetView>
  </sheetViews>
  <sheetFormatPr defaultRowHeight="15"/>
  <cols>
    <col min="1" max="1" width="9.140625" style="3"/>
    <col min="2" max="2" width="43.5703125" style="34" customWidth="1"/>
    <col min="3" max="23" width="12.28515625" style="35" customWidth="1"/>
    <col min="24" max="16384" width="9.140625" style="34"/>
  </cols>
  <sheetData>
    <row r="1" spans="1:23">
      <c r="A1" s="3" t="s">
        <v>157</v>
      </c>
    </row>
    <row r="3" spans="1:23" s="36" customFormat="1">
      <c r="A3" s="53"/>
      <c r="C3" s="11" t="s">
        <v>114</v>
      </c>
      <c r="D3" s="12"/>
      <c r="E3" s="13"/>
      <c r="F3" s="11" t="s">
        <v>115</v>
      </c>
      <c r="G3" s="12"/>
      <c r="H3" s="13"/>
      <c r="I3" s="11" t="s">
        <v>116</v>
      </c>
      <c r="J3" s="12"/>
      <c r="K3" s="13"/>
      <c r="L3" s="12"/>
      <c r="M3" s="11"/>
      <c r="N3" s="12"/>
      <c r="O3" s="13"/>
      <c r="P3" s="12"/>
      <c r="Q3" s="11"/>
      <c r="R3" s="12"/>
      <c r="S3" s="13"/>
      <c r="T3" s="12"/>
      <c r="U3" s="11"/>
      <c r="V3" s="12"/>
      <c r="W3" s="51"/>
    </row>
    <row r="4" spans="1:23" s="36" customFormat="1">
      <c r="A4" s="53"/>
      <c r="B4" s="5"/>
      <c r="C4" s="14" t="s">
        <v>119</v>
      </c>
      <c r="D4" s="15"/>
      <c r="E4" s="16"/>
      <c r="F4" s="14" t="s">
        <v>158</v>
      </c>
      <c r="G4" s="15"/>
      <c r="H4" s="16"/>
      <c r="I4" s="14" t="s">
        <v>180</v>
      </c>
      <c r="J4" s="15"/>
      <c r="K4" s="16"/>
      <c r="L4" s="15"/>
      <c r="M4" s="14"/>
      <c r="N4" s="15"/>
      <c r="O4" s="16"/>
      <c r="P4" s="15"/>
      <c r="Q4" s="14"/>
      <c r="R4" s="15"/>
      <c r="S4" s="16"/>
      <c r="T4" s="15"/>
      <c r="U4" s="14"/>
      <c r="V4" s="15"/>
      <c r="W4" s="52"/>
    </row>
    <row r="5" spans="1:23" s="37" customFormat="1">
      <c r="A5" s="54"/>
      <c r="B5" s="10"/>
      <c r="C5" s="17" t="s">
        <v>164</v>
      </c>
      <c r="D5" s="18" t="s">
        <v>165</v>
      </c>
      <c r="E5" s="19" t="s">
        <v>166</v>
      </c>
      <c r="F5" s="17" t="s">
        <v>164</v>
      </c>
      <c r="G5" s="18" t="s">
        <v>165</v>
      </c>
      <c r="H5" s="19" t="s">
        <v>166</v>
      </c>
      <c r="I5" s="17" t="s">
        <v>164</v>
      </c>
      <c r="J5" s="18" t="s">
        <v>165</v>
      </c>
      <c r="K5" s="19" t="s">
        <v>166</v>
      </c>
      <c r="L5" s="18"/>
      <c r="M5" s="17"/>
      <c r="N5" s="18"/>
      <c r="O5" s="19"/>
      <c r="P5" s="18"/>
      <c r="Q5" s="17"/>
      <c r="R5" s="18"/>
      <c r="S5" s="19"/>
      <c r="T5" s="18"/>
      <c r="U5" s="17"/>
      <c r="V5" s="18"/>
      <c r="W5" s="19"/>
    </row>
    <row r="6" spans="1:23">
      <c r="B6" s="4" t="s">
        <v>167</v>
      </c>
      <c r="C6" s="56">
        <v>1.68708795</v>
      </c>
      <c r="D6" s="38">
        <v>1.2697732829999999</v>
      </c>
      <c r="E6" s="39">
        <v>2.1044026300000001</v>
      </c>
      <c r="F6" s="20">
        <v>1.37558559</v>
      </c>
      <c r="G6" s="38">
        <v>0.75669994299999999</v>
      </c>
      <c r="H6" s="39">
        <v>1.99447124</v>
      </c>
      <c r="I6" s="20">
        <v>1.7480345399999999</v>
      </c>
      <c r="J6" s="38">
        <v>1.3062964699999999</v>
      </c>
      <c r="K6" s="39">
        <v>2.1897726099999999</v>
      </c>
      <c r="L6" s="38"/>
      <c r="M6" s="20"/>
      <c r="N6" s="38"/>
      <c r="O6" s="39"/>
      <c r="P6" s="38"/>
      <c r="Q6" s="20"/>
      <c r="R6" s="38"/>
      <c r="S6" s="39"/>
      <c r="T6" s="38"/>
      <c r="U6" s="20"/>
      <c r="V6" s="38"/>
      <c r="W6" s="28"/>
    </row>
    <row r="7" spans="1:23">
      <c r="A7" s="7" t="s">
        <v>124</v>
      </c>
      <c r="C7" s="40"/>
      <c r="D7" s="38"/>
      <c r="E7" s="39"/>
      <c r="F7" s="40"/>
      <c r="G7" s="38"/>
      <c r="H7" s="39"/>
      <c r="I7" s="40"/>
      <c r="J7" s="38"/>
      <c r="K7" s="39"/>
      <c r="L7" s="38"/>
      <c r="M7" s="20"/>
      <c r="N7" s="38"/>
      <c r="O7" s="39"/>
      <c r="P7" s="38"/>
      <c r="Q7" s="40"/>
      <c r="R7" s="38"/>
      <c r="S7" s="39"/>
      <c r="T7" s="38"/>
      <c r="U7" s="40"/>
      <c r="V7" s="38"/>
      <c r="W7" s="39"/>
    </row>
    <row r="8" spans="1:23">
      <c r="B8" s="5">
        <v>2005</v>
      </c>
      <c r="C8" s="40"/>
      <c r="D8" s="38"/>
      <c r="E8" s="39"/>
      <c r="F8" s="40"/>
      <c r="G8" s="38"/>
      <c r="H8" s="39"/>
      <c r="I8" s="40"/>
      <c r="J8" s="38"/>
      <c r="K8" s="39"/>
      <c r="L8" s="38"/>
      <c r="M8" s="40"/>
      <c r="N8" s="38"/>
      <c r="O8" s="39"/>
      <c r="P8" s="38"/>
      <c r="Q8" s="40"/>
      <c r="R8" s="38"/>
      <c r="S8" s="39"/>
      <c r="T8" s="38"/>
      <c r="U8" s="40"/>
      <c r="V8" s="38"/>
      <c r="W8" s="28"/>
    </row>
    <row r="9" spans="1:23">
      <c r="B9" s="5">
        <v>2006</v>
      </c>
      <c r="C9" s="20">
        <v>-5.6349690000000001E-2</v>
      </c>
      <c r="D9" s="38">
        <v>-0.140759142</v>
      </c>
      <c r="E9" s="39">
        <v>2.805976E-2</v>
      </c>
      <c r="F9" s="20">
        <v>-5.6261190000000003E-2</v>
      </c>
      <c r="G9" s="38">
        <v>-0.14073398500000001</v>
      </c>
      <c r="H9" s="39">
        <v>2.82116E-2</v>
      </c>
      <c r="I9" s="20">
        <v>-5.3063649999999997E-2</v>
      </c>
      <c r="J9" s="38">
        <v>-0.137880321</v>
      </c>
      <c r="K9" s="39">
        <v>3.175302E-2</v>
      </c>
      <c r="L9" s="38"/>
      <c r="M9" s="20"/>
      <c r="N9" s="38"/>
      <c r="O9" s="39"/>
      <c r="P9" s="38"/>
      <c r="Q9" s="20"/>
      <c r="R9" s="38"/>
      <c r="S9" s="28"/>
      <c r="T9" s="27"/>
      <c r="U9" s="20"/>
      <c r="V9" s="38"/>
      <c r="W9" s="28"/>
    </row>
    <row r="10" spans="1:23">
      <c r="B10" s="5">
        <v>2007</v>
      </c>
      <c r="C10" s="20">
        <v>-0.27634619999999999</v>
      </c>
      <c r="D10" s="38">
        <v>-0.35743682999999998</v>
      </c>
      <c r="E10" s="39">
        <v>-0.19525556999999999</v>
      </c>
      <c r="F10" s="20">
        <v>-0.27643089999999998</v>
      </c>
      <c r="G10" s="38">
        <v>-0.35762445300000001</v>
      </c>
      <c r="H10" s="39">
        <v>-0.19523735</v>
      </c>
      <c r="I10" s="20">
        <v>-0.26971508999999999</v>
      </c>
      <c r="J10" s="38">
        <v>-0.35111424200000002</v>
      </c>
      <c r="K10" s="39">
        <v>-0.18831593999999999</v>
      </c>
      <c r="L10" s="38"/>
      <c r="M10" s="20"/>
      <c r="N10" s="38"/>
      <c r="O10" s="39"/>
      <c r="P10" s="38"/>
      <c r="Q10" s="20"/>
      <c r="R10" s="38"/>
      <c r="S10" s="28"/>
      <c r="T10" s="27"/>
      <c r="U10" s="20"/>
      <c r="V10" s="38"/>
      <c r="W10" s="28"/>
    </row>
    <row r="11" spans="1:23">
      <c r="B11" s="5">
        <v>2008</v>
      </c>
      <c r="C11" s="20">
        <v>-0.17154306</v>
      </c>
      <c r="D11" s="38">
        <v>-0.27056234800000001</v>
      </c>
      <c r="E11" s="39">
        <v>-7.2523760000000007E-2</v>
      </c>
      <c r="F11" s="20">
        <v>-0.17164198999999999</v>
      </c>
      <c r="G11" s="38">
        <v>-0.27076222</v>
      </c>
      <c r="H11" s="39">
        <v>-7.2521769999999999E-2</v>
      </c>
      <c r="I11" s="20">
        <v>-0.16830998999999999</v>
      </c>
      <c r="J11" s="38">
        <v>-0.26754594999999998</v>
      </c>
      <c r="K11" s="39">
        <v>-6.9074040000000003E-2</v>
      </c>
      <c r="L11" s="38"/>
      <c r="M11" s="20"/>
      <c r="N11" s="38"/>
      <c r="O11" s="39"/>
      <c r="P11" s="38"/>
      <c r="Q11" s="20"/>
      <c r="R11" s="38"/>
      <c r="S11" s="28"/>
      <c r="T11" s="27"/>
      <c r="U11" s="20"/>
      <c r="V11" s="38"/>
      <c r="W11" s="28"/>
    </row>
    <row r="12" spans="1:23">
      <c r="B12" s="5">
        <v>2009</v>
      </c>
      <c r="C12" s="20">
        <v>-0.66899914999999999</v>
      </c>
      <c r="D12" s="38">
        <v>-0.79479167100000003</v>
      </c>
      <c r="E12" s="39">
        <v>-0.54320663999999996</v>
      </c>
      <c r="F12" s="20">
        <v>-0.66919076</v>
      </c>
      <c r="G12" s="38">
        <v>-0.79509390499999999</v>
      </c>
      <c r="H12" s="39">
        <v>-0.54328761000000003</v>
      </c>
      <c r="I12" s="20">
        <v>-0.66467235000000002</v>
      </c>
      <c r="J12" s="38">
        <v>-0.79065317000000002</v>
      </c>
      <c r="K12" s="39">
        <v>-0.53869153000000003</v>
      </c>
      <c r="L12" s="38"/>
      <c r="M12" s="20"/>
      <c r="N12" s="38"/>
      <c r="O12" s="39"/>
      <c r="P12" s="38"/>
      <c r="Q12" s="20"/>
      <c r="R12" s="38"/>
      <c r="S12" s="28"/>
      <c r="T12" s="27"/>
      <c r="U12" s="20"/>
      <c r="V12" s="38"/>
      <c r="W12" s="28"/>
    </row>
    <row r="13" spans="1:23">
      <c r="B13" s="5">
        <v>2010</v>
      </c>
      <c r="C13" s="20">
        <v>-1.15222136</v>
      </c>
      <c r="D13" s="38">
        <v>-1.2766511490000001</v>
      </c>
      <c r="E13" s="39">
        <v>-1.0277915799999999</v>
      </c>
      <c r="F13" s="20">
        <v>-1.15238898</v>
      </c>
      <c r="G13" s="38">
        <v>-1.276926352</v>
      </c>
      <c r="H13" s="39">
        <v>-1.0278516</v>
      </c>
      <c r="I13" s="20">
        <v>-1.1526648900000001</v>
      </c>
      <c r="J13" s="38">
        <v>-1.277273383</v>
      </c>
      <c r="K13" s="39">
        <v>-1.0280563899999999</v>
      </c>
      <c r="L13" s="38"/>
      <c r="M13" s="20"/>
      <c r="N13" s="38"/>
      <c r="O13" s="39"/>
      <c r="P13" s="38"/>
      <c r="Q13" s="20"/>
      <c r="R13" s="38"/>
      <c r="S13" s="28"/>
      <c r="T13" s="27"/>
      <c r="U13" s="20"/>
      <c r="V13" s="38"/>
      <c r="W13" s="28"/>
    </row>
    <row r="14" spans="1:23">
      <c r="B14" s="5">
        <v>2011</v>
      </c>
      <c r="C14" s="20">
        <v>-1.4341206200000001</v>
      </c>
      <c r="D14" s="38">
        <v>-1.558339345</v>
      </c>
      <c r="E14" s="39">
        <v>-1.3099018899999999</v>
      </c>
      <c r="F14" s="20">
        <v>-1.4342809700000001</v>
      </c>
      <c r="G14" s="38">
        <v>-1.5586148879999999</v>
      </c>
      <c r="H14" s="39">
        <v>-1.3099470499999999</v>
      </c>
      <c r="I14" s="20">
        <v>-1.43464441</v>
      </c>
      <c r="J14" s="38">
        <v>-1.5590075830000001</v>
      </c>
      <c r="K14" s="39">
        <v>-1.3102812399999999</v>
      </c>
      <c r="L14" s="38"/>
      <c r="M14" s="20"/>
      <c r="N14" s="38"/>
      <c r="O14" s="39"/>
      <c r="P14" s="38"/>
      <c r="Q14" s="20"/>
      <c r="R14" s="38"/>
      <c r="S14" s="31"/>
      <c r="T14" s="55"/>
      <c r="U14" s="20"/>
      <c r="V14" s="38"/>
      <c r="W14" s="31"/>
    </row>
    <row r="15" spans="1:23">
      <c r="A15" s="7" t="s">
        <v>126</v>
      </c>
      <c r="C15" s="21"/>
      <c r="D15" s="22"/>
      <c r="E15" s="23"/>
      <c r="F15" s="21"/>
      <c r="G15" s="22"/>
      <c r="H15" s="23"/>
      <c r="I15" s="40"/>
      <c r="J15" s="38"/>
      <c r="K15" s="39"/>
      <c r="L15" s="38"/>
      <c r="M15" s="21"/>
      <c r="N15" s="22"/>
      <c r="O15" s="23"/>
      <c r="P15" s="22"/>
      <c r="Q15" s="32"/>
      <c r="R15" s="22"/>
      <c r="S15" s="23"/>
      <c r="T15" s="22"/>
      <c r="U15" s="21"/>
      <c r="V15" s="22"/>
      <c r="W15" s="23"/>
    </row>
    <row r="16" spans="1:23">
      <c r="B16" s="6" t="s">
        <v>127</v>
      </c>
      <c r="C16" s="20">
        <v>-0.20908825</v>
      </c>
      <c r="D16" s="38">
        <v>-0.25450044199999999</v>
      </c>
      <c r="E16" s="39">
        <v>-0.16367604999999999</v>
      </c>
      <c r="F16" s="20">
        <v>-0.2090824</v>
      </c>
      <c r="G16" s="38">
        <v>-0.254505282</v>
      </c>
      <c r="H16" s="39">
        <v>-0.16365952</v>
      </c>
      <c r="I16" s="20">
        <v>-0.20882898</v>
      </c>
      <c r="J16" s="38">
        <v>-0.25424448799999999</v>
      </c>
      <c r="K16" s="39">
        <v>-0.16341346000000001</v>
      </c>
      <c r="L16" s="38"/>
      <c r="M16" s="20"/>
      <c r="N16" s="38"/>
      <c r="O16" s="39"/>
      <c r="P16" s="38"/>
      <c r="Q16" s="20"/>
      <c r="R16" s="38"/>
      <c r="S16" s="23"/>
      <c r="T16" s="22"/>
      <c r="U16" s="20"/>
      <c r="V16" s="38"/>
      <c r="W16" s="23"/>
    </row>
    <row r="17" spans="1:23">
      <c r="B17" s="6" t="s">
        <v>128</v>
      </c>
      <c r="C17" s="40"/>
      <c r="D17" s="38"/>
      <c r="E17" s="39"/>
      <c r="F17" s="40"/>
      <c r="G17" s="38"/>
      <c r="H17" s="39"/>
      <c r="I17" s="40"/>
      <c r="J17" s="38"/>
      <c r="K17" s="39"/>
      <c r="L17" s="38"/>
      <c r="M17" s="40"/>
      <c r="N17" s="38"/>
      <c r="O17" s="39"/>
      <c r="P17" s="38"/>
      <c r="Q17" s="40"/>
      <c r="R17" s="38"/>
      <c r="S17" s="39"/>
      <c r="T17" s="38"/>
      <c r="U17" s="40"/>
      <c r="V17" s="38"/>
      <c r="W17" s="23"/>
    </row>
    <row r="18" spans="1:23">
      <c r="B18" s="6" t="s">
        <v>129</v>
      </c>
      <c r="C18" s="20">
        <v>0.34982334999999998</v>
      </c>
      <c r="D18" s="38">
        <v>0.29050132000000001</v>
      </c>
      <c r="E18" s="39">
        <v>0.40914537000000001</v>
      </c>
      <c r="F18" s="20">
        <v>0.34985252</v>
      </c>
      <c r="G18" s="38">
        <v>0.29052230299999998</v>
      </c>
      <c r="H18" s="39">
        <v>0.40918272999999999</v>
      </c>
      <c r="I18" s="20">
        <v>0.35082674000000003</v>
      </c>
      <c r="J18" s="38">
        <v>0.29150857699999999</v>
      </c>
      <c r="K18" s="39">
        <v>0.41014489999999998</v>
      </c>
      <c r="L18" s="38"/>
      <c r="M18" s="20"/>
      <c r="N18" s="38"/>
      <c r="O18" s="39"/>
      <c r="P18" s="38"/>
      <c r="Q18" s="20"/>
      <c r="R18" s="38"/>
      <c r="S18" s="23"/>
      <c r="T18" s="22"/>
      <c r="U18" s="20"/>
      <c r="V18" s="38"/>
      <c r="W18" s="23"/>
    </row>
    <row r="19" spans="1:23">
      <c r="B19" s="6" t="s">
        <v>130</v>
      </c>
      <c r="C19" s="20">
        <v>0.60117018</v>
      </c>
      <c r="D19" s="38">
        <v>0.53353744299999994</v>
      </c>
      <c r="E19" s="39">
        <v>0.66880291999999997</v>
      </c>
      <c r="F19" s="20">
        <v>0.60108322999999997</v>
      </c>
      <c r="G19" s="38">
        <v>0.53343846500000003</v>
      </c>
      <c r="H19" s="39">
        <v>0.66872799999999999</v>
      </c>
      <c r="I19" s="20">
        <v>0.60122054999999996</v>
      </c>
      <c r="J19" s="38">
        <v>0.53359333600000003</v>
      </c>
      <c r="K19" s="39">
        <v>0.66884776000000001</v>
      </c>
      <c r="L19" s="38"/>
      <c r="M19" s="20"/>
      <c r="N19" s="38"/>
      <c r="O19" s="39"/>
      <c r="P19" s="38"/>
      <c r="Q19" s="20"/>
      <c r="R19" s="38"/>
      <c r="S19" s="23"/>
      <c r="T19" s="22"/>
      <c r="U19" s="20"/>
      <c r="V19" s="38"/>
      <c r="W19" s="23"/>
    </row>
    <row r="20" spans="1:23">
      <c r="B20" s="6" t="s">
        <v>131</v>
      </c>
      <c r="C20" s="20">
        <v>0.55537371000000002</v>
      </c>
      <c r="D20" s="38">
        <v>0.461575332</v>
      </c>
      <c r="E20" s="39">
        <v>0.64917208000000004</v>
      </c>
      <c r="F20" s="20">
        <v>0.55526595999999995</v>
      </c>
      <c r="G20" s="38">
        <v>0.461443504</v>
      </c>
      <c r="H20" s="39">
        <v>0.64908840999999995</v>
      </c>
      <c r="I20" s="20">
        <v>0.55444656999999997</v>
      </c>
      <c r="J20" s="38">
        <v>0.460608036</v>
      </c>
      <c r="K20" s="39">
        <v>0.64828509999999995</v>
      </c>
      <c r="L20" s="38"/>
      <c r="M20" s="20"/>
      <c r="N20" s="38"/>
      <c r="O20" s="39"/>
      <c r="P20" s="38"/>
      <c r="Q20" s="20"/>
      <c r="R20" s="38"/>
      <c r="S20" s="23"/>
      <c r="T20" s="22"/>
      <c r="U20" s="20"/>
      <c r="V20" s="38"/>
      <c r="W20" s="23"/>
    </row>
    <row r="21" spans="1:23">
      <c r="B21" s="6" t="s">
        <v>132</v>
      </c>
      <c r="C21" s="20">
        <v>0.22212232000000001</v>
      </c>
      <c r="D21" s="38">
        <v>4.8491340000000001E-2</v>
      </c>
      <c r="E21" s="39">
        <v>0.39575331000000002</v>
      </c>
      <c r="F21" s="20">
        <v>0.22211966999999999</v>
      </c>
      <c r="G21" s="38">
        <v>4.8445131000000002E-2</v>
      </c>
      <c r="H21" s="39">
        <v>0.39579419999999998</v>
      </c>
      <c r="I21" s="20">
        <v>0.22396110999999999</v>
      </c>
      <c r="J21" s="38">
        <v>5.0321288999999998E-2</v>
      </c>
      <c r="K21" s="39">
        <v>0.39760094000000001</v>
      </c>
      <c r="L21" s="38"/>
      <c r="M21" s="20"/>
      <c r="N21" s="38"/>
      <c r="O21" s="39"/>
      <c r="P21" s="38"/>
      <c r="Q21" s="20"/>
      <c r="R21" s="38"/>
      <c r="S21" s="41"/>
      <c r="T21" s="43"/>
      <c r="U21" s="20"/>
      <c r="V21" s="38"/>
      <c r="W21" s="41"/>
    </row>
    <row r="22" spans="1:23">
      <c r="A22" s="7" t="s">
        <v>133</v>
      </c>
      <c r="C22" s="24"/>
      <c r="D22" s="25"/>
      <c r="E22" s="26"/>
      <c r="F22" s="24"/>
      <c r="G22" s="25"/>
      <c r="H22" s="26"/>
      <c r="I22" s="24"/>
      <c r="J22" s="25"/>
      <c r="K22" s="26"/>
      <c r="L22" s="25"/>
      <c r="M22" s="24"/>
      <c r="N22" s="25"/>
      <c r="O22" s="26"/>
      <c r="P22" s="25"/>
      <c r="Q22" s="42"/>
      <c r="R22" s="25"/>
      <c r="S22" s="26"/>
      <c r="T22" s="25"/>
      <c r="U22" s="24"/>
      <c r="V22" s="25"/>
      <c r="W22" s="26"/>
    </row>
    <row r="23" spans="1:23">
      <c r="B23" s="8" t="s">
        <v>134</v>
      </c>
      <c r="C23" s="20">
        <v>1.2313670000000001E-2</v>
      </c>
      <c r="D23" s="38">
        <v>7.8598550000000007E-3</v>
      </c>
      <c r="E23" s="39">
        <v>1.6767480000000001E-2</v>
      </c>
      <c r="F23" s="20">
        <v>1.233305E-2</v>
      </c>
      <c r="G23" s="38">
        <v>7.8788650000000005E-3</v>
      </c>
      <c r="H23" s="39">
        <v>1.6787239999999998E-2</v>
      </c>
      <c r="I23" s="20">
        <v>1.2350150000000001E-2</v>
      </c>
      <c r="J23" s="38">
        <v>7.8981590000000001E-3</v>
      </c>
      <c r="K23" s="39">
        <v>1.6802149999999998E-2</v>
      </c>
      <c r="L23" s="38"/>
      <c r="M23" s="20"/>
      <c r="N23" s="38"/>
      <c r="O23" s="39"/>
      <c r="P23" s="38"/>
      <c r="Q23" s="20"/>
      <c r="R23" s="38"/>
      <c r="S23" s="26"/>
      <c r="T23" s="25"/>
      <c r="U23" s="20"/>
      <c r="V23" s="38"/>
      <c r="W23" s="26"/>
    </row>
    <row r="24" spans="1:23">
      <c r="B24" s="8" t="s">
        <v>135</v>
      </c>
      <c r="C24" s="20">
        <v>4.4979739999999997E-2</v>
      </c>
      <c r="D24" s="38">
        <v>7.7434510000000002E-3</v>
      </c>
      <c r="E24" s="39">
        <v>8.2216040000000004E-2</v>
      </c>
      <c r="F24" s="20">
        <v>4.4900170000000003E-2</v>
      </c>
      <c r="G24" s="38">
        <v>7.6581540000000003E-3</v>
      </c>
      <c r="H24" s="39">
        <v>8.2142179999999995E-2</v>
      </c>
      <c r="I24" s="20">
        <v>4.6586160000000001E-2</v>
      </c>
      <c r="J24" s="38">
        <v>9.3384899999999996E-3</v>
      </c>
      <c r="K24" s="39">
        <v>8.3833829999999998E-2</v>
      </c>
      <c r="L24" s="38"/>
      <c r="M24" s="20"/>
      <c r="N24" s="38"/>
      <c r="O24" s="39"/>
      <c r="P24" s="38"/>
      <c r="Q24" s="20"/>
      <c r="R24" s="38"/>
      <c r="S24" s="26"/>
      <c r="T24" s="25"/>
      <c r="U24" s="20"/>
      <c r="V24" s="38"/>
      <c r="W24" s="26"/>
    </row>
    <row r="25" spans="1:23">
      <c r="B25" s="8" t="s">
        <v>136</v>
      </c>
      <c r="C25" s="20">
        <v>0.32387598000000001</v>
      </c>
      <c r="D25" s="38">
        <v>0.25438028299999998</v>
      </c>
      <c r="E25" s="39">
        <v>0.39337167000000001</v>
      </c>
      <c r="F25" s="20">
        <v>0.32376054999999998</v>
      </c>
      <c r="G25" s="38">
        <v>0.25424469599999999</v>
      </c>
      <c r="H25" s="39">
        <v>0.39327641000000002</v>
      </c>
      <c r="I25" s="20">
        <v>0.32683585999999998</v>
      </c>
      <c r="J25" s="38">
        <v>0.25728896099999998</v>
      </c>
      <c r="K25" s="39">
        <v>0.39638277</v>
      </c>
      <c r="L25" s="38"/>
      <c r="M25" s="20"/>
      <c r="N25" s="38"/>
      <c r="O25" s="39"/>
      <c r="P25" s="38"/>
      <c r="Q25" s="20"/>
      <c r="R25" s="38"/>
      <c r="S25" s="41"/>
      <c r="T25" s="43"/>
      <c r="U25" s="20"/>
      <c r="V25" s="38"/>
      <c r="W25" s="41"/>
    </row>
    <row r="26" spans="1:23">
      <c r="A26" s="7" t="s">
        <v>169</v>
      </c>
      <c r="B26" s="8"/>
      <c r="C26" s="20"/>
      <c r="D26" s="38"/>
      <c r="E26" s="39"/>
      <c r="F26" s="20"/>
      <c r="G26" s="38"/>
      <c r="H26" s="39"/>
      <c r="I26" s="20"/>
      <c r="J26" s="38"/>
      <c r="K26" s="26"/>
      <c r="L26" s="25"/>
      <c r="M26" s="20"/>
      <c r="N26" s="38"/>
      <c r="O26" s="39"/>
      <c r="P26" s="38"/>
      <c r="Q26" s="20"/>
      <c r="R26" s="38"/>
      <c r="S26" s="41"/>
      <c r="T26" s="43"/>
      <c r="U26" s="20"/>
      <c r="V26" s="38"/>
      <c r="W26" s="41"/>
    </row>
    <row r="27" spans="1:23" ht="15.75">
      <c r="B27" s="8" t="s">
        <v>170</v>
      </c>
      <c r="C27" s="20"/>
      <c r="D27" s="38"/>
      <c r="E27" s="39"/>
      <c r="F27" s="20">
        <v>2.4191420000000002E-2</v>
      </c>
      <c r="G27" s="38">
        <v>-0.45776003399999998</v>
      </c>
      <c r="H27" s="39">
        <v>0.50614287999999996</v>
      </c>
      <c r="I27" s="20"/>
      <c r="J27" s="38"/>
      <c r="K27" s="39"/>
      <c r="L27" s="25"/>
      <c r="M27" s="20"/>
      <c r="N27" s="38"/>
      <c r="O27" s="39"/>
      <c r="P27" s="38"/>
      <c r="Q27" s="20"/>
      <c r="R27" s="38"/>
      <c r="S27" s="41"/>
      <c r="T27" s="43"/>
      <c r="U27" s="20"/>
      <c r="V27" s="38"/>
      <c r="W27" s="41"/>
    </row>
    <row r="28" spans="1:23">
      <c r="B28" s="8" t="s">
        <v>176</v>
      </c>
      <c r="C28" s="40"/>
      <c r="D28" s="38"/>
      <c r="E28" s="39"/>
      <c r="F28" s="20">
        <v>-1.0059719999999999E-2</v>
      </c>
      <c r="G28" s="38">
        <v>-4.8032297000000002E-2</v>
      </c>
      <c r="H28" s="39">
        <v>2.7912860000000001E-2</v>
      </c>
      <c r="I28" s="20">
        <v>-1.01E-2</v>
      </c>
      <c r="J28" s="38">
        <v>-4.8032297000000002E-2</v>
      </c>
      <c r="K28" s="39">
        <v>2.7912860000000001E-2</v>
      </c>
      <c r="L28" s="25"/>
      <c r="M28" s="20"/>
      <c r="N28" s="38"/>
      <c r="O28" s="39"/>
      <c r="P28" s="38"/>
      <c r="Q28" s="20"/>
      <c r="R28" s="38"/>
      <c r="S28" s="41"/>
      <c r="T28" s="43"/>
      <c r="U28" s="20"/>
      <c r="V28" s="38"/>
      <c r="W28" s="41"/>
    </row>
    <row r="29" spans="1:23">
      <c r="B29" s="8" t="s">
        <v>175</v>
      </c>
      <c r="C29" s="20"/>
      <c r="D29" s="38"/>
      <c r="E29" s="39"/>
      <c r="F29" s="20">
        <v>2.598818E-2</v>
      </c>
      <c r="G29" s="38">
        <v>-1.4688768E-2</v>
      </c>
      <c r="H29" s="39">
        <v>6.6665119999999994E-2</v>
      </c>
      <c r="I29" s="20">
        <v>2.6585399999999999E-2</v>
      </c>
      <c r="J29" s="38">
        <v>-1.4688768E-2</v>
      </c>
      <c r="K29" s="39">
        <v>6.6665119999999994E-2</v>
      </c>
      <c r="L29" s="25"/>
      <c r="M29" s="20"/>
      <c r="N29" s="38"/>
      <c r="O29" s="39"/>
      <c r="P29" s="38"/>
      <c r="Q29" s="20"/>
      <c r="R29" s="38"/>
      <c r="S29" s="41"/>
      <c r="T29" s="43"/>
      <c r="U29" s="20"/>
      <c r="V29" s="38"/>
      <c r="W29" s="41"/>
    </row>
    <row r="30" spans="1:23">
      <c r="A30" s="7" t="s">
        <v>137</v>
      </c>
      <c r="C30" s="24"/>
      <c r="D30" s="25"/>
      <c r="E30" s="26"/>
      <c r="F30" s="24"/>
      <c r="G30" s="25"/>
      <c r="H30" s="26"/>
      <c r="I30" s="24"/>
      <c r="J30" s="25"/>
      <c r="K30" s="39"/>
      <c r="L30" s="38"/>
      <c r="M30" s="24"/>
      <c r="N30" s="25"/>
      <c r="O30" s="26"/>
      <c r="P30" s="25"/>
      <c r="Q30" s="42"/>
      <c r="R30" s="25"/>
      <c r="S30" s="26"/>
      <c r="T30" s="25"/>
      <c r="U30" s="24"/>
      <c r="V30" s="25"/>
      <c r="W30" s="26"/>
    </row>
    <row r="31" spans="1:23">
      <c r="B31" s="8" t="s">
        <v>138</v>
      </c>
      <c r="C31" s="21"/>
      <c r="D31" s="22"/>
      <c r="E31" s="23"/>
      <c r="F31" s="21"/>
      <c r="G31" s="22"/>
      <c r="H31" s="23"/>
      <c r="I31" s="40"/>
      <c r="J31" s="38"/>
      <c r="K31" s="39"/>
      <c r="L31" s="38"/>
      <c r="M31" s="40"/>
      <c r="N31" s="38"/>
      <c r="O31" s="39"/>
      <c r="P31" s="38"/>
      <c r="Q31" s="42"/>
      <c r="R31" s="22"/>
      <c r="S31" s="23"/>
      <c r="T31" s="22"/>
      <c r="U31" s="40"/>
      <c r="V31" s="38"/>
      <c r="W31" s="23"/>
    </row>
    <row r="32" spans="1:23">
      <c r="B32" s="4" t="s">
        <v>139</v>
      </c>
      <c r="C32" s="56">
        <v>-0.26615765000000002</v>
      </c>
      <c r="D32" s="22">
        <v>-0.92127227199999995</v>
      </c>
      <c r="E32" s="23">
        <v>0.38895697000000001</v>
      </c>
      <c r="F32" s="21">
        <v>-0.27448451000000001</v>
      </c>
      <c r="G32" s="22">
        <v>-0.93228971900000002</v>
      </c>
      <c r="H32" s="23">
        <v>0.38332071000000001</v>
      </c>
      <c r="I32" s="21">
        <v>-0.27448451000000001</v>
      </c>
      <c r="J32" s="22">
        <v>-0.93228971900000002</v>
      </c>
      <c r="K32" s="23">
        <v>0.38332071000000001</v>
      </c>
      <c r="L32" s="25"/>
      <c r="M32" s="20"/>
      <c r="N32" s="38"/>
      <c r="O32" s="39"/>
      <c r="P32" s="38"/>
      <c r="Q32" s="42"/>
      <c r="R32" s="22"/>
      <c r="S32" s="23"/>
      <c r="T32" s="22"/>
      <c r="U32" s="20"/>
      <c r="V32" s="38"/>
      <c r="W32" s="23"/>
    </row>
    <row r="33" spans="1:23">
      <c r="B33" s="4" t="s">
        <v>146</v>
      </c>
      <c r="C33" s="56">
        <f>-0.74134895</f>
        <v>-0.74134895000000001</v>
      </c>
      <c r="D33" s="22" t="s">
        <v>177</v>
      </c>
      <c r="E33" s="23">
        <v>0.17929258000000001</v>
      </c>
      <c r="F33" s="21">
        <v>-0.78677997</v>
      </c>
      <c r="G33" s="22">
        <v>-1.3506081350000001</v>
      </c>
      <c r="H33" s="23">
        <v>-0.22295180000000001</v>
      </c>
      <c r="I33" s="20">
        <v>-0.66164193000000004</v>
      </c>
      <c r="J33" s="38">
        <v>-1.2319477599999999</v>
      </c>
      <c r="K33" s="26">
        <v>-9.1336109999999998E-2</v>
      </c>
      <c r="L33" s="25"/>
      <c r="M33" s="20"/>
      <c r="N33" s="38"/>
      <c r="O33" s="39"/>
      <c r="P33" s="38"/>
      <c r="Q33" s="24"/>
      <c r="R33" s="22"/>
      <c r="S33" s="23"/>
      <c r="T33" s="22"/>
      <c r="U33" s="20"/>
      <c r="V33" s="38"/>
      <c r="W33" s="23"/>
    </row>
    <row r="34" spans="1:23">
      <c r="B34" s="4" t="s">
        <v>147</v>
      </c>
      <c r="C34" s="56">
        <v>-0.19491938</v>
      </c>
      <c r="D34" s="22">
        <v>-0.75855320500000001</v>
      </c>
      <c r="E34" s="23">
        <v>0.36871443999999998</v>
      </c>
      <c r="F34" s="21">
        <v>-0.24416455000000001</v>
      </c>
      <c r="G34" s="22">
        <v>-0.80650931800000003</v>
      </c>
      <c r="H34" s="23">
        <v>0.31818021000000002</v>
      </c>
      <c r="I34" s="21">
        <v>-0.24416455000000001</v>
      </c>
      <c r="J34" s="22">
        <v>-0.80650931800000003</v>
      </c>
      <c r="K34" s="23">
        <v>0.31818021000000002</v>
      </c>
      <c r="L34" s="43"/>
      <c r="M34" s="20"/>
      <c r="N34" s="38"/>
      <c r="O34" s="39"/>
      <c r="P34" s="38"/>
      <c r="Q34" s="21"/>
      <c r="R34" s="22"/>
      <c r="S34" s="23"/>
      <c r="T34" s="22"/>
      <c r="U34" s="20"/>
      <c r="V34" s="38"/>
      <c r="W34" s="23"/>
    </row>
    <row r="35" spans="1:23">
      <c r="A35" s="7" t="s">
        <v>149</v>
      </c>
      <c r="C35" s="20"/>
      <c r="D35" s="27"/>
      <c r="E35" s="28"/>
      <c r="F35" s="20"/>
      <c r="G35" s="27"/>
      <c r="H35" s="28"/>
      <c r="I35" s="20"/>
      <c r="J35" s="27"/>
      <c r="K35" s="28"/>
      <c r="L35" s="27"/>
      <c r="M35" s="20"/>
      <c r="N35" s="27"/>
      <c r="O35" s="28"/>
      <c r="P35" s="27"/>
      <c r="Q35" s="21"/>
      <c r="R35" s="27"/>
      <c r="S35" s="28"/>
      <c r="T35" s="27"/>
      <c r="U35" s="20"/>
      <c r="V35" s="27"/>
      <c r="W35" s="28"/>
    </row>
    <row r="36" spans="1:23">
      <c r="B36" s="4" t="s">
        <v>151</v>
      </c>
      <c r="C36" s="20"/>
      <c r="D36" s="27"/>
      <c r="E36" s="28"/>
      <c r="F36" s="20"/>
      <c r="G36" s="27"/>
      <c r="H36" s="28"/>
      <c r="I36" s="20">
        <v>3.7094290000000002E-2</v>
      </c>
      <c r="J36" s="27">
        <v>-8.9647141E-2</v>
      </c>
      <c r="K36" s="28">
        <v>0.16383573000000001</v>
      </c>
      <c r="L36" s="27"/>
      <c r="M36" s="20"/>
      <c r="N36" s="27"/>
      <c r="O36" s="28"/>
      <c r="P36" s="27"/>
      <c r="Q36" s="20"/>
      <c r="R36" s="38"/>
      <c r="S36" s="28"/>
      <c r="T36" s="27"/>
      <c r="U36" s="20"/>
      <c r="V36" s="38"/>
      <c r="W36" s="28"/>
    </row>
    <row r="37" spans="1:23">
      <c r="B37" s="4" t="s">
        <v>178</v>
      </c>
      <c r="C37" s="40"/>
      <c r="D37" s="38"/>
      <c r="E37" s="39"/>
      <c r="F37" s="40"/>
      <c r="G37" s="38"/>
      <c r="H37" s="39"/>
      <c r="I37" s="40">
        <v>-0.20770264999999999</v>
      </c>
      <c r="J37" s="38">
        <v>-0.42616520899999999</v>
      </c>
      <c r="K37" s="39">
        <v>1.0759899999999999E-2</v>
      </c>
      <c r="L37" s="38"/>
      <c r="M37" s="40"/>
      <c r="N37" s="38"/>
      <c r="O37" s="39"/>
      <c r="P37" s="38"/>
      <c r="Q37" s="32"/>
      <c r="R37" s="44"/>
      <c r="S37" s="39"/>
      <c r="T37" s="38"/>
      <c r="U37" s="32"/>
      <c r="V37" s="44"/>
      <c r="W37" s="39"/>
    </row>
    <row r="38" spans="1:23">
      <c r="B38" s="34" t="s">
        <v>179</v>
      </c>
      <c r="C38" s="40"/>
      <c r="D38" s="38"/>
      <c r="E38" s="39"/>
      <c r="F38" s="40"/>
      <c r="G38" s="38"/>
      <c r="H38" s="39"/>
      <c r="I38" s="40">
        <v>-0.14418445999999999</v>
      </c>
      <c r="J38" s="38">
        <v>-0.238889145</v>
      </c>
      <c r="K38" s="39">
        <v>-4.9479769999999999E-2</v>
      </c>
      <c r="L38" s="38"/>
      <c r="M38" s="40"/>
      <c r="N38" s="38"/>
      <c r="O38" s="39"/>
      <c r="P38" s="38"/>
      <c r="Q38" s="21"/>
      <c r="R38" s="38"/>
      <c r="S38" s="39"/>
      <c r="T38" s="38"/>
      <c r="U38" s="40"/>
      <c r="V38" s="38"/>
      <c r="W38" s="39"/>
    </row>
    <row r="39" spans="1:23">
      <c r="A39" s="3" t="s">
        <v>159</v>
      </c>
      <c r="C39" s="40"/>
      <c r="D39" s="38"/>
      <c r="E39" s="39"/>
      <c r="F39" s="40"/>
      <c r="G39" s="38"/>
      <c r="H39" s="39"/>
      <c r="I39" s="40"/>
      <c r="J39" s="38"/>
      <c r="K39" s="39"/>
      <c r="L39" s="38"/>
      <c r="M39" s="40"/>
      <c r="N39" s="38"/>
      <c r="O39" s="39"/>
      <c r="P39" s="38"/>
      <c r="Q39" s="21"/>
      <c r="R39" s="38"/>
      <c r="S39" s="39"/>
      <c r="T39" s="38"/>
      <c r="U39" s="40"/>
      <c r="V39" s="38"/>
      <c r="W39" s="39"/>
    </row>
    <row r="40" spans="1:23">
      <c r="B40" s="34" t="s">
        <v>160</v>
      </c>
      <c r="C40" s="56">
        <v>-39102.379999999997</v>
      </c>
      <c r="D40" s="45"/>
      <c r="E40" s="46"/>
      <c r="F40" s="56">
        <v>-39101.24</v>
      </c>
      <c r="G40" s="45"/>
      <c r="H40" s="46"/>
      <c r="I40" s="56">
        <v>-39104.71</v>
      </c>
      <c r="J40" s="45"/>
      <c r="K40" s="46"/>
      <c r="L40" s="45"/>
      <c r="M40" s="29"/>
      <c r="N40" s="45"/>
      <c r="O40" s="46"/>
      <c r="P40" s="45"/>
      <c r="Q40" s="29"/>
      <c r="R40" s="45"/>
      <c r="S40" s="46"/>
      <c r="T40" s="45"/>
      <c r="U40" s="29"/>
      <c r="V40" s="38"/>
      <c r="W40" s="39"/>
    </row>
    <row r="41" spans="1:23">
      <c r="B41" s="4" t="s">
        <v>161</v>
      </c>
      <c r="C41" s="56">
        <v>78244</v>
      </c>
      <c r="D41" s="45"/>
      <c r="E41" s="46"/>
      <c r="F41" s="56">
        <v>78248.490000000005</v>
      </c>
      <c r="G41" s="45"/>
      <c r="H41" s="46"/>
      <c r="I41" s="56">
        <v>78253.429999999993</v>
      </c>
      <c r="J41" s="45"/>
      <c r="K41" s="46"/>
      <c r="L41" s="45"/>
      <c r="M41" s="29"/>
      <c r="N41" s="45"/>
      <c r="O41" s="46"/>
      <c r="P41" s="45"/>
      <c r="Q41" s="29"/>
      <c r="R41" s="45"/>
      <c r="S41" s="46"/>
      <c r="T41" s="45"/>
      <c r="U41" s="29"/>
      <c r="V41" s="38"/>
      <c r="W41" s="31"/>
    </row>
    <row r="42" spans="1:23">
      <c r="B42" s="4" t="s">
        <v>162</v>
      </c>
      <c r="C42" s="56">
        <v>78427.47</v>
      </c>
      <c r="D42" s="45"/>
      <c r="E42" s="46"/>
      <c r="F42" s="56">
        <v>78458.61</v>
      </c>
      <c r="G42" s="45"/>
      <c r="H42" s="46"/>
      <c r="I42" s="56">
        <v>78454.41</v>
      </c>
      <c r="J42" s="45"/>
      <c r="K42" s="46"/>
      <c r="L42" s="45"/>
      <c r="M42" s="29"/>
      <c r="N42" s="45"/>
      <c r="O42" s="46"/>
      <c r="P42" s="45"/>
      <c r="Q42" s="29"/>
      <c r="R42" s="45"/>
      <c r="S42" s="46"/>
      <c r="T42" s="45"/>
      <c r="U42" s="29"/>
      <c r="V42" s="38"/>
      <c r="W42" s="31"/>
    </row>
    <row r="43" spans="1:23">
      <c r="B43" s="4" t="s">
        <v>163</v>
      </c>
      <c r="C43" s="57">
        <v>78204.759999999995</v>
      </c>
      <c r="D43" s="47"/>
      <c r="E43" s="48"/>
      <c r="F43" s="57">
        <v>78202.490000000005</v>
      </c>
      <c r="G43" s="47"/>
      <c r="H43" s="48"/>
      <c r="I43" s="57">
        <v>78209.429999999993</v>
      </c>
      <c r="J43" s="47"/>
      <c r="K43" s="48"/>
      <c r="L43" s="47"/>
      <c r="M43" s="30"/>
      <c r="N43" s="47"/>
      <c r="O43" s="48"/>
      <c r="P43" s="47"/>
      <c r="Q43" s="30"/>
      <c r="R43" s="47"/>
      <c r="S43" s="48"/>
      <c r="T43" s="47"/>
      <c r="U43" s="30"/>
      <c r="V43" s="49"/>
      <c r="W43" s="33"/>
    </row>
    <row r="45" spans="1:23">
      <c r="A45" s="7" t="s">
        <v>153</v>
      </c>
    </row>
    <row r="46" spans="1:23">
      <c r="B46" s="34" t="s">
        <v>154</v>
      </c>
    </row>
    <row r="47" spans="1:23">
      <c r="B47" s="50" t="s">
        <v>155</v>
      </c>
    </row>
    <row r="48" spans="1:23">
      <c r="B48" s="50" t="s">
        <v>156</v>
      </c>
    </row>
    <row r="49" spans="2:2">
      <c r="B49" s="34" t="s">
        <v>173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Table_A1_Codes</vt:lpstr>
      <vt:lpstr>Table_A2_Model1Development</vt:lpstr>
      <vt:lpstr>Table_A3__Model1Development</vt:lpstr>
      <vt:lpstr>Sheet1</vt:lpstr>
    </vt:vector>
  </TitlesOfParts>
  <Company>HealthPartners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tjflottemesch</dc:creator>
  <cp:lastModifiedBy>tjflottemesch</cp:lastModifiedBy>
  <dcterms:created xsi:type="dcterms:W3CDTF">2014-08-05T14:35:19Z</dcterms:created>
  <dcterms:modified xsi:type="dcterms:W3CDTF">2014-08-06T22:19:06Z</dcterms:modified>
</cp:coreProperties>
</file>