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915" windowHeight="7740"/>
  </bookViews>
  <sheets>
    <sheet name="RBE calculations" sheetId="10" r:id="rId1"/>
    <sheet name="Fig 1A" sheetId="1" r:id="rId2"/>
    <sheet name="Fig 1B" sheetId="2" r:id="rId3"/>
    <sheet name="Fig S1A" sheetId="3" r:id="rId4"/>
    <sheet name="Fig S1B" sheetId="11" r:id="rId5"/>
    <sheet name="Fig S1C" sheetId="12" r:id="rId6"/>
    <sheet name="Fig 2A" sheetId="4" r:id="rId7"/>
    <sheet name="Fig S2BC" sheetId="6" r:id="rId8"/>
    <sheet name="Fig S2 DE" sheetId="5" r:id="rId9"/>
    <sheet name="Fig S3A" sheetId="7" r:id="rId10"/>
    <sheet name="Fig S3B" sheetId="8" r:id="rId11"/>
    <sheet name="Fig S3C" sheetId="9" r:id="rId12"/>
  </sheets>
  <calcPr calcId="145621"/>
</workbook>
</file>

<file path=xl/calcChain.xml><?xml version="1.0" encoding="utf-8"?>
<calcChain xmlns="http://schemas.openxmlformats.org/spreadsheetml/2006/main">
  <c r="F29" i="12" l="1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7" i="12"/>
  <c r="G17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29" i="11"/>
  <c r="G29" i="11" s="1"/>
  <c r="F28" i="11"/>
  <c r="G28" i="11" s="1"/>
  <c r="F27" i="11"/>
  <c r="G27" i="11" s="1"/>
  <c r="F26" i="11"/>
  <c r="G26" i="11" s="1"/>
  <c r="F25" i="11"/>
  <c r="G25" i="11" s="1"/>
  <c r="F24" i="11"/>
  <c r="G24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6" i="11"/>
  <c r="G16" i="11" s="1"/>
  <c r="F15" i="11"/>
  <c r="G15" i="11" s="1"/>
  <c r="F14" i="11"/>
  <c r="G14" i="11" s="1"/>
  <c r="F12" i="11"/>
  <c r="G12" i="11" s="1"/>
  <c r="F11" i="11"/>
  <c r="G11" i="11" s="1"/>
  <c r="F10" i="11"/>
  <c r="G10" i="11" s="1"/>
  <c r="F8" i="11"/>
  <c r="G8" i="11" s="1"/>
  <c r="F7" i="11"/>
  <c r="G7" i="11" s="1"/>
  <c r="F6" i="11"/>
  <c r="G6" i="11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H65" i="10" l="1"/>
  <c r="K65" i="10" s="1"/>
  <c r="G65" i="10"/>
  <c r="H64" i="10"/>
  <c r="K64" i="10" s="1"/>
  <c r="G64" i="10"/>
  <c r="K63" i="10"/>
  <c r="H63" i="10"/>
  <c r="G63" i="10"/>
  <c r="J63" i="10" s="1"/>
  <c r="H55" i="10"/>
  <c r="K55" i="10" s="1"/>
  <c r="G55" i="10"/>
  <c r="H54" i="10"/>
  <c r="K54" i="10" s="1"/>
  <c r="G54" i="10"/>
  <c r="I54" i="10" s="1"/>
  <c r="H53" i="10"/>
  <c r="K53" i="10" s="1"/>
  <c r="K57" i="10" s="1"/>
  <c r="G53" i="10"/>
  <c r="J53" i="10" s="1"/>
  <c r="H52" i="10"/>
  <c r="K52" i="10" s="1"/>
  <c r="G52" i="10"/>
  <c r="I52" i="10" s="1"/>
  <c r="H45" i="10"/>
  <c r="K45" i="10" s="1"/>
  <c r="G45" i="10"/>
  <c r="J45" i="10" s="1"/>
  <c r="H44" i="10"/>
  <c r="K44" i="10" s="1"/>
  <c r="G44" i="10"/>
  <c r="J44" i="10" s="1"/>
  <c r="H43" i="10"/>
  <c r="K43" i="10" s="1"/>
  <c r="G43" i="10"/>
  <c r="I43" i="10" s="1"/>
  <c r="H39" i="10"/>
  <c r="K39" i="10" s="1"/>
  <c r="O39" i="10" s="1"/>
  <c r="G39" i="10"/>
  <c r="J39" i="10" s="1"/>
  <c r="N39" i="10" s="1"/>
  <c r="H38" i="10"/>
  <c r="K38" i="10" s="1"/>
  <c r="O38" i="10" s="1"/>
  <c r="G38" i="10"/>
  <c r="J38" i="10" s="1"/>
  <c r="N38" i="10" s="1"/>
  <c r="H37" i="10"/>
  <c r="K37" i="10" s="1"/>
  <c r="G37" i="10"/>
  <c r="J37" i="10" s="1"/>
  <c r="N37" i="10" s="1"/>
  <c r="H29" i="10"/>
  <c r="G29" i="10"/>
  <c r="I29" i="10" s="1"/>
  <c r="M36" i="10" s="1"/>
  <c r="H28" i="10"/>
  <c r="K28" i="10" s="1"/>
  <c r="O35" i="10" s="1"/>
  <c r="G28" i="10"/>
  <c r="J28" i="10" s="1"/>
  <c r="N35" i="10" s="1"/>
  <c r="H27" i="10"/>
  <c r="K27" i="10" s="1"/>
  <c r="O34" i="10" s="1"/>
  <c r="G27" i="10"/>
  <c r="J27" i="10" s="1"/>
  <c r="N34" i="10" s="1"/>
  <c r="H19" i="10"/>
  <c r="K19" i="10" s="1"/>
  <c r="G19" i="10"/>
  <c r="H18" i="10"/>
  <c r="K18" i="10" s="1"/>
  <c r="G18" i="10"/>
  <c r="H17" i="10"/>
  <c r="K17" i="10" s="1"/>
  <c r="G17" i="10"/>
  <c r="J17" i="10" s="1"/>
  <c r="H9" i="10"/>
  <c r="K9" i="10" s="1"/>
  <c r="G9" i="10"/>
  <c r="H8" i="10"/>
  <c r="K8" i="10" s="1"/>
  <c r="G8" i="10"/>
  <c r="I9" i="10" l="1"/>
  <c r="I18" i="10"/>
  <c r="I65" i="10"/>
  <c r="K41" i="10"/>
  <c r="O37" i="10"/>
  <c r="J9" i="10"/>
  <c r="I8" i="10"/>
  <c r="J8" i="10"/>
  <c r="L8" i="10" s="1"/>
  <c r="I19" i="10"/>
  <c r="J19" i="10"/>
  <c r="L18" i="10" s="1"/>
  <c r="J52" i="10"/>
  <c r="J54" i="10"/>
  <c r="J56" i="10" s="1"/>
  <c r="J18" i="10"/>
  <c r="J29" i="10"/>
  <c r="N36" i="10" s="1"/>
  <c r="J43" i="10"/>
  <c r="J47" i="10" s="1"/>
  <c r="I55" i="10"/>
  <c r="J55" i="10"/>
  <c r="I64" i="10"/>
  <c r="J64" i="10"/>
  <c r="I11" i="10"/>
  <c r="I10" i="10"/>
  <c r="J57" i="10"/>
  <c r="J31" i="10"/>
  <c r="K46" i="10"/>
  <c r="K47" i="10"/>
  <c r="L38" i="10"/>
  <c r="J41" i="10"/>
  <c r="J40" i="10"/>
  <c r="I17" i="10"/>
  <c r="I27" i="10"/>
  <c r="I37" i="10"/>
  <c r="I38" i="10"/>
  <c r="M38" i="10" s="1"/>
  <c r="I39" i="10"/>
  <c r="M39" i="10" s="1"/>
  <c r="I44" i="10"/>
  <c r="I45" i="10"/>
  <c r="J46" i="10"/>
  <c r="I53" i="10"/>
  <c r="I57" i="10" s="1"/>
  <c r="K56" i="10"/>
  <c r="I63" i="10"/>
  <c r="J65" i="10"/>
  <c r="I28" i="10"/>
  <c r="M35" i="10" s="1"/>
  <c r="K29" i="10"/>
  <c r="K40" i="10"/>
  <c r="L44" i="10"/>
  <c r="L54" i="10" l="1"/>
  <c r="L28" i="10"/>
  <c r="O36" i="10"/>
  <c r="P39" i="10" s="1"/>
  <c r="L64" i="10"/>
  <c r="I47" i="10"/>
  <c r="K30" i="10"/>
  <c r="K31" i="10"/>
  <c r="J30" i="10"/>
  <c r="I56" i="10"/>
  <c r="I21" i="10"/>
  <c r="I20" i="10"/>
  <c r="I46" i="10"/>
  <c r="I67" i="10"/>
  <c r="I66" i="10"/>
  <c r="I41" i="10"/>
  <c r="I40" i="10"/>
  <c r="M37" i="10"/>
  <c r="I31" i="10"/>
  <c r="M34" i="10"/>
  <c r="I30" i="10"/>
  <c r="M41" i="10" l="1"/>
  <c r="M40" i="10"/>
  <c r="F36" i="3" l="1"/>
  <c r="F37" i="3"/>
  <c r="F38" i="3"/>
  <c r="F39" i="3"/>
  <c r="F40" i="3"/>
  <c r="F41" i="3"/>
  <c r="F42" i="3"/>
  <c r="F43" i="3"/>
  <c r="F44" i="3"/>
  <c r="F45" i="3"/>
  <c r="F17" i="3"/>
  <c r="F19" i="3"/>
  <c r="F16" i="3"/>
  <c r="F18" i="3"/>
  <c r="F20" i="3"/>
  <c r="F21" i="3"/>
  <c r="F22" i="3"/>
  <c r="F23" i="3"/>
  <c r="F24" i="3"/>
  <c r="F25" i="3"/>
  <c r="F35" i="3"/>
  <c r="F34" i="3"/>
  <c r="F33" i="3"/>
  <c r="F32" i="3"/>
  <c r="F31" i="3"/>
  <c r="F30" i="3"/>
  <c r="F29" i="3"/>
  <c r="F28" i="3"/>
  <c r="F27" i="3"/>
  <c r="F26" i="3"/>
  <c r="F7" i="3"/>
  <c r="F8" i="3"/>
  <c r="F9" i="3"/>
  <c r="F10" i="3"/>
  <c r="F11" i="3"/>
  <c r="F12" i="3"/>
  <c r="F13" i="3"/>
  <c r="F14" i="3"/>
  <c r="F15" i="3"/>
  <c r="F6" i="3"/>
  <c r="F47" i="3" l="1"/>
  <c r="G47" i="3" s="1"/>
  <c r="F48" i="3"/>
  <c r="F49" i="3"/>
  <c r="G49" i="3" s="1"/>
  <c r="F50" i="3"/>
  <c r="F51" i="3"/>
  <c r="G51" i="3" s="1"/>
  <c r="F52" i="3"/>
  <c r="G52" i="3" s="1"/>
  <c r="F53" i="3"/>
  <c r="G53" i="3" s="1"/>
  <c r="F54" i="3"/>
  <c r="G54" i="3" s="1"/>
  <c r="F55" i="3"/>
  <c r="G55" i="3" s="1"/>
  <c r="F56" i="3"/>
  <c r="F57" i="3"/>
  <c r="G57" i="3" s="1"/>
  <c r="F58" i="3"/>
  <c r="G58" i="3" s="1"/>
  <c r="F59" i="3"/>
  <c r="G59" i="3" s="1"/>
  <c r="F60" i="3"/>
  <c r="G60" i="3" s="1"/>
  <c r="F61" i="3"/>
  <c r="G61" i="3" s="1"/>
  <c r="F62" i="3"/>
  <c r="F63" i="3"/>
  <c r="G63" i="3" s="1"/>
  <c r="F46" i="3"/>
  <c r="G46" i="3" s="1"/>
  <c r="G62" i="3" l="1"/>
  <c r="G56" i="3"/>
  <c r="G50" i="3"/>
  <c r="G48" i="3"/>
</calcChain>
</file>

<file path=xl/sharedStrings.xml><?xml version="1.0" encoding="utf-8"?>
<sst xmlns="http://schemas.openxmlformats.org/spreadsheetml/2006/main" count="949" uniqueCount="77">
  <si>
    <t>Experiment number</t>
  </si>
  <si>
    <t>Radiation type</t>
  </si>
  <si>
    <t>number of cells seeded</t>
  </si>
  <si>
    <t> average number of colonies</t>
  </si>
  <si>
    <t>PE</t>
  </si>
  <si>
    <t>SF</t>
  </si>
  <si>
    <t>Cell line: MCF7</t>
  </si>
  <si>
    <t>dose (Gy)</t>
  </si>
  <si>
    <t>6MV X-rays</t>
  </si>
  <si>
    <t>10MeV electrons</t>
  </si>
  <si>
    <t>Cell line: HUVEC</t>
  </si>
  <si>
    <t>10MeV electrons 20mm</t>
  </si>
  <si>
    <t>Cell line: V79</t>
  </si>
  <si>
    <t>Dose (Gy)</t>
  </si>
  <si>
    <t>10 MeV electrons</t>
  </si>
  <si>
    <t xml:space="preserve">30 min </t>
  </si>
  <si>
    <t>240 min</t>
  </si>
  <si>
    <t>Exp. 1</t>
  </si>
  <si>
    <t>Exp. 2</t>
  </si>
  <si>
    <t>Exp. 3</t>
  </si>
  <si>
    <t>MCF7</t>
  </si>
  <si>
    <t>Exp.1</t>
  </si>
  <si>
    <t>Exp.2</t>
  </si>
  <si>
    <t>Exp.3</t>
  </si>
  <si>
    <t>V79</t>
  </si>
  <si>
    <t>6 MV X-rays</t>
  </si>
  <si>
    <t>30 min</t>
  </si>
  <si>
    <t>6h</t>
  </si>
  <si>
    <t>HUVEC</t>
  </si>
  <si>
    <t>8h</t>
  </si>
  <si>
    <t>from Figure 2A</t>
  </si>
  <si>
    <t>Background subtracted</t>
  </si>
  <si>
    <t>Decay at 240 min</t>
  </si>
  <si>
    <t>fraction  of foci remaining</t>
  </si>
  <si>
    <t>mean number of colonies</t>
  </si>
  <si>
    <t>Data for Fig. 1B</t>
  </si>
  <si>
    <t>Data Fig. 1A</t>
  </si>
  <si>
    <t>Data for Supplementary Figure 2A</t>
  </si>
  <si>
    <t>Data for Supplementary Fig. S1A.</t>
  </si>
  <si>
    <t>5.7Gy 30 min</t>
  </si>
  <si>
    <t>17.1Gy 30 min</t>
  </si>
  <si>
    <t>In order to avoid problems of overlaying distributions from digfferent experiments with  different mean values</t>
  </si>
  <si>
    <t>the numbers of foci in each experiment were normalised to the overall mean value from all three experiments</t>
  </si>
  <si>
    <t>4Gy 30 min</t>
  </si>
  <si>
    <t>Data for Supplementary Fig S2D-E</t>
  </si>
  <si>
    <t>Data for Supplementary Fig. S2B-C</t>
  </si>
  <si>
    <t>Data for Supplementary Figure S3B</t>
  </si>
  <si>
    <t>Data for Supplementary Figure S3C</t>
  </si>
  <si>
    <t>number of foci in individual cells</t>
  </si>
  <si>
    <t>8Gy 30 min</t>
  </si>
  <si>
    <t>mean number of foci per cell</t>
  </si>
  <si>
    <t>RBE calculations, P-values</t>
  </si>
  <si>
    <t>1-tailed TTEST</t>
  </si>
  <si>
    <t>Exp. No.</t>
  </si>
  <si>
    <t>alpha</t>
  </si>
  <si>
    <t>beta</t>
  </si>
  <si>
    <t>D_X-rays</t>
  </si>
  <si>
    <t>D_electrons</t>
  </si>
  <si>
    <t>RBE</t>
  </si>
  <si>
    <t>ln(D_X-rays)</t>
  </si>
  <si>
    <t>ln(D_electr)</t>
  </si>
  <si>
    <t>P=</t>
  </si>
  <si>
    <t>mean</t>
  </si>
  <si>
    <t>s.e.m.</t>
  </si>
  <si>
    <t>ln(SF_15Gy)</t>
  </si>
  <si>
    <t>ln(SF_18Gy)</t>
  </si>
  <si>
    <t>ln(SF_14.25Gy)</t>
  </si>
  <si>
    <t>ln(SF_17.1Gy)</t>
  </si>
  <si>
    <t>Exp. 6</t>
  </si>
  <si>
    <t>Exp. 7</t>
  </si>
  <si>
    <t>Exp. 8</t>
  </si>
  <si>
    <t>Exp. 4</t>
  </si>
  <si>
    <t>Exp. 5</t>
  </si>
  <si>
    <t>Exp. 1-3 and 4-6 combined</t>
  </si>
  <si>
    <t>Data for Supplementary Fig. S1B.</t>
  </si>
  <si>
    <t>10 MeV electr</t>
  </si>
  <si>
    <t>Data for Supplementary Fig. S1C.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</si>
</sst>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2" fontId="0" fillId="0" borderId="0" xfId="0" applyNumberFormat="1"/>
    <xf numFmtId="0" fontId="0" fillId="0" borderId="0" xfId="0" applyBorder="1"/>
    <xf numFmtId="0" fontId="0" fillId="0" borderId="0" xfId="0" applyFill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 wrapText="1"/>
    </xf>
    <xf numFmtId="2" fontId="0" fillId="0" borderId="1" xfId="0" applyNumberFormat="1" applyBorder="1"/>
    <xf numFmtId="2" fontId="0" fillId="0" borderId="0" xfId="0" applyNumberFormat="1" applyFill="1" applyBorder="1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164" fontId="0" fillId="0" borderId="0" xfId="0" applyNumberFormat="1" applyFill="1"/>
    <xf numFmtId="2" fontId="0" fillId="0" borderId="0" xfId="0" applyNumberFormat="1" applyFill="1"/>
    <xf numFmtId="0" fontId="0" fillId="0" borderId="0" xfId="0" applyFill="1" applyBorder="1"/>
    <xf numFmtId="165" fontId="0" fillId="0" borderId="0" xfId="0" applyNumberFormat="1"/>
    <xf numFmtId="164" fontId="0" fillId="0" borderId="0" xfId="0" applyNumberFormat="1"/>
    <xf numFmtId="0" fontId="0" fillId="0" borderId="0" xfId="0" applyNumberFormat="1"/>
    <xf numFmtId="11" fontId="0" fillId="0" borderId="0" xfId="0" applyNumberFormat="1" applyFill="1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G25" workbookViewId="0">
      <selection activeCell="A5" sqref="A5"/>
    </sheetView>
  </sheetViews>
  <sheetFormatPr baseColWidth="10" defaultRowHeight="15" x14ac:dyDescent="0.25"/>
  <cols>
    <col min="4" max="4" width="13" customWidth="1"/>
    <col min="5" max="5" width="15.85546875" customWidth="1"/>
    <col min="12" max="12" width="14" customWidth="1"/>
    <col min="16" max="16" width="13.42578125" customWidth="1"/>
  </cols>
  <sheetData>
    <row r="1" spans="1:12" x14ac:dyDescent="0.25">
      <c r="A1" s="17" t="s">
        <v>51</v>
      </c>
    </row>
    <row r="2" spans="1:12" x14ac:dyDescent="0.25">
      <c r="A2" s="17"/>
    </row>
    <row r="3" spans="1:12" x14ac:dyDescent="0.25">
      <c r="A3" s="17"/>
    </row>
    <row r="4" spans="1:12" x14ac:dyDescent="0.25">
      <c r="A4" s="17"/>
    </row>
    <row r="5" spans="1:12" x14ac:dyDescent="0.25">
      <c r="A5" t="s">
        <v>20</v>
      </c>
      <c r="B5" s="26" t="s">
        <v>25</v>
      </c>
      <c r="C5" s="26"/>
      <c r="D5" s="26" t="s">
        <v>14</v>
      </c>
      <c r="E5" s="26"/>
      <c r="L5" s="18" t="s">
        <v>52</v>
      </c>
    </row>
    <row r="6" spans="1:12" x14ac:dyDescent="0.25">
      <c r="A6" t="s">
        <v>53</v>
      </c>
      <c r="B6" t="s">
        <v>54</v>
      </c>
      <c r="C6" t="s">
        <v>55</v>
      </c>
      <c r="D6" t="s">
        <v>54</v>
      </c>
      <c r="E6" t="s">
        <v>55</v>
      </c>
      <c r="F6" t="s">
        <v>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s="18" t="s">
        <v>61</v>
      </c>
    </row>
    <row r="7" spans="1:12" x14ac:dyDescent="0.25">
      <c r="A7" t="s">
        <v>17</v>
      </c>
      <c r="B7" s="19"/>
      <c r="C7" s="19"/>
      <c r="D7" s="19"/>
      <c r="E7" s="19"/>
      <c r="F7" s="5"/>
      <c r="G7" s="20"/>
      <c r="H7" s="20"/>
      <c r="I7" s="3"/>
    </row>
    <row r="8" spans="1:12" x14ac:dyDescent="0.25">
      <c r="A8" t="s">
        <v>18</v>
      </c>
      <c r="B8" s="5">
        <v>0.29339999999999999</v>
      </c>
      <c r="C8" s="5">
        <v>5.9299999999999999E-2</v>
      </c>
      <c r="D8" s="5">
        <v>0.2243</v>
      </c>
      <c r="E8" s="5">
        <v>6.88E-2</v>
      </c>
      <c r="F8" s="5">
        <v>2E-3</v>
      </c>
      <c r="G8" s="20">
        <f t="shared" ref="G8:G9" si="0">(-B8+SQRT(B8^2-4*C8*LN(F8)))/(2*C8)</f>
        <v>8.0579687875291945</v>
      </c>
      <c r="H8" s="20">
        <f t="shared" ref="H8:H9" si="1">(-D8+SQRT(D8^2-4*E8*LN(F8)))/(2*E8)</f>
        <v>8.0128267896737597</v>
      </c>
      <c r="I8" s="3">
        <f t="shared" ref="I8:I9" si="2">G8/H8</f>
        <v>1.0056337169191789</v>
      </c>
      <c r="J8">
        <f t="shared" ref="J8:K9" si="3">LN(G8)</f>
        <v>2.0866615132855051</v>
      </c>
      <c r="K8">
        <f t="shared" si="3"/>
        <v>2.0810436063977882</v>
      </c>
      <c r="L8" s="3">
        <f>TTEST(J7:J9,K7:K9,1,1)</f>
        <v>0.40814372214795669</v>
      </c>
    </row>
    <row r="9" spans="1:12" x14ac:dyDescent="0.25">
      <c r="A9" t="s">
        <v>19</v>
      </c>
      <c r="B9" s="5">
        <v>0.48099999999999998</v>
      </c>
      <c r="C9" s="5">
        <v>3.8899999999999997E-2</v>
      </c>
      <c r="D9" s="5">
        <v>0.41149999999999998</v>
      </c>
      <c r="E9" s="5">
        <v>4.6199999999999998E-2</v>
      </c>
      <c r="F9" s="5">
        <v>2E-3</v>
      </c>
      <c r="G9" s="20">
        <f t="shared" si="0"/>
        <v>7.8880922058513452</v>
      </c>
      <c r="H9" s="20">
        <f t="shared" si="1"/>
        <v>7.9702504647712624</v>
      </c>
      <c r="I9" s="3">
        <f t="shared" si="2"/>
        <v>0.98969188493096183</v>
      </c>
      <c r="J9">
        <f t="shared" si="3"/>
        <v>2.065354306614791</v>
      </c>
      <c r="K9">
        <f t="shared" si="3"/>
        <v>2.0757159182520355</v>
      </c>
    </row>
    <row r="10" spans="1:12" x14ac:dyDescent="0.25">
      <c r="H10" t="s">
        <v>62</v>
      </c>
      <c r="I10" s="3">
        <f>AVERAGE(I7:I9)</f>
        <v>0.99766280092507031</v>
      </c>
    </row>
    <row r="11" spans="1:12" x14ac:dyDescent="0.25">
      <c r="H11" t="s">
        <v>63</v>
      </c>
      <c r="I11" s="3">
        <f>STDEV(I7:I9)/SQRT(3)</f>
        <v>6.5082256560517497E-3</v>
      </c>
    </row>
    <row r="15" spans="1:12" x14ac:dyDescent="0.25">
      <c r="A15" t="s">
        <v>20</v>
      </c>
      <c r="B15" s="26" t="s">
        <v>25</v>
      </c>
      <c r="C15" s="26"/>
      <c r="D15" s="26" t="s">
        <v>14</v>
      </c>
      <c r="E15" s="26"/>
      <c r="L15" s="18" t="s">
        <v>52</v>
      </c>
    </row>
    <row r="16" spans="1:12" x14ac:dyDescent="0.25">
      <c r="A16" t="s">
        <v>53</v>
      </c>
      <c r="B16" t="s">
        <v>54</v>
      </c>
      <c r="C16" t="s">
        <v>55</v>
      </c>
      <c r="D16" t="s">
        <v>54</v>
      </c>
      <c r="E16" t="s">
        <v>55</v>
      </c>
      <c r="F16" t="s">
        <v>5</v>
      </c>
      <c r="G16" t="s">
        <v>56</v>
      </c>
      <c r="H16" t="s">
        <v>57</v>
      </c>
      <c r="I16" t="s">
        <v>58</v>
      </c>
      <c r="J16" t="s">
        <v>59</v>
      </c>
      <c r="K16" t="s">
        <v>60</v>
      </c>
      <c r="L16" s="18" t="s">
        <v>61</v>
      </c>
    </row>
    <row r="17" spans="1:15" x14ac:dyDescent="0.25">
      <c r="A17" t="s">
        <v>71</v>
      </c>
      <c r="B17" s="19">
        <v>0.53</v>
      </c>
      <c r="C17" s="19">
        <v>1.67E-2</v>
      </c>
      <c r="D17" s="19">
        <v>0.57140000000000002</v>
      </c>
      <c r="E17" s="19">
        <v>1.3100000000000001E-2</v>
      </c>
      <c r="F17" s="5">
        <v>2.9999999999999997E-4</v>
      </c>
      <c r="G17" s="20">
        <f>(-B17+SQRT(B17^2-4*C17*LN(F17)))/(2*C17)</f>
        <v>11.289313852761198</v>
      </c>
      <c r="H17" s="20">
        <f>(-D17+SQRT(D17^2-4*E17*LN(F17)))/(2*E17)</f>
        <v>11.279438296684974</v>
      </c>
      <c r="I17" s="3">
        <f>G17/H17</f>
        <v>1.0008755361584918</v>
      </c>
      <c r="J17">
        <f>LN(G17)</f>
        <v>2.4238566015371359</v>
      </c>
      <c r="K17">
        <f>LN(H17)</f>
        <v>2.4229814484368553</v>
      </c>
    </row>
    <row r="18" spans="1:15" x14ac:dyDescent="0.25">
      <c r="A18" t="s">
        <v>72</v>
      </c>
      <c r="B18" s="5">
        <v>0.49790000000000001</v>
      </c>
      <c r="C18" s="5">
        <v>1.8599999999999998E-2</v>
      </c>
      <c r="D18" s="5">
        <v>0.45300000000000001</v>
      </c>
      <c r="E18" s="5">
        <v>2.0500000000000001E-2</v>
      </c>
      <c r="F18" s="5">
        <v>2.9999999999999997E-4</v>
      </c>
      <c r="G18" s="20">
        <f t="shared" ref="G18:G19" si="4">(-B18+SQRT(B18^2-4*C18*LN(F18)))/(2*C18)</f>
        <v>11.419962115737075</v>
      </c>
      <c r="H18" s="20">
        <f t="shared" ref="H18:H19" si="5">(-D18+SQRT(D18^2-4*E18*LN(F18)))/(2*E18)</f>
        <v>11.705770773689908</v>
      </c>
      <c r="I18" s="3">
        <f t="shared" ref="I18:I19" si="6">G18/H18</f>
        <v>0.9755839522677805</v>
      </c>
      <c r="J18">
        <f t="shared" ref="J18:K19" si="7">LN(G18)</f>
        <v>2.4353628868613351</v>
      </c>
      <c r="K18">
        <f t="shared" si="7"/>
        <v>2.4600819487270105</v>
      </c>
      <c r="L18" s="3">
        <f>TTEST(J17:J19,K17:K19,1,1)</f>
        <v>0.10161762790198603</v>
      </c>
    </row>
    <row r="19" spans="1:15" x14ac:dyDescent="0.25">
      <c r="A19" t="s">
        <v>68</v>
      </c>
      <c r="B19" s="5">
        <v>0.78539999999999999</v>
      </c>
      <c r="C19" s="5">
        <v>9.7000000000000005E-4</v>
      </c>
      <c r="D19" s="5">
        <v>0.75790000000000002</v>
      </c>
      <c r="E19" s="5">
        <v>1.15E-3</v>
      </c>
      <c r="F19" s="5">
        <v>2.9999999999999997E-4</v>
      </c>
      <c r="G19" s="20">
        <f t="shared" si="4"/>
        <v>10.199663784356487</v>
      </c>
      <c r="H19" s="20">
        <f t="shared" si="5"/>
        <v>10.534510854368822</v>
      </c>
      <c r="I19" s="3">
        <f t="shared" si="6"/>
        <v>0.96821427452671249</v>
      </c>
      <c r="J19">
        <f t="shared" si="7"/>
        <v>2.3223547574289647</v>
      </c>
      <c r="K19">
        <f t="shared" si="7"/>
        <v>2.3546566156484472</v>
      </c>
    </row>
    <row r="20" spans="1:15" x14ac:dyDescent="0.25">
      <c r="H20" t="s">
        <v>62</v>
      </c>
      <c r="I20" s="3">
        <f>AVERAGE(I17:I19)</f>
        <v>0.98155792098432826</v>
      </c>
    </row>
    <row r="21" spans="1:15" x14ac:dyDescent="0.25">
      <c r="H21" t="s">
        <v>63</v>
      </c>
      <c r="I21" s="3">
        <f>STDEV(I17:I19)/SQRT(3)</f>
        <v>9.8903274215198615E-3</v>
      </c>
    </row>
    <row r="22" spans="1:15" x14ac:dyDescent="0.25">
      <c r="H22" s="3"/>
      <c r="I22" s="3"/>
    </row>
    <row r="23" spans="1:15" x14ac:dyDescent="0.25">
      <c r="I23" s="3"/>
    </row>
    <row r="24" spans="1:15" x14ac:dyDescent="0.25">
      <c r="I24" s="3"/>
    </row>
    <row r="25" spans="1:15" x14ac:dyDescent="0.25">
      <c r="A25" t="s">
        <v>28</v>
      </c>
      <c r="B25" s="26" t="s">
        <v>25</v>
      </c>
      <c r="C25" s="26"/>
      <c r="D25" s="26" t="s">
        <v>14</v>
      </c>
      <c r="E25" s="26"/>
      <c r="L25" s="18" t="s">
        <v>52</v>
      </c>
    </row>
    <row r="26" spans="1:15" x14ac:dyDescent="0.25">
      <c r="A26" t="s">
        <v>53</v>
      </c>
      <c r="B26" t="s">
        <v>54</v>
      </c>
      <c r="C26" t="s">
        <v>55</v>
      </c>
      <c r="D26" t="s">
        <v>54</v>
      </c>
      <c r="E26" t="s">
        <v>55</v>
      </c>
      <c r="F26" t="s">
        <v>5</v>
      </c>
      <c r="G26" t="s">
        <v>56</v>
      </c>
      <c r="H26" t="s">
        <v>57</v>
      </c>
      <c r="I26" t="s">
        <v>58</v>
      </c>
      <c r="J26" t="s">
        <v>59</v>
      </c>
      <c r="K26" t="s">
        <v>60</v>
      </c>
      <c r="L26" s="18" t="s">
        <v>61</v>
      </c>
    </row>
    <row r="27" spans="1:15" x14ac:dyDescent="0.25">
      <c r="A27" t="s">
        <v>17</v>
      </c>
      <c r="B27" s="5">
        <v>0.58389999999999997</v>
      </c>
      <c r="C27" s="5">
        <v>1.66E-2</v>
      </c>
      <c r="D27" s="5">
        <v>0.49730000000000002</v>
      </c>
      <c r="E27" s="5">
        <v>2.1600000000000001E-2</v>
      </c>
      <c r="F27" s="5">
        <v>0.03</v>
      </c>
      <c r="G27" s="20">
        <f t="shared" ref="G27:G29" si="8">(-B27+SQRT(B27^2-4*C27*LN(F27)))/(2*C27)</f>
        <v>5.2282874855281669</v>
      </c>
      <c r="H27" s="20">
        <f t="shared" ref="H27:H29" si="9">(-D27+SQRT(D27^2-4*E27*LN(F27)))/(2*E27)</f>
        <v>5.659826016114784</v>
      </c>
      <c r="I27" s="3">
        <f t="shared" ref="I27:I29" si="10">G27/H27</f>
        <v>0.923754099621096</v>
      </c>
      <c r="J27">
        <f t="shared" ref="J27:K29" si="11">LN(G27)</f>
        <v>1.6540837838308551</v>
      </c>
      <c r="K27">
        <f t="shared" si="11"/>
        <v>1.7333931525402977</v>
      </c>
    </row>
    <row r="28" spans="1:15" x14ac:dyDescent="0.25">
      <c r="A28" t="s">
        <v>18</v>
      </c>
      <c r="B28" s="5">
        <v>0.56279999999999997</v>
      </c>
      <c r="C28" s="5">
        <v>1.12E-2</v>
      </c>
      <c r="D28" s="5">
        <v>0.6069</v>
      </c>
      <c r="E28" s="5">
        <v>8.5999999999999998E-4</v>
      </c>
      <c r="F28" s="5">
        <v>0.03</v>
      </c>
      <c r="G28" s="20">
        <f t="shared" si="8"/>
        <v>5.6052969648265343</v>
      </c>
      <c r="H28" s="20">
        <f t="shared" si="9"/>
        <v>5.7312721439873533</v>
      </c>
      <c r="I28" s="3">
        <f t="shared" si="10"/>
        <v>0.97801968289134922</v>
      </c>
      <c r="J28">
        <f t="shared" si="11"/>
        <v>1.7237120372484582</v>
      </c>
      <c r="K28">
        <f t="shared" si="11"/>
        <v>1.7459375207425201</v>
      </c>
      <c r="L28" s="22">
        <f>TTEST(J27:J29,K27:K29,1,1)</f>
        <v>7.2939558033885021E-2</v>
      </c>
    </row>
    <row r="29" spans="1:15" x14ac:dyDescent="0.25">
      <c r="A29" t="s">
        <v>19</v>
      </c>
      <c r="B29" s="5">
        <v>0.50990000000000002</v>
      </c>
      <c r="C29" s="5">
        <v>3.4099999999999998E-2</v>
      </c>
      <c r="D29" s="5">
        <v>0.58919999999999995</v>
      </c>
      <c r="E29" s="5">
        <v>5.5999999999999995E-4</v>
      </c>
      <c r="F29" s="5">
        <v>0.03</v>
      </c>
      <c r="G29" s="20">
        <f t="shared" si="8"/>
        <v>5.1222799633798735</v>
      </c>
      <c r="H29" s="20">
        <f t="shared" si="9"/>
        <v>5.9180999816362592</v>
      </c>
      <c r="I29" s="3">
        <f t="shared" si="10"/>
        <v>0.86552778413244136</v>
      </c>
      <c r="J29">
        <f t="shared" si="11"/>
        <v>1.6335996452800461</v>
      </c>
      <c r="K29">
        <f t="shared" si="11"/>
        <v>1.7780154483328166</v>
      </c>
    </row>
    <row r="30" spans="1:15" x14ac:dyDescent="0.25">
      <c r="H30" t="s">
        <v>62</v>
      </c>
      <c r="I30" s="3">
        <f>AVERAGE(I27:I29)</f>
        <v>0.92243385554829549</v>
      </c>
      <c r="J30" s="3">
        <f t="shared" ref="J30:K30" si="12">AVERAGE(J27:J29)</f>
        <v>1.6704651554531198</v>
      </c>
      <c r="K30" s="3">
        <f t="shared" si="12"/>
        <v>1.7524487072052117</v>
      </c>
    </row>
    <row r="31" spans="1:15" x14ac:dyDescent="0.25">
      <c r="H31" t="s">
        <v>63</v>
      </c>
      <c r="I31" s="3">
        <f>STDEV(I27:I29)/SQRT(3)</f>
        <v>3.2480322786290768E-2</v>
      </c>
      <c r="J31" s="3">
        <f>STDEV(J27:J29)/SQRT(3)</f>
        <v>2.7272225179580552E-2</v>
      </c>
      <c r="K31" s="3">
        <f>STDEV(K27:K29)/SQRT(3)</f>
        <v>1.3286383785825161E-2</v>
      </c>
    </row>
    <row r="32" spans="1:15" x14ac:dyDescent="0.25">
      <c r="I32" s="3"/>
      <c r="M32" s="26" t="s">
        <v>73</v>
      </c>
      <c r="N32" s="26"/>
      <c r="O32" s="26"/>
    </row>
    <row r="33" spans="1:16" x14ac:dyDescent="0.25">
      <c r="I33" s="3"/>
      <c r="M33" t="s">
        <v>58</v>
      </c>
      <c r="N33" t="s">
        <v>59</v>
      </c>
      <c r="O33" t="s">
        <v>60</v>
      </c>
    </row>
    <row r="34" spans="1:16" x14ac:dyDescent="0.25">
      <c r="I34" s="3"/>
      <c r="M34" s="3">
        <f t="shared" ref="M34:O36" si="13">I27</f>
        <v>0.923754099621096</v>
      </c>
      <c r="N34" s="3">
        <f t="shared" si="13"/>
        <v>1.6540837838308551</v>
      </c>
      <c r="O34" s="3">
        <f t="shared" si="13"/>
        <v>1.7333931525402977</v>
      </c>
    </row>
    <row r="35" spans="1:16" x14ac:dyDescent="0.25">
      <c r="A35" t="s">
        <v>28</v>
      </c>
      <c r="B35" s="26" t="s">
        <v>25</v>
      </c>
      <c r="C35" s="26"/>
      <c r="D35" s="26" t="s">
        <v>14</v>
      </c>
      <c r="E35" s="26"/>
      <c r="L35" s="18" t="s">
        <v>52</v>
      </c>
      <c r="M35" s="3">
        <f t="shared" si="13"/>
        <v>0.97801968289134922</v>
      </c>
      <c r="N35" s="3">
        <f t="shared" si="13"/>
        <v>1.7237120372484582</v>
      </c>
      <c r="O35" s="3">
        <f t="shared" si="13"/>
        <v>1.7459375207425201</v>
      </c>
    </row>
    <row r="36" spans="1:16" x14ac:dyDescent="0.25">
      <c r="A36" t="s">
        <v>53</v>
      </c>
      <c r="B36" t="s">
        <v>54</v>
      </c>
      <c r="C36" t="s">
        <v>55</v>
      </c>
      <c r="D36" t="s">
        <v>54</v>
      </c>
      <c r="E36" t="s">
        <v>55</v>
      </c>
      <c r="F36" t="s">
        <v>5</v>
      </c>
      <c r="G36" t="s">
        <v>56</v>
      </c>
      <c r="H36" t="s">
        <v>57</v>
      </c>
      <c r="I36" t="s">
        <v>58</v>
      </c>
      <c r="J36" t="s">
        <v>59</v>
      </c>
      <c r="K36" t="s">
        <v>60</v>
      </c>
      <c r="L36" s="18" t="s">
        <v>61</v>
      </c>
      <c r="M36" s="3">
        <f t="shared" si="13"/>
        <v>0.86552778413244136</v>
      </c>
      <c r="N36" s="3">
        <f t="shared" si="13"/>
        <v>1.6335996452800461</v>
      </c>
      <c r="O36" s="3">
        <f t="shared" si="13"/>
        <v>1.7780154483328166</v>
      </c>
      <c r="P36" s="18" t="s">
        <v>52</v>
      </c>
    </row>
    <row r="37" spans="1:16" x14ac:dyDescent="0.25">
      <c r="A37" t="s">
        <v>71</v>
      </c>
      <c r="B37" s="5">
        <v>0.60129999999999995</v>
      </c>
      <c r="C37" s="5">
        <v>5.5999999999999999E-3</v>
      </c>
      <c r="D37" s="5">
        <v>0.55289999999999995</v>
      </c>
      <c r="E37" s="5">
        <v>6.0800000000000003E-3</v>
      </c>
      <c r="F37" s="5">
        <v>0.03</v>
      </c>
      <c r="G37" s="20">
        <f t="shared" ref="G37:G39" si="14">(-B37+SQRT(B37^2-4*C37*LN(F37)))/(2*C37)</f>
        <v>5.5452503104731274</v>
      </c>
      <c r="H37" s="20">
        <f t="shared" ref="H37:H39" si="15">(-D37+SQRT(D37^2-4*E37*LN(F37)))/(2*E37)</f>
        <v>5.9524880523090236</v>
      </c>
      <c r="I37" s="3">
        <f t="shared" ref="I37:I39" si="16">G37/H37</f>
        <v>0.93158529034293069</v>
      </c>
      <c r="J37">
        <f t="shared" ref="J37:K39" si="17">LN(G37)</f>
        <v>1.7129417614377827</v>
      </c>
      <c r="K37">
        <f t="shared" si="17"/>
        <v>1.7838092922049258</v>
      </c>
      <c r="M37" s="3">
        <f t="shared" ref="M37:O39" si="18">I37</f>
        <v>0.93158529034293069</v>
      </c>
      <c r="N37" s="3">
        <f t="shared" si="18"/>
        <v>1.7129417614377827</v>
      </c>
      <c r="O37" s="3">
        <f t="shared" si="18"/>
        <v>1.7838092922049258</v>
      </c>
      <c r="P37" s="18" t="s">
        <v>61</v>
      </c>
    </row>
    <row r="38" spans="1:16" x14ac:dyDescent="0.25">
      <c r="A38" t="s">
        <v>72</v>
      </c>
      <c r="B38" s="5">
        <v>0.50770000000000004</v>
      </c>
      <c r="C38" s="5">
        <v>2.3E-2</v>
      </c>
      <c r="D38" s="5">
        <v>0.56879999999999997</v>
      </c>
      <c r="E38" s="5">
        <v>4.1799999999999997E-3</v>
      </c>
      <c r="F38" s="5">
        <v>0.03</v>
      </c>
      <c r="G38" s="20">
        <f t="shared" si="14"/>
        <v>5.5242465830075824</v>
      </c>
      <c r="H38" s="20">
        <f t="shared" si="15"/>
        <v>5.9083022325695964</v>
      </c>
      <c r="I38" s="3">
        <f t="shared" si="16"/>
        <v>0.93499729119392339</v>
      </c>
      <c r="J38">
        <f t="shared" si="17"/>
        <v>1.7091468730387547</v>
      </c>
      <c r="K38">
        <f t="shared" si="17"/>
        <v>1.7763585198551999</v>
      </c>
      <c r="L38" s="22">
        <f>TTEST(J37:J39,K37:K39,1,1)</f>
        <v>1.7950657649919259E-2</v>
      </c>
      <c r="M38" s="3">
        <f t="shared" si="18"/>
        <v>0.93499729119392339</v>
      </c>
      <c r="N38" s="3">
        <f t="shared" si="18"/>
        <v>1.7091468730387547</v>
      </c>
      <c r="O38" s="3">
        <f t="shared" si="18"/>
        <v>1.7763585198551999</v>
      </c>
    </row>
    <row r="39" spans="1:16" x14ac:dyDescent="0.25">
      <c r="A39" t="s">
        <v>68</v>
      </c>
      <c r="B39" s="5">
        <v>0.58679999999999999</v>
      </c>
      <c r="C39" s="5">
        <v>1.1900000000000001E-2</v>
      </c>
      <c r="D39" s="5">
        <v>0.64490000000000003</v>
      </c>
      <c r="E39" s="5">
        <v>-2.98E-3</v>
      </c>
      <c r="F39" s="5">
        <v>0.03</v>
      </c>
      <c r="G39" s="20">
        <f t="shared" si="14"/>
        <v>5.3871832781503528</v>
      </c>
      <c r="H39" s="20">
        <f t="shared" si="15"/>
        <v>5.5813118341678374</v>
      </c>
      <c r="I39" s="3">
        <f t="shared" si="16"/>
        <v>0.96521811327060014</v>
      </c>
      <c r="J39">
        <f t="shared" si="17"/>
        <v>1.6840226654234107</v>
      </c>
      <c r="K39">
        <f t="shared" si="17"/>
        <v>1.7194238444915522</v>
      </c>
      <c r="M39" s="3">
        <f t="shared" si="18"/>
        <v>0.96521811327060014</v>
      </c>
      <c r="N39" s="3">
        <f t="shared" si="18"/>
        <v>1.6840226654234107</v>
      </c>
      <c r="O39" s="3">
        <f t="shared" si="18"/>
        <v>1.7194238444915522</v>
      </c>
      <c r="P39" s="22">
        <f>TTEST(N34:N39,O34:O39,1,1)</f>
        <v>5.1055837440642281E-3</v>
      </c>
    </row>
    <row r="40" spans="1:16" x14ac:dyDescent="0.25">
      <c r="H40" t="s">
        <v>62</v>
      </c>
      <c r="I40" s="3">
        <f>AVERAGE(I37:I39)</f>
        <v>0.94393356493581804</v>
      </c>
      <c r="J40" s="3">
        <f>AVERAGE(J37:J39)</f>
        <v>1.7020370999666496</v>
      </c>
      <c r="K40" s="3">
        <f>AVERAGE(K37:K39)</f>
        <v>1.7598638855172259</v>
      </c>
      <c r="M40" s="3">
        <f>AVERAGE(M34:M39)</f>
        <v>0.93318371024205682</v>
      </c>
    </row>
    <row r="41" spans="1:16" x14ac:dyDescent="0.25">
      <c r="H41" t="s">
        <v>63</v>
      </c>
      <c r="I41" s="3">
        <f>STDEV(I37:I39)/SQRT(3)</f>
        <v>1.068775679322762E-2</v>
      </c>
      <c r="J41" s="3">
        <f>STDEV(J37:J39)/SQRT(3)</f>
        <v>9.0735914136344242E-3</v>
      </c>
      <c r="K41" s="3">
        <f>STDEV(K37:K39)/SQRT(3)</f>
        <v>2.0334094445622553E-2</v>
      </c>
      <c r="M41" s="3">
        <f>STDEV(M34:M39)/SQRT(3)</f>
        <v>2.2669441012162641E-2</v>
      </c>
    </row>
    <row r="42" spans="1:16" x14ac:dyDescent="0.25">
      <c r="H42" s="3"/>
      <c r="O42" s="3"/>
    </row>
    <row r="43" spans="1:16" x14ac:dyDescent="0.25">
      <c r="A43" t="s">
        <v>71</v>
      </c>
      <c r="B43" s="5">
        <v>0.60129999999999995</v>
      </c>
      <c r="C43" s="5">
        <v>5.5999999999999999E-3</v>
      </c>
      <c r="D43" s="5">
        <v>0.55289999999999995</v>
      </c>
      <c r="E43" s="5">
        <v>6.0800000000000003E-3</v>
      </c>
      <c r="F43" s="5">
        <v>5.0000000000000001E-3</v>
      </c>
      <c r="G43" s="20">
        <f t="shared" ref="G43:G45" si="19">(-B43+SQRT(B43^2-4*C43*LN(F43)))/(2*C43)</f>
        <v>8.1871778368929551</v>
      </c>
      <c r="H43" s="20">
        <f t="shared" ref="H43:H45" si="20">(-D43+SQRT(D43^2-4*E43*LN(F43)))/(2*E43)</f>
        <v>8.7423282401094582</v>
      </c>
      <c r="I43" s="3">
        <f t="shared" ref="I43:I45" si="21">G43/H43</f>
        <v>0.93649856331526249</v>
      </c>
      <c r="J43">
        <f t="shared" ref="J43:K45" si="22">LN(G43)</f>
        <v>2.1025692520214649</v>
      </c>
      <c r="K43">
        <f t="shared" si="22"/>
        <v>2.1681765432207292</v>
      </c>
      <c r="O43" s="3"/>
    </row>
    <row r="44" spans="1:16" x14ac:dyDescent="0.25">
      <c r="A44" t="s">
        <v>72</v>
      </c>
      <c r="B44" s="5">
        <v>0.50770000000000004</v>
      </c>
      <c r="C44" s="5">
        <v>2.3E-2</v>
      </c>
      <c r="D44" s="5">
        <v>0.56879999999999997</v>
      </c>
      <c r="E44" s="5">
        <v>4.1799999999999997E-3</v>
      </c>
      <c r="F44" s="5">
        <v>5.0000000000000001E-3</v>
      </c>
      <c r="G44" s="20">
        <f t="shared" si="19"/>
        <v>7.7293972502455368</v>
      </c>
      <c r="H44" s="20">
        <f t="shared" si="20"/>
        <v>8.7520034267009787</v>
      </c>
      <c r="I44" s="3">
        <f t="shared" si="21"/>
        <v>0.88315747531180888</v>
      </c>
      <c r="J44">
        <f t="shared" si="22"/>
        <v>2.0450308841704161</v>
      </c>
      <c r="K44">
        <f t="shared" si="22"/>
        <v>2.1692826372130245</v>
      </c>
      <c r="L44" s="22">
        <f>TTEST(J43:J45,K43:K45,1,1)</f>
        <v>1.5438237012273454E-2</v>
      </c>
      <c r="O44" s="3"/>
    </row>
    <row r="45" spans="1:16" x14ac:dyDescent="0.25">
      <c r="A45" t="s">
        <v>68</v>
      </c>
      <c r="B45" s="5">
        <v>0.58679999999999999</v>
      </c>
      <c r="C45" s="5">
        <v>1.1900000000000001E-2</v>
      </c>
      <c r="D45" s="5">
        <v>0.64490000000000003</v>
      </c>
      <c r="E45" s="5">
        <v>-2.98E-3</v>
      </c>
      <c r="F45" s="5">
        <v>5.0000000000000001E-3</v>
      </c>
      <c r="G45" s="20">
        <f t="shared" si="19"/>
        <v>7.7964802691792601</v>
      </c>
      <c r="H45" s="20">
        <f t="shared" si="20"/>
        <v>8.5538183189522297</v>
      </c>
      <c r="I45" s="3">
        <f t="shared" si="21"/>
        <v>0.9114619902441724</v>
      </c>
      <c r="J45">
        <f t="shared" si="22"/>
        <v>2.0536723843116151</v>
      </c>
      <c r="K45">
        <f t="shared" si="22"/>
        <v>2.1463777702703251</v>
      </c>
      <c r="O45" s="3"/>
    </row>
    <row r="46" spans="1:16" x14ac:dyDescent="0.25">
      <c r="B46" s="5"/>
      <c r="C46" s="5"/>
      <c r="D46" s="5"/>
      <c r="E46" s="5"/>
      <c r="F46" s="5"/>
      <c r="G46" s="20"/>
      <c r="H46" t="s">
        <v>62</v>
      </c>
      <c r="I46" s="3">
        <f>AVERAGE(I43:I45)</f>
        <v>0.91037267629041463</v>
      </c>
      <c r="J46" s="3">
        <f>AVERAGE(J43:J45)</f>
        <v>2.0670908401678321</v>
      </c>
      <c r="K46" s="3">
        <f>AVERAGE(K43:K45)</f>
        <v>2.1612789835680264</v>
      </c>
      <c r="O46" s="3"/>
    </row>
    <row r="47" spans="1:16" x14ac:dyDescent="0.25">
      <c r="H47" t="s">
        <v>63</v>
      </c>
      <c r="I47" s="3">
        <f>STDEV(I43:I45)/SQRT(3)</f>
        <v>1.5407875378254181E-2</v>
      </c>
      <c r="J47" s="3">
        <f>STDEV(J43:J45)/SQRT(3)</f>
        <v>1.7913748555365552E-2</v>
      </c>
      <c r="K47" s="3">
        <f>STDEV(K43:K45)/SQRT(3)</f>
        <v>7.4574454805837707E-3</v>
      </c>
      <c r="O47" s="3"/>
    </row>
    <row r="48" spans="1:16" x14ac:dyDescent="0.25">
      <c r="I48" s="3"/>
      <c r="J48" s="3"/>
      <c r="K48" s="3"/>
      <c r="O48" s="3"/>
    </row>
    <row r="49" spans="1:15" x14ac:dyDescent="0.25">
      <c r="B49" s="23"/>
      <c r="C49" s="23"/>
      <c r="D49" s="23"/>
      <c r="E49" s="23"/>
      <c r="H49" s="3"/>
      <c r="I49" s="3"/>
      <c r="J49" s="3"/>
      <c r="K49" s="3"/>
      <c r="O49" s="3"/>
    </row>
    <row r="51" spans="1:15" x14ac:dyDescent="0.25">
      <c r="A51" t="s">
        <v>24</v>
      </c>
    </row>
    <row r="52" spans="1:15" x14ac:dyDescent="0.25">
      <c r="A52" t="s">
        <v>18</v>
      </c>
      <c r="B52">
        <v>7.3400000000000007E-2</v>
      </c>
      <c r="C52">
        <v>4.24E-2</v>
      </c>
      <c r="D52" s="24">
        <v>0.14610000000000001</v>
      </c>
      <c r="E52">
        <v>2.29E-2</v>
      </c>
      <c r="F52">
        <v>0.02</v>
      </c>
      <c r="G52" s="20">
        <f t="shared" ref="G52:G55" si="23">(-B52+SQRT(B52^2-4*C52*LN(F52)))/(2*C52)</f>
        <v>8.7788052787331736</v>
      </c>
      <c r="H52" s="20">
        <f t="shared" ref="H52:H55" si="24">(-D52+SQRT(D52^2-4*E52*LN(F52)))/(2*E52)</f>
        <v>10.263910039031419</v>
      </c>
      <c r="I52" s="3">
        <f t="shared" ref="I52:I55" si="25">G52/H52</f>
        <v>0.85530808876434861</v>
      </c>
      <c r="J52">
        <f t="shared" ref="J52:K55" si="26">LN(G52)</f>
        <v>2.1723403253510258</v>
      </c>
      <c r="K52">
        <f t="shared" si="26"/>
        <v>2.3286338625663725</v>
      </c>
    </row>
    <row r="53" spans="1:15" x14ac:dyDescent="0.25">
      <c r="A53" t="s">
        <v>19</v>
      </c>
      <c r="B53" s="5">
        <v>0.38269999999999998</v>
      </c>
      <c r="C53" s="5">
        <v>1.03E-2</v>
      </c>
      <c r="D53" s="5">
        <v>0.17480000000000001</v>
      </c>
      <c r="E53" s="5">
        <v>1.9E-2</v>
      </c>
      <c r="F53">
        <v>0.02</v>
      </c>
      <c r="G53" s="20">
        <f t="shared" si="23"/>
        <v>8.3470005277726393</v>
      </c>
      <c r="H53" s="20">
        <f t="shared" si="24"/>
        <v>10.468375747044304</v>
      </c>
      <c r="I53" s="3">
        <f t="shared" si="25"/>
        <v>0.79735392858145882</v>
      </c>
      <c r="J53">
        <f t="shared" si="26"/>
        <v>2.1219022560976186</v>
      </c>
      <c r="K53">
        <f t="shared" si="26"/>
        <v>2.3483588788502434</v>
      </c>
    </row>
    <row r="54" spans="1:15" x14ac:dyDescent="0.25">
      <c r="A54" t="s">
        <v>71</v>
      </c>
      <c r="B54" s="5">
        <v>0.1101</v>
      </c>
      <c r="C54" s="5">
        <v>2.46E-2</v>
      </c>
      <c r="D54" s="5">
        <v>0.1623</v>
      </c>
      <c r="E54" s="5">
        <v>1.7899999999999999E-2</v>
      </c>
      <c r="F54">
        <v>0.02</v>
      </c>
      <c r="G54" s="20">
        <f t="shared" si="23"/>
        <v>10.56973571708998</v>
      </c>
      <c r="H54" s="20">
        <f t="shared" si="24"/>
        <v>10.929389965871762</v>
      </c>
      <c r="I54" s="3">
        <f t="shared" si="25"/>
        <v>0.96709292559741744</v>
      </c>
      <c r="J54">
        <f t="shared" si="26"/>
        <v>2.3579947964560324</v>
      </c>
      <c r="K54">
        <f t="shared" si="26"/>
        <v>2.391455487810338</v>
      </c>
      <c r="L54" s="22">
        <f>TTEST(J52:J55,K52:K55,1,1)</f>
        <v>3.8360646859267718E-2</v>
      </c>
    </row>
    <row r="55" spans="1:15" x14ac:dyDescent="0.25">
      <c r="A55" t="s">
        <v>72</v>
      </c>
      <c r="B55" s="5">
        <v>7.6960000000000001E-2</v>
      </c>
      <c r="C55" s="5">
        <v>2.6499999999999999E-2</v>
      </c>
      <c r="D55" s="5">
        <v>0.14680000000000001</v>
      </c>
      <c r="E55" s="5">
        <v>1.7100000000000001E-2</v>
      </c>
      <c r="F55">
        <v>0.02</v>
      </c>
      <c r="G55" s="20">
        <f t="shared" si="23"/>
        <v>10.784428637495216</v>
      </c>
      <c r="H55" s="20">
        <f t="shared" si="24"/>
        <v>11.430132442502396</v>
      </c>
      <c r="I55" s="3">
        <f t="shared" si="25"/>
        <v>0.94350863314530264</v>
      </c>
      <c r="J55">
        <f t="shared" si="26"/>
        <v>2.3781033009222505</v>
      </c>
      <c r="K55">
        <f t="shared" si="26"/>
        <v>2.4362530650101384</v>
      </c>
    </row>
    <row r="56" spans="1:15" x14ac:dyDescent="0.25">
      <c r="B56" s="5"/>
      <c r="C56" s="5"/>
      <c r="D56" s="5"/>
      <c r="E56" s="5"/>
      <c r="F56" s="5"/>
      <c r="G56" s="20"/>
      <c r="H56" t="s">
        <v>62</v>
      </c>
      <c r="I56" s="3">
        <f>AVERAGE(I52:I55)</f>
        <v>0.89081589402213179</v>
      </c>
      <c r="J56" s="3">
        <f>AVERAGE(J53:J55)</f>
        <v>2.2860001178253007</v>
      </c>
      <c r="K56" s="3">
        <f>AVERAGE(K53:K55)</f>
        <v>2.3920224772235734</v>
      </c>
    </row>
    <row r="57" spans="1:15" x14ac:dyDescent="0.25">
      <c r="H57" t="s">
        <v>63</v>
      </c>
      <c r="I57" s="3">
        <f>STDEV(I52:I55)/SQRT(4)</f>
        <v>3.9360146426406444E-2</v>
      </c>
      <c r="J57" s="3">
        <f>STDEV(J53:J55)/SQRT(3)</f>
        <v>8.225401541498352E-2</v>
      </c>
      <c r="K57" s="3">
        <f>STDEV(K53:K55)/SQRT(3)</f>
        <v>2.5374449734090188E-2</v>
      </c>
    </row>
    <row r="58" spans="1:15" x14ac:dyDescent="0.25">
      <c r="H58" s="3"/>
    </row>
    <row r="61" spans="1:15" x14ac:dyDescent="0.25">
      <c r="A61" t="s">
        <v>24</v>
      </c>
      <c r="B61" s="26" t="s">
        <v>25</v>
      </c>
      <c r="C61" s="26"/>
      <c r="D61" s="26" t="s">
        <v>14</v>
      </c>
      <c r="E61" s="26"/>
      <c r="L61" s="18" t="s">
        <v>52</v>
      </c>
    </row>
    <row r="62" spans="1:15" x14ac:dyDescent="0.25">
      <c r="A62" t="s">
        <v>53</v>
      </c>
      <c r="B62" t="s">
        <v>64</v>
      </c>
      <c r="C62" t="s">
        <v>65</v>
      </c>
      <c r="D62" t="s">
        <v>66</v>
      </c>
      <c r="E62" t="s">
        <v>67</v>
      </c>
      <c r="F62" t="s">
        <v>5</v>
      </c>
      <c r="L62" s="18" t="s">
        <v>61</v>
      </c>
    </row>
    <row r="63" spans="1:15" x14ac:dyDescent="0.25">
      <c r="A63" t="s">
        <v>68</v>
      </c>
      <c r="B63" s="4">
        <v>-6.9289789154337633</v>
      </c>
      <c r="C63" s="4">
        <v>-9.4359870535085104</v>
      </c>
      <c r="D63" s="4">
        <v>-6.0946053060274954</v>
      </c>
      <c r="E63" s="4">
        <v>-8.2940496401020276</v>
      </c>
      <c r="F63" s="21">
        <v>2.9999999999999997E-4</v>
      </c>
      <c r="G63">
        <f>15+3*(B63-LN(F63))/(B63-C63)</f>
        <v>16.415331466114743</v>
      </c>
      <c r="H63">
        <f>14.25+(17.1-14.25)*(D63-LN(F63))/(D63-E63)</f>
        <v>16.86375103983643</v>
      </c>
      <c r="I63" s="3">
        <f t="shared" ref="I63:I65" si="27">G63/H63</f>
        <v>0.97340926270422246</v>
      </c>
      <c r="J63">
        <f t="shared" ref="J63:K65" si="28">LN(G63)</f>
        <v>2.7982157436290453</v>
      </c>
      <c r="K63">
        <f t="shared" si="28"/>
        <v>2.8251664094319318</v>
      </c>
    </row>
    <row r="64" spans="1:15" x14ac:dyDescent="0.25">
      <c r="A64" t="s">
        <v>69</v>
      </c>
      <c r="B64" s="4">
        <v>-8.2586824962647363</v>
      </c>
      <c r="C64" s="4">
        <v>-10.675677940436525</v>
      </c>
      <c r="D64" s="4">
        <v>-6.946496107298568</v>
      </c>
      <c r="E64" s="4">
        <v>-8.5951547328859501</v>
      </c>
      <c r="F64" s="21">
        <v>2.9999999999999997E-4</v>
      </c>
      <c r="G64">
        <f t="shared" ref="G64:G65" si="29">15+3*(B64-LN(F64))/(B64-C64)</f>
        <v>14.817598647141407</v>
      </c>
      <c r="H64">
        <f t="shared" ref="H64:H65" si="30">14.25+(17.1-14.25)*(D64-LN(F64))/(D64-E64)</f>
        <v>16.264310955637598</v>
      </c>
      <c r="I64" s="3">
        <f t="shared" si="27"/>
        <v>0.91104988631598161</v>
      </c>
      <c r="J64">
        <f t="shared" si="28"/>
        <v>2.695815572133073</v>
      </c>
      <c r="K64">
        <f t="shared" si="28"/>
        <v>2.7889731954028418</v>
      </c>
      <c r="L64" s="22">
        <f>TTEST(J63:J65,K63:K65,1,1)</f>
        <v>4.3122393108415591E-2</v>
      </c>
    </row>
    <row r="65" spans="1:11" x14ac:dyDescent="0.25">
      <c r="A65" t="s">
        <v>70</v>
      </c>
      <c r="B65" s="4">
        <v>-7.7993533982659207</v>
      </c>
      <c r="C65" s="4">
        <v>-10.136681439703839</v>
      </c>
      <c r="D65" s="4">
        <v>-6.8523205720940368</v>
      </c>
      <c r="E65" s="4">
        <v>-8.5272435272697393</v>
      </c>
      <c r="F65" s="21">
        <v>2.9999999999999997E-4</v>
      </c>
      <c r="G65">
        <f t="shared" si="29"/>
        <v>15.400938181766707</v>
      </c>
      <c r="H65">
        <f t="shared" si="30"/>
        <v>16.392971051813831</v>
      </c>
      <c r="I65" s="3">
        <f t="shared" si="27"/>
        <v>0.93948425414090153</v>
      </c>
      <c r="J65">
        <f t="shared" si="28"/>
        <v>2.7344284284579232</v>
      </c>
      <c r="K65">
        <f t="shared" si="28"/>
        <v>2.7968526485557246</v>
      </c>
    </row>
    <row r="66" spans="1:11" x14ac:dyDescent="0.25">
      <c r="H66" t="s">
        <v>62</v>
      </c>
      <c r="I66" s="3">
        <f>AVERAGE(I63:I65)</f>
        <v>0.94131446772036853</v>
      </c>
    </row>
    <row r="67" spans="1:11" x14ac:dyDescent="0.25">
      <c r="H67" t="s">
        <v>63</v>
      </c>
      <c r="I67" s="3">
        <f>STDEV(I63:I65)/SQRT(3)</f>
        <v>1.8024845974306519E-2</v>
      </c>
    </row>
  </sheetData>
  <mergeCells count="11">
    <mergeCell ref="B5:C5"/>
    <mergeCell ref="D5:E5"/>
    <mergeCell ref="B15:C15"/>
    <mergeCell ref="D15:E15"/>
    <mergeCell ref="B25:C25"/>
    <mergeCell ref="D25:E25"/>
    <mergeCell ref="B35:C35"/>
    <mergeCell ref="D35:E35"/>
    <mergeCell ref="B61:C61"/>
    <mergeCell ref="D61:E61"/>
    <mergeCell ref="M32:O3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4" sqref="C4:D4"/>
    </sheetView>
  </sheetViews>
  <sheetFormatPr baseColWidth="10" defaultRowHeight="15" x14ac:dyDescent="0.25"/>
  <cols>
    <col min="1" max="1" width="17" customWidth="1"/>
    <col min="3" max="3" width="14.7109375" customWidth="1"/>
    <col min="4" max="4" width="14.85546875" customWidth="1"/>
  </cols>
  <sheetData>
    <row r="1" spans="1:4" x14ac:dyDescent="0.25">
      <c r="A1" t="s">
        <v>46</v>
      </c>
    </row>
    <row r="3" spans="1:4" x14ac:dyDescent="0.25">
      <c r="A3" t="s">
        <v>20</v>
      </c>
    </row>
    <row r="4" spans="1:4" x14ac:dyDescent="0.25">
      <c r="A4" t="s">
        <v>25</v>
      </c>
      <c r="C4" s="26" t="s">
        <v>50</v>
      </c>
      <c r="D4" s="26"/>
    </row>
    <row r="5" spans="1:4" x14ac:dyDescent="0.25">
      <c r="B5" t="s">
        <v>13</v>
      </c>
      <c r="C5" t="s">
        <v>26</v>
      </c>
      <c r="D5" t="s">
        <v>27</v>
      </c>
    </row>
    <row r="6" spans="1:4" x14ac:dyDescent="0.25">
      <c r="A6" t="s">
        <v>17</v>
      </c>
      <c r="B6">
        <v>0</v>
      </c>
      <c r="C6" s="3">
        <v>8.0549999999999997</v>
      </c>
      <c r="D6">
        <v>8.16</v>
      </c>
    </row>
    <row r="7" spans="1:4" x14ac:dyDescent="0.25">
      <c r="A7" t="s">
        <v>17</v>
      </c>
      <c r="B7">
        <v>2</v>
      </c>
      <c r="C7">
        <v>42.09</v>
      </c>
      <c r="D7">
        <v>24.62</v>
      </c>
    </row>
    <row r="8" spans="1:4" x14ac:dyDescent="0.25">
      <c r="A8" t="s">
        <v>17</v>
      </c>
      <c r="B8">
        <v>6</v>
      </c>
      <c r="C8">
        <v>66.47</v>
      </c>
      <c r="D8">
        <v>33.07</v>
      </c>
    </row>
    <row r="9" spans="1:4" x14ac:dyDescent="0.25">
      <c r="A9" t="s">
        <v>17</v>
      </c>
      <c r="B9">
        <v>12</v>
      </c>
      <c r="C9">
        <v>87.23</v>
      </c>
      <c r="D9">
        <v>49.79</v>
      </c>
    </row>
    <row r="10" spans="1:4" x14ac:dyDescent="0.25">
      <c r="A10" t="s">
        <v>18</v>
      </c>
      <c r="B10">
        <v>0</v>
      </c>
      <c r="C10">
        <v>6.415</v>
      </c>
      <c r="D10">
        <v>8.4400000000000013</v>
      </c>
    </row>
    <row r="11" spans="1:4" x14ac:dyDescent="0.25">
      <c r="A11" t="s">
        <v>18</v>
      </c>
      <c r="B11">
        <v>2</v>
      </c>
      <c r="C11">
        <v>40.47</v>
      </c>
      <c r="D11">
        <v>28.7</v>
      </c>
    </row>
    <row r="12" spans="1:4" x14ac:dyDescent="0.25">
      <c r="A12" t="s">
        <v>18</v>
      </c>
      <c r="B12">
        <v>6</v>
      </c>
      <c r="C12">
        <v>53.22</v>
      </c>
      <c r="D12">
        <v>30.84</v>
      </c>
    </row>
    <row r="13" spans="1:4" x14ac:dyDescent="0.25">
      <c r="A13" t="s">
        <v>18</v>
      </c>
      <c r="B13">
        <v>12</v>
      </c>
      <c r="C13">
        <v>79.59</v>
      </c>
      <c r="D13">
        <v>36.520000000000003</v>
      </c>
    </row>
    <row r="14" spans="1:4" x14ac:dyDescent="0.25">
      <c r="A14" t="s">
        <v>19</v>
      </c>
      <c r="B14">
        <v>0</v>
      </c>
      <c r="C14">
        <v>7.5600000000000005</v>
      </c>
      <c r="D14">
        <v>7.76</v>
      </c>
    </row>
    <row r="15" spans="1:4" x14ac:dyDescent="0.25">
      <c r="A15" t="s">
        <v>19</v>
      </c>
      <c r="B15">
        <v>2</v>
      </c>
      <c r="C15">
        <v>46.86</v>
      </c>
      <c r="D15">
        <v>30.05</v>
      </c>
    </row>
    <row r="16" spans="1:4" x14ac:dyDescent="0.25">
      <c r="A16" t="s">
        <v>19</v>
      </c>
      <c r="B16">
        <v>6</v>
      </c>
      <c r="C16">
        <v>70.63</v>
      </c>
      <c r="D16">
        <v>41.38</v>
      </c>
    </row>
    <row r="17" spans="1:4" x14ac:dyDescent="0.25">
      <c r="A17" t="s">
        <v>19</v>
      </c>
      <c r="B17">
        <v>12</v>
      </c>
      <c r="C17">
        <v>86.25</v>
      </c>
      <c r="D17">
        <v>48.98</v>
      </c>
    </row>
  </sheetData>
  <mergeCells count="1">
    <mergeCell ref="C4:D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2" workbookViewId="0">
      <selection activeCell="C4" sqref="C4:D4"/>
    </sheetView>
  </sheetViews>
  <sheetFormatPr baseColWidth="10" defaultRowHeight="15" x14ac:dyDescent="0.25"/>
  <cols>
    <col min="1" max="1" width="17.5703125" customWidth="1"/>
    <col min="3" max="3" width="15.42578125" customWidth="1"/>
    <col min="4" max="4" width="15.28515625" customWidth="1"/>
  </cols>
  <sheetData>
    <row r="1" spans="1:4" x14ac:dyDescent="0.25">
      <c r="A1" t="s">
        <v>46</v>
      </c>
    </row>
    <row r="3" spans="1:4" x14ac:dyDescent="0.25">
      <c r="A3" t="s">
        <v>14</v>
      </c>
    </row>
    <row r="4" spans="1:4" x14ac:dyDescent="0.25">
      <c r="A4" t="s">
        <v>28</v>
      </c>
      <c r="C4" s="26" t="s">
        <v>50</v>
      </c>
      <c r="D4" s="26"/>
    </row>
    <row r="5" spans="1:4" x14ac:dyDescent="0.25">
      <c r="B5" t="s">
        <v>13</v>
      </c>
      <c r="C5" t="s">
        <v>26</v>
      </c>
      <c r="D5" t="s">
        <v>29</v>
      </c>
    </row>
    <row r="6" spans="1:4" x14ac:dyDescent="0.25">
      <c r="A6" t="s">
        <v>17</v>
      </c>
      <c r="B6">
        <v>0</v>
      </c>
      <c r="C6" s="3">
        <v>9.41</v>
      </c>
      <c r="D6">
        <v>9.4</v>
      </c>
    </row>
    <row r="7" spans="1:4" x14ac:dyDescent="0.25">
      <c r="A7" t="s">
        <v>17</v>
      </c>
      <c r="B7">
        <v>0.95</v>
      </c>
      <c r="C7">
        <v>20.41</v>
      </c>
      <c r="D7">
        <v>18.87</v>
      </c>
    </row>
    <row r="8" spans="1:4" x14ac:dyDescent="0.25">
      <c r="A8" t="s">
        <v>17</v>
      </c>
      <c r="B8">
        <v>1.9</v>
      </c>
      <c r="C8">
        <v>35.51</v>
      </c>
      <c r="D8">
        <v>19.670000000000002</v>
      </c>
    </row>
    <row r="9" spans="1:4" x14ac:dyDescent="0.25">
      <c r="A9" t="s">
        <v>17</v>
      </c>
      <c r="B9">
        <v>2.85</v>
      </c>
      <c r="C9">
        <v>38.68</v>
      </c>
      <c r="D9">
        <v>21.92</v>
      </c>
    </row>
    <row r="10" spans="1:4" x14ac:dyDescent="0.25">
      <c r="A10" t="s">
        <v>17</v>
      </c>
      <c r="B10">
        <v>5.7</v>
      </c>
      <c r="C10">
        <v>61.21</v>
      </c>
      <c r="D10">
        <v>23.71</v>
      </c>
    </row>
    <row r="11" spans="1:4" x14ac:dyDescent="0.25">
      <c r="A11" t="s">
        <v>17</v>
      </c>
      <c r="B11">
        <v>8.5500000000000007</v>
      </c>
      <c r="C11">
        <v>73.58</v>
      </c>
      <c r="D11">
        <v>36.14</v>
      </c>
    </row>
    <row r="12" spans="1:4" x14ac:dyDescent="0.25">
      <c r="A12" t="s">
        <v>17</v>
      </c>
      <c r="B12">
        <v>11.4</v>
      </c>
      <c r="C12">
        <v>87.23</v>
      </c>
      <c r="D12">
        <v>38.67</v>
      </c>
    </row>
    <row r="13" spans="1:4" x14ac:dyDescent="0.25">
      <c r="A13" t="s">
        <v>17</v>
      </c>
      <c r="B13">
        <v>14.25</v>
      </c>
      <c r="C13">
        <v>91.36</v>
      </c>
      <c r="D13">
        <v>39.909999999999997</v>
      </c>
    </row>
    <row r="14" spans="1:4" x14ac:dyDescent="0.25">
      <c r="A14" t="s">
        <v>18</v>
      </c>
      <c r="B14">
        <v>0</v>
      </c>
      <c r="C14">
        <v>10.64</v>
      </c>
      <c r="D14">
        <v>9.89</v>
      </c>
    </row>
    <row r="15" spans="1:4" x14ac:dyDescent="0.25">
      <c r="A15" t="s">
        <v>18</v>
      </c>
      <c r="B15">
        <v>0.95</v>
      </c>
      <c r="C15">
        <v>24.2</v>
      </c>
      <c r="D15">
        <v>11.08</v>
      </c>
    </row>
    <row r="16" spans="1:4" x14ac:dyDescent="0.25">
      <c r="A16" t="s">
        <v>18</v>
      </c>
      <c r="B16">
        <v>1.9</v>
      </c>
      <c r="C16">
        <v>32.659999999999997</v>
      </c>
      <c r="D16">
        <v>18.12</v>
      </c>
    </row>
    <row r="17" spans="1:4" x14ac:dyDescent="0.25">
      <c r="A17" t="s">
        <v>18</v>
      </c>
      <c r="B17">
        <v>2.85</v>
      </c>
      <c r="C17">
        <v>37.729999999999997</v>
      </c>
      <c r="D17">
        <v>18.73</v>
      </c>
    </row>
    <row r="18" spans="1:4" x14ac:dyDescent="0.25">
      <c r="A18" t="s">
        <v>18</v>
      </c>
      <c r="B18">
        <v>5.7</v>
      </c>
      <c r="C18">
        <v>65.45</v>
      </c>
      <c r="D18">
        <v>23.65</v>
      </c>
    </row>
    <row r="19" spans="1:4" x14ac:dyDescent="0.25">
      <c r="A19" t="s">
        <v>18</v>
      </c>
      <c r="B19">
        <v>8.5500000000000007</v>
      </c>
      <c r="C19">
        <v>67.69</v>
      </c>
      <c r="D19">
        <v>25.49</v>
      </c>
    </row>
    <row r="20" spans="1:4" x14ac:dyDescent="0.25">
      <c r="A20" t="s">
        <v>18</v>
      </c>
      <c r="B20">
        <v>11.4</v>
      </c>
      <c r="C20">
        <v>87.49</v>
      </c>
      <c r="D20">
        <v>30.15</v>
      </c>
    </row>
    <row r="21" spans="1:4" x14ac:dyDescent="0.25">
      <c r="A21" t="s">
        <v>18</v>
      </c>
      <c r="B21">
        <v>14.25</v>
      </c>
      <c r="C21">
        <v>91.83</v>
      </c>
      <c r="D21">
        <v>31.45</v>
      </c>
    </row>
    <row r="22" spans="1:4" x14ac:dyDescent="0.25">
      <c r="A22" t="s">
        <v>19</v>
      </c>
      <c r="B22">
        <v>0</v>
      </c>
      <c r="C22">
        <v>9.98</v>
      </c>
      <c r="D22">
        <v>10.029999999999999</v>
      </c>
    </row>
    <row r="23" spans="1:4" x14ac:dyDescent="0.25">
      <c r="A23" t="s">
        <v>19</v>
      </c>
      <c r="B23">
        <v>0.95</v>
      </c>
      <c r="C23">
        <v>24.28</v>
      </c>
      <c r="D23">
        <v>10.85</v>
      </c>
    </row>
    <row r="24" spans="1:4" x14ac:dyDescent="0.25">
      <c r="A24" t="s">
        <v>19</v>
      </c>
      <c r="B24">
        <v>1.9</v>
      </c>
      <c r="C24">
        <v>32.979999999999997</v>
      </c>
      <c r="D24">
        <v>18.059999999999999</v>
      </c>
    </row>
    <row r="25" spans="1:4" x14ac:dyDescent="0.25">
      <c r="A25" t="s">
        <v>19</v>
      </c>
      <c r="B25">
        <v>2.85</v>
      </c>
      <c r="C25">
        <v>38.950000000000003</v>
      </c>
      <c r="D25">
        <v>18.649999999999999</v>
      </c>
    </row>
    <row r="26" spans="1:4" x14ac:dyDescent="0.25">
      <c r="A26" t="s">
        <v>19</v>
      </c>
      <c r="B26">
        <v>5.7</v>
      </c>
      <c r="C26">
        <v>64.739999999999995</v>
      </c>
      <c r="D26">
        <v>23.79</v>
      </c>
    </row>
    <row r="27" spans="1:4" x14ac:dyDescent="0.25">
      <c r="A27" t="s">
        <v>19</v>
      </c>
      <c r="B27">
        <v>8.5500000000000007</v>
      </c>
      <c r="C27">
        <v>66.06</v>
      </c>
      <c r="D27">
        <v>25.56</v>
      </c>
    </row>
    <row r="28" spans="1:4" x14ac:dyDescent="0.25">
      <c r="A28" t="s">
        <v>19</v>
      </c>
      <c r="B28">
        <v>11.4</v>
      </c>
      <c r="C28">
        <v>87.39</v>
      </c>
      <c r="D28">
        <v>29.52</v>
      </c>
    </row>
    <row r="29" spans="1:4" x14ac:dyDescent="0.25">
      <c r="A29" t="s">
        <v>19</v>
      </c>
      <c r="B29">
        <v>14.25</v>
      </c>
      <c r="C29">
        <v>91.6</v>
      </c>
      <c r="D29">
        <v>31.11</v>
      </c>
    </row>
  </sheetData>
  <mergeCells count="1">
    <mergeCell ref="C4:D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" sqref="A2"/>
    </sheetView>
  </sheetViews>
  <sheetFormatPr baseColWidth="10" defaultRowHeight="15" x14ac:dyDescent="0.25"/>
  <cols>
    <col min="8" max="8" width="26" customWidth="1"/>
  </cols>
  <sheetData>
    <row r="1" spans="1:8" x14ac:dyDescent="0.25">
      <c r="A1" t="s">
        <v>47</v>
      </c>
      <c r="H1" s="10"/>
    </row>
    <row r="2" spans="1:8" x14ac:dyDescent="0.25">
      <c r="H2" s="10"/>
    </row>
    <row r="3" spans="1:8" x14ac:dyDescent="0.25">
      <c r="A3" t="s">
        <v>24</v>
      </c>
      <c r="H3" s="10"/>
    </row>
    <row r="4" spans="1:8" x14ac:dyDescent="0.25">
      <c r="A4" t="s">
        <v>14</v>
      </c>
      <c r="C4" s="26" t="s">
        <v>30</v>
      </c>
      <c r="D4" s="26"/>
      <c r="F4" s="28" t="s">
        <v>31</v>
      </c>
      <c r="G4" s="28"/>
      <c r="H4" s="16" t="s">
        <v>32</v>
      </c>
    </row>
    <row r="5" spans="1:8" x14ac:dyDescent="0.25">
      <c r="B5" t="s">
        <v>13</v>
      </c>
      <c r="C5" s="10" t="s">
        <v>15</v>
      </c>
      <c r="D5" s="11" t="s">
        <v>16</v>
      </c>
      <c r="F5" s="11" t="s">
        <v>26</v>
      </c>
      <c r="G5" s="11" t="s">
        <v>16</v>
      </c>
      <c r="H5" s="11" t="s">
        <v>33</v>
      </c>
    </row>
    <row r="6" spans="1:8" x14ac:dyDescent="0.25">
      <c r="A6" t="s">
        <v>17</v>
      </c>
      <c r="B6">
        <v>0</v>
      </c>
      <c r="C6" s="12">
        <v>3.38</v>
      </c>
      <c r="D6" s="3">
        <v>3.88</v>
      </c>
      <c r="F6" s="3">
        <v>0</v>
      </c>
      <c r="G6" s="3">
        <v>0</v>
      </c>
      <c r="H6" s="6"/>
    </row>
    <row r="7" spans="1:8" x14ac:dyDescent="0.25">
      <c r="A7" t="s">
        <v>17</v>
      </c>
      <c r="B7">
        <v>0.95</v>
      </c>
      <c r="C7" s="12">
        <v>8.06</v>
      </c>
      <c r="D7" s="3">
        <v>5.22</v>
      </c>
      <c r="F7" s="3">
        <v>4.6800000000000006</v>
      </c>
      <c r="G7" s="3">
        <v>1.3399999999999999</v>
      </c>
      <c r="H7" s="6">
        <v>0.28632478632478625</v>
      </c>
    </row>
    <row r="8" spans="1:8" x14ac:dyDescent="0.25">
      <c r="A8" t="s">
        <v>17</v>
      </c>
      <c r="B8" s="3">
        <v>1.9</v>
      </c>
      <c r="C8" s="12">
        <v>13.66</v>
      </c>
      <c r="D8" s="3">
        <v>6.98</v>
      </c>
      <c r="F8" s="3">
        <v>10.280000000000001</v>
      </c>
      <c r="G8" s="3">
        <v>3.1000000000000005</v>
      </c>
      <c r="H8" s="6">
        <v>0.30155642023346307</v>
      </c>
    </row>
    <row r="9" spans="1:8" x14ac:dyDescent="0.25">
      <c r="A9" t="s">
        <v>17</v>
      </c>
      <c r="B9">
        <v>2.85</v>
      </c>
      <c r="C9" s="12">
        <v>16.22</v>
      </c>
      <c r="D9" s="3">
        <v>8.42</v>
      </c>
      <c r="F9" s="3">
        <v>12.84</v>
      </c>
      <c r="G9" s="3">
        <v>4.54</v>
      </c>
      <c r="H9" s="6">
        <v>0.35358255451713394</v>
      </c>
    </row>
    <row r="10" spans="1:8" x14ac:dyDescent="0.25">
      <c r="A10" t="s">
        <v>17</v>
      </c>
      <c r="B10">
        <v>5.7</v>
      </c>
      <c r="C10" s="12">
        <v>19.2</v>
      </c>
      <c r="D10" s="3">
        <v>9.14</v>
      </c>
      <c r="F10" s="3">
        <v>15.82</v>
      </c>
      <c r="G10" s="3">
        <v>5.2600000000000007</v>
      </c>
      <c r="H10" s="6">
        <v>0.33249051833122634</v>
      </c>
    </row>
    <row r="11" spans="1:8" x14ac:dyDescent="0.25">
      <c r="A11" t="s">
        <v>17</v>
      </c>
      <c r="B11">
        <v>11.4</v>
      </c>
      <c r="C11" s="12">
        <v>18.98</v>
      </c>
      <c r="D11">
        <v>11.88</v>
      </c>
      <c r="F11" s="3">
        <v>15.600000000000001</v>
      </c>
      <c r="G11" s="3">
        <v>8</v>
      </c>
      <c r="H11" s="6">
        <v>0.51282051282051277</v>
      </c>
    </row>
    <row r="12" spans="1:8" x14ac:dyDescent="0.25">
      <c r="A12" t="s">
        <v>17</v>
      </c>
      <c r="B12">
        <v>17.100000000000001</v>
      </c>
      <c r="C12" s="12">
        <v>21.54</v>
      </c>
      <c r="D12" s="3">
        <v>14.46</v>
      </c>
      <c r="F12" s="3">
        <v>18.16</v>
      </c>
      <c r="G12" s="3">
        <v>10.580000000000002</v>
      </c>
      <c r="H12" s="6">
        <v>0.58259911894273142</v>
      </c>
    </row>
    <row r="13" spans="1:8" x14ac:dyDescent="0.25">
      <c r="A13" t="s">
        <v>18</v>
      </c>
      <c r="B13">
        <v>0</v>
      </c>
      <c r="C13" s="12">
        <v>3.32</v>
      </c>
      <c r="D13" s="3">
        <v>4.62</v>
      </c>
      <c r="F13" s="3">
        <v>0</v>
      </c>
      <c r="G13" s="3">
        <v>0</v>
      </c>
      <c r="H13" s="6"/>
    </row>
    <row r="14" spans="1:8" x14ac:dyDescent="0.25">
      <c r="A14" t="s">
        <v>18</v>
      </c>
      <c r="B14">
        <v>0.95</v>
      </c>
      <c r="C14" s="12">
        <v>8.64</v>
      </c>
      <c r="D14" s="3">
        <v>6.16</v>
      </c>
      <c r="F14" s="3">
        <v>5.32</v>
      </c>
      <c r="G14" s="3">
        <v>1.54</v>
      </c>
      <c r="H14" s="6">
        <v>0.28947368421052633</v>
      </c>
    </row>
    <row r="15" spans="1:8" x14ac:dyDescent="0.25">
      <c r="A15" t="s">
        <v>18</v>
      </c>
      <c r="B15" s="3">
        <v>1.9</v>
      </c>
      <c r="C15" s="12">
        <v>14.46</v>
      </c>
      <c r="D15" s="3">
        <v>7.02</v>
      </c>
      <c r="F15" s="3">
        <v>11.14</v>
      </c>
      <c r="G15" s="3">
        <v>2.3999999999999995</v>
      </c>
      <c r="H15" s="6">
        <v>0.21543985637342902</v>
      </c>
    </row>
    <row r="16" spans="1:8" x14ac:dyDescent="0.25">
      <c r="A16" t="s">
        <v>18</v>
      </c>
      <c r="B16">
        <v>2.85</v>
      </c>
      <c r="C16" s="12">
        <v>15.02</v>
      </c>
      <c r="D16" s="3">
        <v>8.14</v>
      </c>
      <c r="F16" s="3">
        <v>11.7</v>
      </c>
      <c r="G16" s="3">
        <v>3.5200000000000005</v>
      </c>
      <c r="H16" s="6">
        <v>0.3008547008547009</v>
      </c>
    </row>
    <row r="17" spans="1:8" x14ac:dyDescent="0.25">
      <c r="A17" t="s">
        <v>18</v>
      </c>
      <c r="B17">
        <v>5.7</v>
      </c>
      <c r="C17" s="12">
        <v>20.32</v>
      </c>
      <c r="D17" s="3">
        <v>11.2</v>
      </c>
      <c r="F17" s="3">
        <v>17</v>
      </c>
      <c r="G17" s="3">
        <v>6.5799999999999992</v>
      </c>
      <c r="H17" s="6">
        <v>0.38705882352941173</v>
      </c>
    </row>
    <row r="18" spans="1:8" x14ac:dyDescent="0.25">
      <c r="A18" t="s">
        <v>18</v>
      </c>
      <c r="B18">
        <v>11.4</v>
      </c>
      <c r="C18" s="12">
        <v>22.32</v>
      </c>
      <c r="D18" s="3">
        <v>13.1</v>
      </c>
      <c r="F18" s="3">
        <v>19</v>
      </c>
      <c r="G18" s="3">
        <v>8.48</v>
      </c>
      <c r="H18" s="6">
        <v>0.44631578947368422</v>
      </c>
    </row>
    <row r="19" spans="1:8" x14ac:dyDescent="0.25">
      <c r="A19" t="s">
        <v>18</v>
      </c>
      <c r="B19">
        <v>17.100000000000001</v>
      </c>
      <c r="C19" s="12">
        <v>27.2</v>
      </c>
      <c r="D19" s="3">
        <v>14.96</v>
      </c>
      <c r="F19" s="3">
        <v>23.88</v>
      </c>
      <c r="G19" s="3">
        <v>10.34</v>
      </c>
      <c r="H19" s="6">
        <v>0.43299832495812396</v>
      </c>
    </row>
    <row r="20" spans="1:8" x14ac:dyDescent="0.25">
      <c r="A20" t="s">
        <v>19</v>
      </c>
      <c r="B20">
        <v>0</v>
      </c>
      <c r="C20" s="12">
        <v>4.4400000000000004</v>
      </c>
      <c r="D20" s="3">
        <v>5.0999999999999996</v>
      </c>
      <c r="F20" s="3">
        <v>0</v>
      </c>
      <c r="G20" s="3">
        <v>0</v>
      </c>
      <c r="H20" s="6"/>
    </row>
    <row r="21" spans="1:8" x14ac:dyDescent="0.25">
      <c r="A21" t="s">
        <v>19</v>
      </c>
      <c r="B21">
        <v>0.95</v>
      </c>
      <c r="C21" s="12">
        <v>11.82</v>
      </c>
      <c r="D21" s="3">
        <v>6.88</v>
      </c>
      <c r="F21" s="3">
        <v>7.38</v>
      </c>
      <c r="G21" s="3">
        <v>1.7800000000000002</v>
      </c>
      <c r="H21" s="6">
        <v>0.24119241192411928</v>
      </c>
    </row>
    <row r="22" spans="1:8" x14ac:dyDescent="0.25">
      <c r="A22" t="s">
        <v>19</v>
      </c>
      <c r="B22" s="3">
        <v>1.9</v>
      </c>
      <c r="C22" s="12">
        <v>14.96</v>
      </c>
      <c r="D22" s="3">
        <v>8.66</v>
      </c>
      <c r="F22" s="3">
        <v>10.52</v>
      </c>
      <c r="G22" s="3">
        <v>3.5600000000000005</v>
      </c>
      <c r="H22" s="6">
        <v>0.33840304182509512</v>
      </c>
    </row>
    <row r="23" spans="1:8" x14ac:dyDescent="0.25">
      <c r="A23" t="s">
        <v>19</v>
      </c>
      <c r="B23">
        <v>2.85</v>
      </c>
      <c r="C23" s="12">
        <v>17.36</v>
      </c>
      <c r="D23" s="3">
        <v>10.58</v>
      </c>
      <c r="F23" s="3">
        <v>12.919999999999998</v>
      </c>
      <c r="G23" s="3">
        <v>5.48</v>
      </c>
      <c r="H23" s="6">
        <v>0.42414860681114558</v>
      </c>
    </row>
    <row r="24" spans="1:8" x14ac:dyDescent="0.25">
      <c r="A24" t="s">
        <v>19</v>
      </c>
      <c r="B24">
        <v>5.7</v>
      </c>
      <c r="C24" s="12">
        <v>19.600000000000001</v>
      </c>
      <c r="D24" s="3">
        <v>13.86</v>
      </c>
      <c r="F24" s="3">
        <v>15.16</v>
      </c>
      <c r="G24" s="3">
        <v>8.76</v>
      </c>
      <c r="H24" s="6">
        <v>0.57783641160949861</v>
      </c>
    </row>
    <row r="25" spans="1:8" x14ac:dyDescent="0.25">
      <c r="A25" t="s">
        <v>19</v>
      </c>
      <c r="B25">
        <v>11.4</v>
      </c>
      <c r="C25" s="12">
        <v>23.64</v>
      </c>
      <c r="D25" s="3">
        <v>14.96</v>
      </c>
      <c r="F25" s="3">
        <v>19.2</v>
      </c>
      <c r="G25" s="3">
        <v>9.8600000000000012</v>
      </c>
      <c r="H25" s="6">
        <v>0.51354166666666679</v>
      </c>
    </row>
    <row r="26" spans="1:8" x14ac:dyDescent="0.25">
      <c r="A26" t="s">
        <v>19</v>
      </c>
      <c r="B26">
        <v>17.100000000000001</v>
      </c>
      <c r="C26" s="12">
        <v>24.42</v>
      </c>
      <c r="D26" s="3">
        <v>17.84</v>
      </c>
      <c r="F26" s="3">
        <v>19.98</v>
      </c>
      <c r="G26" s="3">
        <v>12.74</v>
      </c>
      <c r="H26" s="6">
        <v>0.63763763763763759</v>
      </c>
    </row>
  </sheetData>
  <mergeCells count="2">
    <mergeCell ref="C4:D4"/>
    <mergeCell ref="F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G14" sqref="G14"/>
    </sheetView>
  </sheetViews>
  <sheetFormatPr baseColWidth="10" defaultRowHeight="15" x14ac:dyDescent="0.25"/>
  <cols>
    <col min="1" max="1" width="18.28515625" customWidth="1"/>
    <col min="2" max="2" width="14.7109375" customWidth="1"/>
    <col min="4" max="4" width="20.28515625" customWidth="1"/>
    <col min="5" max="5" width="21.85546875" customWidth="1"/>
  </cols>
  <sheetData>
    <row r="1" spans="1:7" x14ac:dyDescent="0.25">
      <c r="A1" t="s">
        <v>36</v>
      </c>
    </row>
    <row r="3" spans="1:7" x14ac:dyDescent="0.25">
      <c r="A3" t="s">
        <v>6</v>
      </c>
    </row>
    <row r="5" spans="1:7" x14ac:dyDescent="0.25">
      <c r="A5" s="1" t="s">
        <v>0</v>
      </c>
      <c r="B5" s="2" t="s">
        <v>1</v>
      </c>
      <c r="C5" s="1" t="s">
        <v>7</v>
      </c>
      <c r="D5" s="1" t="s">
        <v>2</v>
      </c>
      <c r="E5" s="1" t="s">
        <v>34</v>
      </c>
      <c r="F5" s="1" t="s">
        <v>4</v>
      </c>
      <c r="G5" s="1" t="s">
        <v>5</v>
      </c>
    </row>
    <row r="6" spans="1:7" x14ac:dyDescent="0.25">
      <c r="A6">
        <v>4</v>
      </c>
      <c r="B6" t="s">
        <v>8</v>
      </c>
      <c r="C6" s="3">
        <v>0</v>
      </c>
      <c r="D6">
        <v>100</v>
      </c>
      <c r="E6" s="3">
        <v>61.5</v>
      </c>
      <c r="F6" s="9">
        <f>E6/D6</f>
        <v>0.61499999999999999</v>
      </c>
      <c r="G6" s="9">
        <f>F6/F$6</f>
        <v>1</v>
      </c>
    </row>
    <row r="7" spans="1:7" x14ac:dyDescent="0.25">
      <c r="A7">
        <v>4</v>
      </c>
      <c r="B7" t="s">
        <v>8</v>
      </c>
      <c r="C7" s="3">
        <v>1</v>
      </c>
      <c r="D7">
        <v>200</v>
      </c>
      <c r="E7" s="3">
        <v>59.333333333333336</v>
      </c>
      <c r="F7" s="9">
        <f t="shared" ref="F7:F53" si="0">E7/D7</f>
        <v>0.29666666666666669</v>
      </c>
      <c r="G7" s="9">
        <f t="shared" ref="G7:G21" si="1">F7/F$6</f>
        <v>0.48238482384823855</v>
      </c>
    </row>
    <row r="8" spans="1:7" x14ac:dyDescent="0.25">
      <c r="A8">
        <v>4</v>
      </c>
      <c r="B8" t="s">
        <v>8</v>
      </c>
      <c r="C8" s="3">
        <v>3</v>
      </c>
      <c r="D8">
        <v>500</v>
      </c>
      <c r="E8" s="3">
        <v>53.666666666666664</v>
      </c>
      <c r="F8" s="9">
        <f t="shared" si="0"/>
        <v>0.10733333333333332</v>
      </c>
      <c r="G8" s="9">
        <f t="shared" si="1"/>
        <v>0.17452574525745257</v>
      </c>
    </row>
    <row r="9" spans="1:7" x14ac:dyDescent="0.25">
      <c r="A9">
        <v>4</v>
      </c>
      <c r="B9" t="s">
        <v>8</v>
      </c>
      <c r="C9" s="3">
        <v>6</v>
      </c>
      <c r="D9">
        <v>2000</v>
      </c>
      <c r="E9" s="3">
        <v>34.333333333333336</v>
      </c>
      <c r="F9" s="9">
        <f t="shared" si="0"/>
        <v>1.7166666666666667E-2</v>
      </c>
      <c r="G9" s="9">
        <f t="shared" si="1"/>
        <v>2.7913279132791329E-2</v>
      </c>
    </row>
    <row r="10" spans="1:7" x14ac:dyDescent="0.25">
      <c r="A10">
        <v>4</v>
      </c>
      <c r="B10" t="s">
        <v>8</v>
      </c>
      <c r="C10" s="3">
        <v>9</v>
      </c>
      <c r="D10">
        <v>5000</v>
      </c>
      <c r="E10" s="3">
        <v>6</v>
      </c>
      <c r="F10" s="9">
        <f t="shared" si="0"/>
        <v>1.1999999999999999E-3</v>
      </c>
      <c r="G10" s="9">
        <f t="shared" si="1"/>
        <v>1.9512195121951217E-3</v>
      </c>
    </row>
    <row r="11" spans="1:7" x14ac:dyDescent="0.25">
      <c r="A11">
        <v>4</v>
      </c>
      <c r="B11" t="s">
        <v>8</v>
      </c>
      <c r="C11" s="3">
        <v>10</v>
      </c>
      <c r="D11">
        <v>10000</v>
      </c>
      <c r="E11" s="3">
        <v>5</v>
      </c>
      <c r="F11" s="9">
        <f t="shared" si="0"/>
        <v>5.0000000000000001E-4</v>
      </c>
      <c r="G11" s="9">
        <f t="shared" si="1"/>
        <v>8.1300813008130081E-4</v>
      </c>
    </row>
    <row r="12" spans="1:7" x14ac:dyDescent="0.25">
      <c r="A12">
        <v>4</v>
      </c>
      <c r="B12" t="s">
        <v>8</v>
      </c>
      <c r="C12" s="3">
        <v>11</v>
      </c>
      <c r="D12">
        <v>10000</v>
      </c>
      <c r="E12" s="3">
        <v>2.6666666666666665</v>
      </c>
      <c r="F12" s="9">
        <f t="shared" si="0"/>
        <v>2.6666666666666663E-4</v>
      </c>
      <c r="G12" s="9">
        <f t="shared" si="1"/>
        <v>4.3360433604336038E-4</v>
      </c>
    </row>
    <row r="13" spans="1:7" x14ac:dyDescent="0.25">
      <c r="A13">
        <v>4</v>
      </c>
      <c r="B13" t="s">
        <v>8</v>
      </c>
      <c r="C13" s="3">
        <v>12</v>
      </c>
      <c r="D13">
        <v>10000</v>
      </c>
      <c r="E13" s="3">
        <v>1</v>
      </c>
      <c r="F13" s="9">
        <f t="shared" si="0"/>
        <v>1E-4</v>
      </c>
      <c r="G13" s="9">
        <f t="shared" si="1"/>
        <v>1.6260162601626016E-4</v>
      </c>
    </row>
    <row r="14" spans="1:7" x14ac:dyDescent="0.25">
      <c r="A14">
        <v>4</v>
      </c>
      <c r="B14" t="s">
        <v>9</v>
      </c>
      <c r="C14" s="3">
        <v>0</v>
      </c>
      <c r="D14">
        <v>100</v>
      </c>
      <c r="E14" s="3">
        <v>61.5</v>
      </c>
      <c r="F14" s="9">
        <f t="shared" si="0"/>
        <v>0.61499999999999999</v>
      </c>
      <c r="G14" s="9">
        <f t="shared" si="1"/>
        <v>1</v>
      </c>
    </row>
    <row r="15" spans="1:7" x14ac:dyDescent="0.25">
      <c r="A15">
        <v>4</v>
      </c>
      <c r="B15" t="s">
        <v>9</v>
      </c>
      <c r="C15" s="3">
        <v>0.95</v>
      </c>
      <c r="D15">
        <v>200</v>
      </c>
      <c r="E15" s="3">
        <v>61.666666666666664</v>
      </c>
      <c r="F15" s="9">
        <f t="shared" si="0"/>
        <v>0.30833333333333335</v>
      </c>
      <c r="G15" s="9">
        <f t="shared" si="1"/>
        <v>0.50135501355013556</v>
      </c>
    </row>
    <row r="16" spans="1:7" x14ac:dyDescent="0.25">
      <c r="A16">
        <v>4</v>
      </c>
      <c r="B16" t="s">
        <v>9</v>
      </c>
      <c r="C16" s="3">
        <v>2.85</v>
      </c>
      <c r="D16">
        <v>500</v>
      </c>
      <c r="E16" s="3">
        <v>57</v>
      </c>
      <c r="F16" s="9">
        <f t="shared" si="0"/>
        <v>0.114</v>
      </c>
      <c r="G16" s="9">
        <f t="shared" si="1"/>
        <v>0.18536585365853658</v>
      </c>
    </row>
    <row r="17" spans="1:7" x14ac:dyDescent="0.25">
      <c r="A17">
        <v>4</v>
      </c>
      <c r="B17" t="s">
        <v>9</v>
      </c>
      <c r="C17" s="3">
        <v>5.7</v>
      </c>
      <c r="D17">
        <v>2000</v>
      </c>
      <c r="E17" s="3">
        <v>40</v>
      </c>
      <c r="F17" s="9">
        <f t="shared" si="0"/>
        <v>0.02</v>
      </c>
      <c r="G17" s="9">
        <f t="shared" si="1"/>
        <v>3.2520325203252036E-2</v>
      </c>
    </row>
    <row r="18" spans="1:7" x14ac:dyDescent="0.25">
      <c r="A18">
        <v>4</v>
      </c>
      <c r="B18" t="s">
        <v>9</v>
      </c>
      <c r="C18" s="3">
        <v>8.5500000000000007</v>
      </c>
      <c r="D18">
        <v>5000</v>
      </c>
      <c r="E18" s="3">
        <v>7.333333333333333</v>
      </c>
      <c r="F18" s="9">
        <f t="shared" si="0"/>
        <v>1.4666666666666667E-3</v>
      </c>
      <c r="G18" s="9">
        <f t="shared" si="1"/>
        <v>2.3848238482384824E-3</v>
      </c>
    </row>
    <row r="19" spans="1:7" x14ac:dyDescent="0.25">
      <c r="A19">
        <v>4</v>
      </c>
      <c r="B19" t="s">
        <v>9</v>
      </c>
      <c r="C19" s="3">
        <v>9.5</v>
      </c>
      <c r="D19">
        <v>10000</v>
      </c>
      <c r="E19" s="3">
        <v>7</v>
      </c>
      <c r="F19" s="9">
        <f t="shared" si="0"/>
        <v>6.9999999999999999E-4</v>
      </c>
      <c r="G19" s="9">
        <f t="shared" si="1"/>
        <v>1.1382113821138211E-3</v>
      </c>
    </row>
    <row r="20" spans="1:7" x14ac:dyDescent="0.25">
      <c r="A20">
        <v>4</v>
      </c>
      <c r="B20" t="s">
        <v>9</v>
      </c>
      <c r="C20" s="3">
        <v>10.45</v>
      </c>
      <c r="D20">
        <v>10000</v>
      </c>
      <c r="E20" s="3">
        <v>3.6666666666666665</v>
      </c>
      <c r="F20" s="9">
        <f t="shared" si="0"/>
        <v>3.6666666666666667E-4</v>
      </c>
      <c r="G20" s="9">
        <f t="shared" si="1"/>
        <v>5.962059620596206E-4</v>
      </c>
    </row>
    <row r="21" spans="1:7" x14ac:dyDescent="0.25">
      <c r="A21">
        <v>4</v>
      </c>
      <c r="B21" t="s">
        <v>9</v>
      </c>
      <c r="C21" s="3">
        <v>11.4</v>
      </c>
      <c r="D21">
        <v>10000</v>
      </c>
      <c r="E21" s="3">
        <v>2</v>
      </c>
      <c r="F21" s="9">
        <f t="shared" si="0"/>
        <v>2.0000000000000001E-4</v>
      </c>
      <c r="G21" s="9">
        <f t="shared" si="1"/>
        <v>3.2520325203252032E-4</v>
      </c>
    </row>
    <row r="22" spans="1:7" x14ac:dyDescent="0.25">
      <c r="A22">
        <v>5</v>
      </c>
      <c r="B22" t="s">
        <v>8</v>
      </c>
      <c r="C22" s="3">
        <v>0</v>
      </c>
      <c r="D22">
        <v>100</v>
      </c>
      <c r="E22" s="3">
        <v>72.83</v>
      </c>
      <c r="F22" s="9">
        <f t="shared" si="0"/>
        <v>0.72829999999999995</v>
      </c>
      <c r="G22" s="9">
        <f>F22/F$22</f>
        <v>1</v>
      </c>
    </row>
    <row r="23" spans="1:7" x14ac:dyDescent="0.25">
      <c r="A23">
        <v>5</v>
      </c>
      <c r="B23" t="s">
        <v>8</v>
      </c>
      <c r="C23" s="3">
        <v>1</v>
      </c>
      <c r="D23">
        <v>200</v>
      </c>
      <c r="E23" s="3">
        <v>78.333333333333329</v>
      </c>
      <c r="F23" s="9">
        <f t="shared" si="0"/>
        <v>0.39166666666666666</v>
      </c>
      <c r="G23" s="9">
        <f t="shared" ref="G23:G37" si="2">F23/F$22</f>
        <v>0.53778204952171726</v>
      </c>
    </row>
    <row r="24" spans="1:7" x14ac:dyDescent="0.25">
      <c r="A24">
        <v>5</v>
      </c>
      <c r="B24" t="s">
        <v>8</v>
      </c>
      <c r="C24" s="3">
        <v>3</v>
      </c>
      <c r="D24">
        <v>500</v>
      </c>
      <c r="E24" s="3">
        <v>69.666666666666671</v>
      </c>
      <c r="F24" s="9">
        <f t="shared" si="0"/>
        <v>0.13933333333333334</v>
      </c>
      <c r="G24" s="9">
        <f t="shared" si="2"/>
        <v>0.19131310357453432</v>
      </c>
    </row>
    <row r="25" spans="1:7" x14ac:dyDescent="0.25">
      <c r="A25">
        <v>5</v>
      </c>
      <c r="B25" t="s">
        <v>8</v>
      </c>
      <c r="C25" s="3">
        <v>6</v>
      </c>
      <c r="D25">
        <v>2000</v>
      </c>
      <c r="E25" s="3">
        <v>42.666666666666664</v>
      </c>
      <c r="F25" s="9">
        <f t="shared" si="0"/>
        <v>2.1333333333333333E-2</v>
      </c>
      <c r="G25" s="9">
        <f t="shared" si="2"/>
        <v>2.9291958442033961E-2</v>
      </c>
    </row>
    <row r="26" spans="1:7" x14ac:dyDescent="0.25">
      <c r="A26">
        <v>5</v>
      </c>
      <c r="B26" t="s">
        <v>8</v>
      </c>
      <c r="C26" s="3">
        <v>9</v>
      </c>
      <c r="D26">
        <v>5000</v>
      </c>
      <c r="E26" s="3">
        <v>8.3333333333333339</v>
      </c>
      <c r="F26" s="9">
        <f t="shared" si="0"/>
        <v>1.6666666666666668E-3</v>
      </c>
      <c r="G26" s="9">
        <f t="shared" si="2"/>
        <v>2.2884342532839036E-3</v>
      </c>
    </row>
    <row r="27" spans="1:7" x14ac:dyDescent="0.25">
      <c r="A27">
        <v>5</v>
      </c>
      <c r="B27" t="s">
        <v>8</v>
      </c>
      <c r="C27" s="3">
        <v>10</v>
      </c>
      <c r="D27">
        <v>10000</v>
      </c>
      <c r="E27" s="3">
        <v>7.333333333333333</v>
      </c>
      <c r="F27" s="9">
        <f t="shared" si="0"/>
        <v>7.3333333333333334E-4</v>
      </c>
      <c r="G27" s="9">
        <f t="shared" si="2"/>
        <v>1.0069110714449176E-3</v>
      </c>
    </row>
    <row r="28" spans="1:7" x14ac:dyDescent="0.25">
      <c r="A28">
        <v>5</v>
      </c>
      <c r="B28" t="s">
        <v>8</v>
      </c>
      <c r="C28" s="3">
        <v>11</v>
      </c>
      <c r="D28">
        <v>10000</v>
      </c>
      <c r="E28" s="3">
        <v>3.3333333333333335</v>
      </c>
      <c r="F28" s="9">
        <f t="shared" si="0"/>
        <v>3.3333333333333332E-4</v>
      </c>
      <c r="G28" s="9">
        <f t="shared" si="2"/>
        <v>4.5768685065678065E-4</v>
      </c>
    </row>
    <row r="29" spans="1:7" x14ac:dyDescent="0.25">
      <c r="A29">
        <v>5</v>
      </c>
      <c r="B29" t="s">
        <v>8</v>
      </c>
      <c r="C29" s="3">
        <v>12</v>
      </c>
      <c r="D29">
        <v>10000</v>
      </c>
      <c r="E29" s="3">
        <v>1.3333333333333333</v>
      </c>
      <c r="F29" s="9">
        <f t="shared" si="0"/>
        <v>1.3333333333333331E-4</v>
      </c>
      <c r="G29" s="9">
        <f t="shared" si="2"/>
        <v>1.8307474026271224E-4</v>
      </c>
    </row>
    <row r="30" spans="1:7" x14ac:dyDescent="0.25">
      <c r="A30">
        <v>5</v>
      </c>
      <c r="B30" t="s">
        <v>9</v>
      </c>
      <c r="C30" s="3">
        <v>0</v>
      </c>
      <c r="D30">
        <v>100</v>
      </c>
      <c r="E30" s="3">
        <v>72.83</v>
      </c>
      <c r="F30" s="9">
        <f t="shared" si="0"/>
        <v>0.72829999999999995</v>
      </c>
      <c r="G30" s="9">
        <f t="shared" si="2"/>
        <v>1</v>
      </c>
    </row>
    <row r="31" spans="1:7" x14ac:dyDescent="0.25">
      <c r="A31">
        <v>5</v>
      </c>
      <c r="B31" t="s">
        <v>9</v>
      </c>
      <c r="C31" s="3">
        <v>0.95</v>
      </c>
      <c r="D31">
        <v>200</v>
      </c>
      <c r="E31" s="3">
        <v>83.333333333333329</v>
      </c>
      <c r="F31" s="9">
        <f t="shared" si="0"/>
        <v>0.41666666666666663</v>
      </c>
      <c r="G31" s="9">
        <f t="shared" si="2"/>
        <v>0.57210856332097582</v>
      </c>
    </row>
    <row r="32" spans="1:7" x14ac:dyDescent="0.25">
      <c r="A32">
        <v>5</v>
      </c>
      <c r="B32" t="s">
        <v>9</v>
      </c>
      <c r="C32" s="3">
        <v>2.85</v>
      </c>
      <c r="D32">
        <v>500</v>
      </c>
      <c r="E32" s="3">
        <v>75.333333333333329</v>
      </c>
      <c r="F32" s="9">
        <f t="shared" si="0"/>
        <v>0.15066666666666667</v>
      </c>
      <c r="G32" s="9">
        <f t="shared" si="2"/>
        <v>0.20687445649686487</v>
      </c>
    </row>
    <row r="33" spans="1:7" x14ac:dyDescent="0.25">
      <c r="A33">
        <v>5</v>
      </c>
      <c r="B33" t="s">
        <v>9</v>
      </c>
      <c r="C33" s="3">
        <v>5.7</v>
      </c>
      <c r="D33">
        <v>2000</v>
      </c>
      <c r="E33" s="3">
        <v>64.666666666666671</v>
      </c>
      <c r="F33" s="9">
        <f t="shared" si="0"/>
        <v>3.2333333333333339E-2</v>
      </c>
      <c r="G33" s="9">
        <f t="shared" si="2"/>
        <v>4.4395624513707731E-2</v>
      </c>
    </row>
    <row r="34" spans="1:7" x14ac:dyDescent="0.25">
      <c r="A34">
        <v>5</v>
      </c>
      <c r="B34" t="s">
        <v>9</v>
      </c>
      <c r="C34" s="3">
        <v>8.5500000000000007</v>
      </c>
      <c r="D34">
        <v>5000</v>
      </c>
      <c r="E34" s="3">
        <v>16.666666666666668</v>
      </c>
      <c r="F34" s="9">
        <f t="shared" si="0"/>
        <v>3.3333333333333335E-3</v>
      </c>
      <c r="G34" s="9">
        <f t="shared" si="2"/>
        <v>4.5768685065678072E-3</v>
      </c>
    </row>
    <row r="35" spans="1:7" x14ac:dyDescent="0.25">
      <c r="A35">
        <v>5</v>
      </c>
      <c r="B35" t="s">
        <v>9</v>
      </c>
      <c r="C35" s="3">
        <v>9.5</v>
      </c>
      <c r="D35">
        <v>10000</v>
      </c>
      <c r="E35" s="3">
        <v>14.333333333333334</v>
      </c>
      <c r="F35" s="9">
        <f t="shared" si="0"/>
        <v>1.4333333333333333E-3</v>
      </c>
      <c r="G35" s="9">
        <f t="shared" si="2"/>
        <v>1.968053457824157E-3</v>
      </c>
    </row>
    <row r="36" spans="1:7" x14ac:dyDescent="0.25">
      <c r="A36">
        <v>5</v>
      </c>
      <c r="B36" t="s">
        <v>9</v>
      </c>
      <c r="C36" s="3">
        <v>10.45</v>
      </c>
      <c r="D36">
        <v>10000</v>
      </c>
      <c r="E36" s="3">
        <v>8</v>
      </c>
      <c r="F36" s="9">
        <f t="shared" si="0"/>
        <v>8.0000000000000004E-4</v>
      </c>
      <c r="G36" s="9">
        <f t="shared" si="2"/>
        <v>1.0984484415762737E-3</v>
      </c>
    </row>
    <row r="37" spans="1:7" x14ac:dyDescent="0.25">
      <c r="A37">
        <v>5</v>
      </c>
      <c r="B37" t="s">
        <v>9</v>
      </c>
      <c r="C37" s="3">
        <v>11.4</v>
      </c>
      <c r="D37">
        <v>10000</v>
      </c>
      <c r="E37" s="3">
        <v>2.6666666666666665</v>
      </c>
      <c r="F37" s="9">
        <f t="shared" si="0"/>
        <v>2.6666666666666663E-4</v>
      </c>
      <c r="G37" s="9">
        <f t="shared" si="2"/>
        <v>3.6614948052542448E-4</v>
      </c>
    </row>
    <row r="38" spans="1:7" x14ac:dyDescent="0.25">
      <c r="A38">
        <v>6</v>
      </c>
      <c r="B38" t="s">
        <v>8</v>
      </c>
      <c r="C38" s="3">
        <v>0</v>
      </c>
      <c r="D38">
        <v>100</v>
      </c>
      <c r="E38" s="3">
        <v>55.33</v>
      </c>
      <c r="F38" s="9">
        <f t="shared" si="0"/>
        <v>0.55330000000000001</v>
      </c>
      <c r="G38" s="9">
        <f>F38/F$38</f>
        <v>1</v>
      </c>
    </row>
    <row r="39" spans="1:7" x14ac:dyDescent="0.25">
      <c r="A39">
        <v>6</v>
      </c>
      <c r="B39" t="s">
        <v>8</v>
      </c>
      <c r="C39" s="3">
        <v>1</v>
      </c>
      <c r="D39">
        <v>200</v>
      </c>
      <c r="E39" s="3">
        <v>47.666666666666664</v>
      </c>
      <c r="F39" s="9">
        <f t="shared" si="0"/>
        <v>0.23833333333333331</v>
      </c>
      <c r="G39" s="9">
        <f t="shared" ref="G39:G53" si="3">F39/F$38</f>
        <v>0.43074884029158378</v>
      </c>
    </row>
    <row r="40" spans="1:7" x14ac:dyDescent="0.25">
      <c r="A40">
        <v>6</v>
      </c>
      <c r="B40" t="s">
        <v>8</v>
      </c>
      <c r="C40" s="3">
        <v>3</v>
      </c>
      <c r="D40">
        <v>500</v>
      </c>
      <c r="E40" s="3">
        <v>18.333333333333332</v>
      </c>
      <c r="F40" s="9">
        <f t="shared" si="0"/>
        <v>3.6666666666666667E-2</v>
      </c>
      <c r="G40" s="9">
        <f t="shared" si="3"/>
        <v>6.6269052352551358E-2</v>
      </c>
    </row>
    <row r="41" spans="1:7" x14ac:dyDescent="0.25">
      <c r="A41">
        <v>6</v>
      </c>
      <c r="B41" t="s">
        <v>8</v>
      </c>
      <c r="C41" s="3">
        <v>6</v>
      </c>
      <c r="D41">
        <v>2000</v>
      </c>
      <c r="E41" s="3">
        <v>9.3333333333333339</v>
      </c>
      <c r="F41" s="9">
        <f t="shared" si="0"/>
        <v>4.6666666666666671E-3</v>
      </c>
      <c r="G41" s="9">
        <f t="shared" si="3"/>
        <v>8.4342430266883556E-3</v>
      </c>
    </row>
    <row r="42" spans="1:7" x14ac:dyDescent="0.25">
      <c r="A42">
        <v>6</v>
      </c>
      <c r="B42" t="s">
        <v>8</v>
      </c>
      <c r="C42" s="3">
        <v>9</v>
      </c>
      <c r="D42">
        <v>5000</v>
      </c>
      <c r="E42" s="3">
        <v>2.6666666666666665</v>
      </c>
      <c r="F42" s="9">
        <f t="shared" si="0"/>
        <v>5.3333333333333325E-4</v>
      </c>
      <c r="G42" s="9">
        <f t="shared" si="3"/>
        <v>9.6391348876438319E-4</v>
      </c>
    </row>
    <row r="43" spans="1:7" x14ac:dyDescent="0.25">
      <c r="A43">
        <v>6</v>
      </c>
      <c r="B43" t="s">
        <v>8</v>
      </c>
      <c r="C43" s="3">
        <v>10</v>
      </c>
      <c r="D43">
        <v>10000</v>
      </c>
      <c r="E43" s="3">
        <v>3</v>
      </c>
      <c r="F43" s="9">
        <f t="shared" si="0"/>
        <v>2.9999999999999997E-4</v>
      </c>
      <c r="G43" s="9">
        <f t="shared" si="3"/>
        <v>5.4220133742996556E-4</v>
      </c>
    </row>
    <row r="44" spans="1:7" x14ac:dyDescent="0.25">
      <c r="A44">
        <v>6</v>
      </c>
      <c r="B44" t="s">
        <v>8</v>
      </c>
      <c r="C44" s="3">
        <v>11</v>
      </c>
      <c r="D44">
        <v>10000</v>
      </c>
      <c r="E44" s="3">
        <v>0.66666666666666663</v>
      </c>
      <c r="F44" s="9">
        <f t="shared" si="0"/>
        <v>6.6666666666666656E-5</v>
      </c>
      <c r="G44" s="9">
        <f t="shared" si="3"/>
        <v>1.204891860955479E-4</v>
      </c>
    </row>
    <row r="45" spans="1:7" x14ac:dyDescent="0.25">
      <c r="A45">
        <v>6</v>
      </c>
      <c r="B45" t="s">
        <v>8</v>
      </c>
      <c r="C45" s="3">
        <v>12</v>
      </c>
      <c r="D45">
        <v>10000</v>
      </c>
      <c r="E45" s="3">
        <v>0.33333333333333331</v>
      </c>
      <c r="F45" s="9">
        <f t="shared" si="0"/>
        <v>3.3333333333333328E-5</v>
      </c>
      <c r="G45" s="9">
        <f t="shared" si="3"/>
        <v>6.0244593047773949E-5</v>
      </c>
    </row>
    <row r="46" spans="1:7" x14ac:dyDescent="0.25">
      <c r="A46">
        <v>6</v>
      </c>
      <c r="B46" t="s">
        <v>9</v>
      </c>
      <c r="C46" s="3">
        <v>0</v>
      </c>
      <c r="D46">
        <v>100</v>
      </c>
      <c r="E46" s="3">
        <v>55.33</v>
      </c>
      <c r="F46" s="9">
        <f t="shared" si="0"/>
        <v>0.55330000000000001</v>
      </c>
      <c r="G46" s="9">
        <f t="shared" si="3"/>
        <v>1</v>
      </c>
    </row>
    <row r="47" spans="1:7" x14ac:dyDescent="0.25">
      <c r="A47">
        <v>6</v>
      </c>
      <c r="B47" t="s">
        <v>9</v>
      </c>
      <c r="C47" s="3">
        <v>0.95</v>
      </c>
      <c r="D47">
        <v>200</v>
      </c>
      <c r="E47" s="3">
        <v>54</v>
      </c>
      <c r="F47" s="9">
        <f t="shared" si="0"/>
        <v>0.27</v>
      </c>
      <c r="G47" s="9">
        <f t="shared" si="3"/>
        <v>0.48798120368696912</v>
      </c>
    </row>
    <row r="48" spans="1:7" x14ac:dyDescent="0.25">
      <c r="A48">
        <v>6</v>
      </c>
      <c r="B48" t="s">
        <v>9</v>
      </c>
      <c r="C48" s="3">
        <v>2.85</v>
      </c>
      <c r="D48">
        <v>500</v>
      </c>
      <c r="E48" s="3">
        <v>34.333333333333336</v>
      </c>
      <c r="F48" s="9">
        <f t="shared" si="0"/>
        <v>6.8666666666666668E-2</v>
      </c>
      <c r="G48" s="9">
        <f t="shared" si="3"/>
        <v>0.12410386167841436</v>
      </c>
    </row>
    <row r="49" spans="1:7" x14ac:dyDescent="0.25">
      <c r="A49">
        <v>6</v>
      </c>
      <c r="B49" t="s">
        <v>9</v>
      </c>
      <c r="C49" s="3">
        <v>5.7</v>
      </c>
      <c r="D49">
        <v>2000</v>
      </c>
      <c r="E49" s="3">
        <v>15.666666666666666</v>
      </c>
      <c r="F49" s="9">
        <f t="shared" si="0"/>
        <v>7.8333333333333328E-3</v>
      </c>
      <c r="G49" s="9">
        <f t="shared" si="3"/>
        <v>1.4157479366226879E-2</v>
      </c>
    </row>
    <row r="50" spans="1:7" x14ac:dyDescent="0.25">
      <c r="A50">
        <v>6</v>
      </c>
      <c r="B50" t="s">
        <v>9</v>
      </c>
      <c r="C50" s="3">
        <v>8.5500000000000007</v>
      </c>
      <c r="D50">
        <v>5000</v>
      </c>
      <c r="E50" s="3">
        <v>3.6666666666666665</v>
      </c>
      <c r="F50" s="9">
        <f t="shared" si="0"/>
        <v>7.3333333333333334E-4</v>
      </c>
      <c r="G50" s="9">
        <f t="shared" si="3"/>
        <v>1.3253810470510272E-3</v>
      </c>
    </row>
    <row r="51" spans="1:7" x14ac:dyDescent="0.25">
      <c r="A51">
        <v>6</v>
      </c>
      <c r="B51" t="s">
        <v>9</v>
      </c>
      <c r="C51" s="3">
        <v>9.5</v>
      </c>
      <c r="D51">
        <v>10000</v>
      </c>
      <c r="E51" s="3">
        <v>4.666666666666667</v>
      </c>
      <c r="F51" s="9">
        <f t="shared" si="0"/>
        <v>4.6666666666666672E-4</v>
      </c>
      <c r="G51" s="9">
        <f t="shared" si="3"/>
        <v>8.4342430266883559E-4</v>
      </c>
    </row>
    <row r="52" spans="1:7" x14ac:dyDescent="0.25">
      <c r="A52">
        <v>6</v>
      </c>
      <c r="B52" t="s">
        <v>9</v>
      </c>
      <c r="C52" s="3">
        <v>10.45</v>
      </c>
      <c r="D52">
        <v>10000</v>
      </c>
      <c r="E52" s="3">
        <v>3</v>
      </c>
      <c r="F52" s="9">
        <f t="shared" si="0"/>
        <v>2.9999999999999997E-4</v>
      </c>
      <c r="G52" s="9">
        <f t="shared" si="3"/>
        <v>5.4220133742996556E-4</v>
      </c>
    </row>
    <row r="53" spans="1:7" x14ac:dyDescent="0.25">
      <c r="A53">
        <v>6</v>
      </c>
      <c r="B53" t="s">
        <v>9</v>
      </c>
      <c r="C53" s="3">
        <v>11.4</v>
      </c>
      <c r="D53">
        <v>10000</v>
      </c>
      <c r="E53" s="3">
        <v>1</v>
      </c>
      <c r="F53" s="9">
        <f t="shared" si="0"/>
        <v>1E-4</v>
      </c>
      <c r="G53" s="9">
        <f t="shared" si="3"/>
        <v>1.8073377914332189E-4</v>
      </c>
    </row>
    <row r="54" spans="1:7" x14ac:dyDescent="0.25">
      <c r="F54" s="9"/>
      <c r="G54" s="9"/>
    </row>
    <row r="55" spans="1:7" x14ac:dyDescent="0.25">
      <c r="F55" s="9"/>
      <c r="G55" s="9"/>
    </row>
    <row r="56" spans="1:7" x14ac:dyDescent="0.25">
      <c r="F56" s="9"/>
      <c r="G56" s="9"/>
    </row>
    <row r="57" spans="1:7" x14ac:dyDescent="0.25">
      <c r="F57" s="9"/>
      <c r="G57" s="9"/>
    </row>
    <row r="58" spans="1:7" x14ac:dyDescent="0.25">
      <c r="F58" s="9"/>
      <c r="G58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A48" sqref="A48:G74"/>
    </sheetView>
  </sheetViews>
  <sheetFormatPr baseColWidth="10" defaultRowHeight="15" x14ac:dyDescent="0.25"/>
  <cols>
    <col min="1" max="1" width="16.7109375" customWidth="1"/>
    <col min="2" max="2" width="16.42578125" customWidth="1"/>
    <col min="4" max="4" width="19.42578125" customWidth="1"/>
    <col min="5" max="5" width="25.28515625" customWidth="1"/>
  </cols>
  <sheetData>
    <row r="1" spans="1:7" x14ac:dyDescent="0.25">
      <c r="A1" t="s">
        <v>35</v>
      </c>
    </row>
    <row r="3" spans="1:7" x14ac:dyDescent="0.25">
      <c r="A3" t="s">
        <v>10</v>
      </c>
    </row>
    <row r="5" spans="1:7" x14ac:dyDescent="0.25">
      <c r="A5" s="1" t="s">
        <v>0</v>
      </c>
      <c r="B5" s="2" t="s">
        <v>1</v>
      </c>
      <c r="C5" s="1" t="s">
        <v>7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x14ac:dyDescent="0.25">
      <c r="A6">
        <v>4</v>
      </c>
      <c r="B6" t="s">
        <v>8</v>
      </c>
      <c r="C6" s="3">
        <v>0</v>
      </c>
      <c r="D6">
        <v>200</v>
      </c>
      <c r="E6" s="3">
        <v>31.83</v>
      </c>
      <c r="F6" s="9">
        <f>E6/D6</f>
        <v>0.15914999999999999</v>
      </c>
      <c r="G6" s="9">
        <f>F6/F$6</f>
        <v>1</v>
      </c>
    </row>
    <row r="7" spans="1:7" x14ac:dyDescent="0.25">
      <c r="A7">
        <v>4</v>
      </c>
      <c r="B7" t="s">
        <v>8</v>
      </c>
      <c r="C7" s="3">
        <v>2</v>
      </c>
      <c r="D7">
        <v>600</v>
      </c>
      <c r="E7" s="3">
        <v>26.333333333333332</v>
      </c>
      <c r="F7" s="9">
        <f t="shared" ref="F7:F47" si="0">E7/D7</f>
        <v>4.3888888888888887E-2</v>
      </c>
      <c r="G7" s="9">
        <f t="shared" ref="G7:G19" si="1">F7/F$6</f>
        <v>0.27577058679791949</v>
      </c>
    </row>
    <row r="8" spans="1:7" x14ac:dyDescent="0.25">
      <c r="A8">
        <v>4</v>
      </c>
      <c r="B8" t="s">
        <v>8</v>
      </c>
      <c r="C8" s="3">
        <v>4</v>
      </c>
      <c r="D8">
        <v>1500</v>
      </c>
      <c r="E8" s="3">
        <v>17.666666666666668</v>
      </c>
      <c r="F8" s="9">
        <f t="shared" si="0"/>
        <v>1.1777777777777779E-2</v>
      </c>
      <c r="G8" s="9">
        <f t="shared" si="1"/>
        <v>7.4004258735644243E-2</v>
      </c>
    </row>
    <row r="9" spans="1:7" x14ac:dyDescent="0.25">
      <c r="A9">
        <v>4</v>
      </c>
      <c r="B9" t="s">
        <v>8</v>
      </c>
      <c r="C9" s="3">
        <v>6</v>
      </c>
      <c r="D9">
        <v>2000</v>
      </c>
      <c r="E9" s="3">
        <v>9.6666666666666661</v>
      </c>
      <c r="F9" s="9">
        <f t="shared" si="0"/>
        <v>4.8333333333333327E-3</v>
      </c>
      <c r="G9" s="9">
        <f t="shared" si="1"/>
        <v>3.0369672216986072E-2</v>
      </c>
    </row>
    <row r="10" spans="1:7" x14ac:dyDescent="0.25">
      <c r="A10">
        <v>4</v>
      </c>
      <c r="B10" t="s">
        <v>8</v>
      </c>
      <c r="C10" s="3">
        <v>7</v>
      </c>
      <c r="D10">
        <v>3000</v>
      </c>
      <c r="E10" s="3">
        <v>4.666666666666667</v>
      </c>
      <c r="F10" s="9">
        <f t="shared" si="0"/>
        <v>1.5555555555555557E-3</v>
      </c>
      <c r="G10" s="9">
        <f t="shared" si="1"/>
        <v>9.7741473801794265E-3</v>
      </c>
    </row>
    <row r="11" spans="1:7" x14ac:dyDescent="0.25">
      <c r="A11">
        <v>4</v>
      </c>
      <c r="B11" t="s">
        <v>8</v>
      </c>
      <c r="C11" s="3">
        <v>8</v>
      </c>
      <c r="D11">
        <v>4000</v>
      </c>
      <c r="E11" s="3">
        <v>3.3333333333333335</v>
      </c>
      <c r="F11" s="9">
        <f t="shared" si="0"/>
        <v>8.3333333333333339E-4</v>
      </c>
      <c r="G11" s="9">
        <f t="shared" si="1"/>
        <v>5.2361503822389785E-3</v>
      </c>
    </row>
    <row r="12" spans="1:7" x14ac:dyDescent="0.25">
      <c r="A12">
        <v>4</v>
      </c>
      <c r="B12" t="s">
        <v>8</v>
      </c>
      <c r="C12" s="3">
        <v>9</v>
      </c>
      <c r="D12">
        <v>5000</v>
      </c>
      <c r="E12" s="3">
        <v>2.3333333333333335</v>
      </c>
      <c r="F12" s="9">
        <f t="shared" si="0"/>
        <v>4.6666666666666672E-4</v>
      </c>
      <c r="G12" s="9">
        <f t="shared" si="1"/>
        <v>2.9322442140538281E-3</v>
      </c>
    </row>
    <row r="13" spans="1:7" x14ac:dyDescent="0.25">
      <c r="A13">
        <v>4</v>
      </c>
      <c r="B13" t="s">
        <v>9</v>
      </c>
      <c r="C13" s="3">
        <v>0</v>
      </c>
      <c r="D13">
        <v>200</v>
      </c>
      <c r="E13" s="3">
        <v>31.83</v>
      </c>
      <c r="F13" s="9">
        <f t="shared" si="0"/>
        <v>0.15914999999999999</v>
      </c>
      <c r="G13" s="9">
        <f t="shared" si="1"/>
        <v>1</v>
      </c>
    </row>
    <row r="14" spans="1:7" x14ac:dyDescent="0.25">
      <c r="A14">
        <v>4</v>
      </c>
      <c r="B14" t="s">
        <v>9</v>
      </c>
      <c r="C14" s="3">
        <v>1.9</v>
      </c>
      <c r="D14">
        <v>600</v>
      </c>
      <c r="E14" s="3">
        <v>29.666666666666668</v>
      </c>
      <c r="F14" s="9">
        <f t="shared" si="0"/>
        <v>4.9444444444444444E-2</v>
      </c>
      <c r="G14" s="9">
        <f t="shared" si="1"/>
        <v>0.31067825601284604</v>
      </c>
    </row>
    <row r="15" spans="1:7" x14ac:dyDescent="0.25">
      <c r="A15">
        <v>4</v>
      </c>
      <c r="B15" t="s">
        <v>9</v>
      </c>
      <c r="C15" s="3">
        <v>3.8</v>
      </c>
      <c r="D15">
        <v>1500</v>
      </c>
      <c r="E15" s="3">
        <v>22.666666666666668</v>
      </c>
      <c r="F15" s="9">
        <f t="shared" si="0"/>
        <v>1.5111111111111112E-2</v>
      </c>
      <c r="G15" s="9">
        <f t="shared" si="1"/>
        <v>9.4948860264600143E-2</v>
      </c>
    </row>
    <row r="16" spans="1:7" x14ac:dyDescent="0.25">
      <c r="A16">
        <v>4</v>
      </c>
      <c r="B16" t="s">
        <v>9</v>
      </c>
      <c r="C16" s="3">
        <v>5.7</v>
      </c>
      <c r="D16">
        <v>2000</v>
      </c>
      <c r="E16" s="3">
        <v>12.666666666666666</v>
      </c>
      <c r="F16" s="9">
        <f t="shared" si="0"/>
        <v>6.3333333333333332E-3</v>
      </c>
      <c r="G16" s="9">
        <f t="shared" si="1"/>
        <v>3.9794742905016237E-2</v>
      </c>
    </row>
    <row r="17" spans="1:7" x14ac:dyDescent="0.25">
      <c r="A17">
        <v>4</v>
      </c>
      <c r="B17" t="s">
        <v>9</v>
      </c>
      <c r="C17" s="3">
        <v>6.65</v>
      </c>
      <c r="D17">
        <v>3000</v>
      </c>
      <c r="E17" s="3">
        <v>11</v>
      </c>
      <c r="F17" s="9">
        <f t="shared" si="0"/>
        <v>3.6666666666666666E-3</v>
      </c>
      <c r="G17" s="9">
        <f t="shared" si="1"/>
        <v>2.3039061681851505E-2</v>
      </c>
    </row>
    <row r="18" spans="1:7" x14ac:dyDescent="0.25">
      <c r="A18">
        <v>4</v>
      </c>
      <c r="B18" t="s">
        <v>9</v>
      </c>
      <c r="C18" s="3">
        <v>7.6</v>
      </c>
      <c r="D18">
        <v>4000</v>
      </c>
      <c r="E18" s="3">
        <v>6.666666666666667</v>
      </c>
      <c r="F18" s="9">
        <f t="shared" si="0"/>
        <v>1.6666666666666668E-3</v>
      </c>
      <c r="G18" s="9">
        <f t="shared" si="1"/>
        <v>1.0472300764477957E-2</v>
      </c>
    </row>
    <row r="19" spans="1:7" x14ac:dyDescent="0.25">
      <c r="A19">
        <v>4</v>
      </c>
      <c r="B19" t="s">
        <v>9</v>
      </c>
      <c r="C19" s="3">
        <v>8.5500000000000007</v>
      </c>
      <c r="D19">
        <v>5000</v>
      </c>
      <c r="E19" s="3">
        <v>4</v>
      </c>
      <c r="F19" s="9">
        <f t="shared" si="0"/>
        <v>8.0000000000000004E-4</v>
      </c>
      <c r="G19" s="9">
        <f t="shared" si="1"/>
        <v>5.0267043669494195E-3</v>
      </c>
    </row>
    <row r="20" spans="1:7" x14ac:dyDescent="0.25">
      <c r="A20">
        <v>5</v>
      </c>
      <c r="B20" t="s">
        <v>8</v>
      </c>
      <c r="C20" s="3">
        <v>0</v>
      </c>
      <c r="D20">
        <v>200</v>
      </c>
      <c r="E20" s="3">
        <v>32.5</v>
      </c>
      <c r="F20" s="9">
        <f t="shared" si="0"/>
        <v>0.16250000000000001</v>
      </c>
      <c r="G20" s="9">
        <f>F20/F$20</f>
        <v>1</v>
      </c>
    </row>
    <row r="21" spans="1:7" x14ac:dyDescent="0.25">
      <c r="A21">
        <v>5</v>
      </c>
      <c r="B21" t="s">
        <v>8</v>
      </c>
      <c r="C21" s="3">
        <v>2</v>
      </c>
      <c r="D21">
        <v>600</v>
      </c>
      <c r="E21" s="3">
        <v>28.333333333333332</v>
      </c>
      <c r="F21" s="9">
        <f t="shared" si="0"/>
        <v>4.7222222222222221E-2</v>
      </c>
      <c r="G21" s="9">
        <f t="shared" ref="G21:G33" si="2">F21/F$20</f>
        <v>0.29059829059829057</v>
      </c>
    </row>
    <row r="22" spans="1:7" x14ac:dyDescent="0.25">
      <c r="A22">
        <v>5</v>
      </c>
      <c r="B22" t="s">
        <v>8</v>
      </c>
      <c r="C22" s="3">
        <v>4</v>
      </c>
      <c r="D22">
        <v>1500</v>
      </c>
      <c r="E22" s="3">
        <v>19</v>
      </c>
      <c r="F22" s="9">
        <f t="shared" si="0"/>
        <v>1.2666666666666666E-2</v>
      </c>
      <c r="G22" s="9">
        <f t="shared" si="2"/>
        <v>7.7948717948717938E-2</v>
      </c>
    </row>
    <row r="23" spans="1:7" x14ac:dyDescent="0.25">
      <c r="A23">
        <v>5</v>
      </c>
      <c r="B23" t="s">
        <v>8</v>
      </c>
      <c r="C23" s="3">
        <v>6</v>
      </c>
      <c r="D23">
        <v>2000</v>
      </c>
      <c r="E23" s="3">
        <v>8.6666666666666661</v>
      </c>
      <c r="F23" s="9">
        <f t="shared" si="0"/>
        <v>4.3333333333333331E-3</v>
      </c>
      <c r="G23" s="9">
        <f t="shared" si="2"/>
        <v>2.6666666666666665E-2</v>
      </c>
    </row>
    <row r="24" spans="1:7" x14ac:dyDescent="0.25">
      <c r="A24">
        <v>5</v>
      </c>
      <c r="B24" t="s">
        <v>8</v>
      </c>
      <c r="C24" s="3">
        <v>7</v>
      </c>
      <c r="D24">
        <v>3000</v>
      </c>
      <c r="E24" s="3">
        <v>5.333333333333333</v>
      </c>
      <c r="F24" s="9">
        <f t="shared" si="0"/>
        <v>1.7777777777777776E-3</v>
      </c>
      <c r="G24" s="9">
        <f t="shared" si="2"/>
        <v>1.0940170940170938E-2</v>
      </c>
    </row>
    <row r="25" spans="1:7" x14ac:dyDescent="0.25">
      <c r="A25">
        <v>5</v>
      </c>
      <c r="B25" t="s">
        <v>8</v>
      </c>
      <c r="C25" s="3">
        <v>8</v>
      </c>
      <c r="D25">
        <v>4000</v>
      </c>
      <c r="E25" s="3">
        <v>2</v>
      </c>
      <c r="F25" s="9">
        <f t="shared" si="0"/>
        <v>5.0000000000000001E-4</v>
      </c>
      <c r="G25" s="9">
        <f t="shared" si="2"/>
        <v>3.0769230769230769E-3</v>
      </c>
    </row>
    <row r="26" spans="1:7" x14ac:dyDescent="0.25">
      <c r="A26">
        <v>5</v>
      </c>
      <c r="B26" t="s">
        <v>8</v>
      </c>
      <c r="C26" s="3">
        <v>9</v>
      </c>
      <c r="D26">
        <v>5000</v>
      </c>
      <c r="E26" s="3">
        <v>1.3333333333333333</v>
      </c>
      <c r="F26" s="9">
        <f t="shared" si="0"/>
        <v>2.6666666666666663E-4</v>
      </c>
      <c r="G26" s="9">
        <f t="shared" si="2"/>
        <v>1.6410256410256407E-3</v>
      </c>
    </row>
    <row r="27" spans="1:7" x14ac:dyDescent="0.25">
      <c r="A27">
        <v>5</v>
      </c>
      <c r="B27" t="s">
        <v>9</v>
      </c>
      <c r="C27" s="3">
        <v>0</v>
      </c>
      <c r="D27">
        <v>200</v>
      </c>
      <c r="E27" s="3">
        <v>32.5</v>
      </c>
      <c r="F27" s="9">
        <f t="shared" si="0"/>
        <v>0.16250000000000001</v>
      </c>
      <c r="G27" s="9">
        <f t="shared" si="2"/>
        <v>1</v>
      </c>
    </row>
    <row r="28" spans="1:7" x14ac:dyDescent="0.25">
      <c r="A28">
        <v>5</v>
      </c>
      <c r="B28" t="s">
        <v>9</v>
      </c>
      <c r="C28" s="3">
        <v>1.9</v>
      </c>
      <c r="D28">
        <v>600</v>
      </c>
      <c r="E28" s="3">
        <v>27.666666666666668</v>
      </c>
      <c r="F28" s="9">
        <f t="shared" si="0"/>
        <v>4.611111111111111E-2</v>
      </c>
      <c r="G28" s="9">
        <f t="shared" si="2"/>
        <v>0.28376068376068375</v>
      </c>
    </row>
    <row r="29" spans="1:7" x14ac:dyDescent="0.25">
      <c r="A29">
        <v>5</v>
      </c>
      <c r="B29" t="s">
        <v>9</v>
      </c>
      <c r="C29" s="3">
        <v>3.8</v>
      </c>
      <c r="D29">
        <v>1500</v>
      </c>
      <c r="E29" s="3">
        <v>23.333333333333332</v>
      </c>
      <c r="F29" s="9">
        <f t="shared" si="0"/>
        <v>1.5555555555555555E-2</v>
      </c>
      <c r="G29" s="9">
        <f t="shared" si="2"/>
        <v>9.5726495726495719E-2</v>
      </c>
    </row>
    <row r="30" spans="1:7" x14ac:dyDescent="0.25">
      <c r="A30">
        <v>5</v>
      </c>
      <c r="B30" t="s">
        <v>9</v>
      </c>
      <c r="C30" s="3">
        <v>5.7</v>
      </c>
      <c r="D30">
        <v>2000</v>
      </c>
      <c r="E30" s="3">
        <v>14</v>
      </c>
      <c r="F30" s="9">
        <f t="shared" si="0"/>
        <v>7.0000000000000001E-3</v>
      </c>
      <c r="G30" s="9">
        <f t="shared" si="2"/>
        <v>4.3076923076923075E-2</v>
      </c>
    </row>
    <row r="31" spans="1:7" x14ac:dyDescent="0.25">
      <c r="A31">
        <v>5</v>
      </c>
      <c r="B31" t="s">
        <v>9</v>
      </c>
      <c r="C31" s="3">
        <v>6.65</v>
      </c>
      <c r="D31">
        <v>3000</v>
      </c>
      <c r="E31" s="3">
        <v>10</v>
      </c>
      <c r="F31" s="9">
        <f t="shared" si="0"/>
        <v>3.3333333333333335E-3</v>
      </c>
      <c r="G31" s="9">
        <f t="shared" si="2"/>
        <v>2.0512820512820513E-2</v>
      </c>
    </row>
    <row r="32" spans="1:7" x14ac:dyDescent="0.25">
      <c r="A32">
        <v>5</v>
      </c>
      <c r="B32" t="s">
        <v>9</v>
      </c>
      <c r="C32" s="3">
        <v>7.6</v>
      </c>
      <c r="D32">
        <v>4000</v>
      </c>
      <c r="E32" s="3">
        <v>6.333333333333333</v>
      </c>
      <c r="F32" s="9">
        <f t="shared" si="0"/>
        <v>1.5833333333333333E-3</v>
      </c>
      <c r="G32" s="9">
        <f t="shared" si="2"/>
        <v>9.7435897435897423E-3</v>
      </c>
    </row>
    <row r="33" spans="1:7" x14ac:dyDescent="0.25">
      <c r="A33">
        <v>5</v>
      </c>
      <c r="B33" t="s">
        <v>9</v>
      </c>
      <c r="C33" s="3">
        <v>8.5500000000000007</v>
      </c>
      <c r="D33">
        <v>5000</v>
      </c>
      <c r="E33" s="3">
        <v>4.333333333333333</v>
      </c>
      <c r="F33" s="9">
        <f t="shared" si="0"/>
        <v>8.6666666666666663E-4</v>
      </c>
      <c r="G33" s="9">
        <f t="shared" si="2"/>
        <v>5.3333333333333332E-3</v>
      </c>
    </row>
    <row r="34" spans="1:7" x14ac:dyDescent="0.25">
      <c r="A34">
        <v>6</v>
      </c>
      <c r="B34" t="s">
        <v>8</v>
      </c>
      <c r="C34" s="3">
        <v>0</v>
      </c>
      <c r="D34">
        <v>200</v>
      </c>
      <c r="E34" s="3">
        <v>35.17</v>
      </c>
      <c r="F34" s="9">
        <f t="shared" si="0"/>
        <v>0.17585000000000001</v>
      </c>
      <c r="G34" s="9">
        <f>F34/F$34</f>
        <v>1</v>
      </c>
    </row>
    <row r="35" spans="1:7" x14ac:dyDescent="0.25">
      <c r="A35">
        <v>6</v>
      </c>
      <c r="B35" t="s">
        <v>8</v>
      </c>
      <c r="C35" s="3">
        <v>2</v>
      </c>
      <c r="D35">
        <v>600</v>
      </c>
      <c r="E35" s="3">
        <v>24.666666666666668</v>
      </c>
      <c r="F35" s="9">
        <f t="shared" si="0"/>
        <v>4.1111111111111112E-2</v>
      </c>
      <c r="G35" s="9">
        <f t="shared" ref="G35:G47" si="3">F35/F$34</f>
        <v>0.23378510725681609</v>
      </c>
    </row>
    <row r="36" spans="1:7" x14ac:dyDescent="0.25">
      <c r="A36">
        <v>6</v>
      </c>
      <c r="B36" t="s">
        <v>8</v>
      </c>
      <c r="C36" s="3">
        <v>4</v>
      </c>
      <c r="D36">
        <v>1500</v>
      </c>
      <c r="E36" s="3">
        <v>18.666666666666668</v>
      </c>
      <c r="F36" s="9">
        <f t="shared" si="0"/>
        <v>1.2444444444444445E-2</v>
      </c>
      <c r="G36" s="9">
        <f t="shared" si="3"/>
        <v>7.0767383818279475E-2</v>
      </c>
    </row>
    <row r="37" spans="1:7" x14ac:dyDescent="0.25">
      <c r="A37">
        <v>6</v>
      </c>
      <c r="B37" t="s">
        <v>8</v>
      </c>
      <c r="C37" s="3">
        <v>6</v>
      </c>
      <c r="D37">
        <v>2000</v>
      </c>
      <c r="E37" s="3">
        <v>8.3333333333333339</v>
      </c>
      <c r="F37" s="9">
        <f t="shared" si="0"/>
        <v>4.1666666666666666E-3</v>
      </c>
      <c r="G37" s="9">
        <f t="shared" si="3"/>
        <v>2.3694436546298929E-2</v>
      </c>
    </row>
    <row r="38" spans="1:7" x14ac:dyDescent="0.25">
      <c r="A38">
        <v>6</v>
      </c>
      <c r="B38" t="s">
        <v>8</v>
      </c>
      <c r="C38" s="3">
        <v>7</v>
      </c>
      <c r="D38">
        <v>3000</v>
      </c>
      <c r="E38" s="3">
        <v>6.333333333333333</v>
      </c>
      <c r="F38" s="9">
        <f t="shared" si="0"/>
        <v>2.1111111111111109E-3</v>
      </c>
      <c r="G38" s="9">
        <f t="shared" si="3"/>
        <v>1.2005181183458122E-2</v>
      </c>
    </row>
    <row r="39" spans="1:7" x14ac:dyDescent="0.25">
      <c r="A39">
        <v>6</v>
      </c>
      <c r="B39" t="s">
        <v>8</v>
      </c>
      <c r="C39" s="3">
        <v>8</v>
      </c>
      <c r="D39">
        <v>4000</v>
      </c>
      <c r="E39" s="3">
        <v>2.3333333333333335</v>
      </c>
      <c r="F39" s="9">
        <f t="shared" si="0"/>
        <v>5.8333333333333338E-4</v>
      </c>
      <c r="G39" s="9">
        <f t="shared" si="3"/>
        <v>3.3172211164818502E-3</v>
      </c>
    </row>
    <row r="40" spans="1:7" x14ac:dyDescent="0.25">
      <c r="A40">
        <v>6</v>
      </c>
      <c r="B40" t="s">
        <v>8</v>
      </c>
      <c r="C40" s="3">
        <v>9</v>
      </c>
      <c r="D40">
        <v>5000</v>
      </c>
      <c r="E40" s="3">
        <v>1.6666666666666667</v>
      </c>
      <c r="F40" s="9">
        <f t="shared" si="0"/>
        <v>3.3333333333333332E-4</v>
      </c>
      <c r="G40" s="9">
        <f t="shared" si="3"/>
        <v>1.8955549237039142E-3</v>
      </c>
    </row>
    <row r="41" spans="1:7" x14ac:dyDescent="0.25">
      <c r="A41">
        <v>6</v>
      </c>
      <c r="B41" t="s">
        <v>9</v>
      </c>
      <c r="C41" s="3">
        <v>0</v>
      </c>
      <c r="D41">
        <v>200</v>
      </c>
      <c r="E41" s="3">
        <v>35.17</v>
      </c>
      <c r="F41" s="9">
        <f t="shared" si="0"/>
        <v>0.17585000000000001</v>
      </c>
      <c r="G41" s="9">
        <f t="shared" si="3"/>
        <v>1</v>
      </c>
    </row>
    <row r="42" spans="1:7" x14ac:dyDescent="0.25">
      <c r="A42">
        <v>6</v>
      </c>
      <c r="B42" t="s">
        <v>9</v>
      </c>
      <c r="C42" s="3">
        <v>1.9</v>
      </c>
      <c r="D42">
        <v>600</v>
      </c>
      <c r="E42" s="3">
        <v>25.666666666666668</v>
      </c>
      <c r="F42" s="9">
        <f t="shared" si="0"/>
        <v>4.2777777777777783E-2</v>
      </c>
      <c r="G42" s="9">
        <f t="shared" si="3"/>
        <v>0.24326288187533568</v>
      </c>
    </row>
    <row r="43" spans="1:7" x14ac:dyDescent="0.25">
      <c r="A43">
        <v>6</v>
      </c>
      <c r="B43" t="s">
        <v>9</v>
      </c>
      <c r="C43" s="3">
        <v>3.8</v>
      </c>
      <c r="D43">
        <v>1500</v>
      </c>
      <c r="E43" s="3">
        <v>20.666666666666668</v>
      </c>
      <c r="F43" s="9">
        <f t="shared" si="0"/>
        <v>1.3777777777777779E-2</v>
      </c>
      <c r="G43" s="9">
        <f t="shared" si="3"/>
        <v>7.8349603513095126E-2</v>
      </c>
    </row>
    <row r="44" spans="1:7" x14ac:dyDescent="0.25">
      <c r="A44">
        <v>6</v>
      </c>
      <c r="B44" t="s">
        <v>9</v>
      </c>
      <c r="C44" s="3">
        <v>5.7</v>
      </c>
      <c r="D44">
        <v>2000</v>
      </c>
      <c r="E44" s="3">
        <v>12</v>
      </c>
      <c r="F44" s="9">
        <f t="shared" si="0"/>
        <v>6.0000000000000001E-3</v>
      </c>
      <c r="G44" s="9">
        <f t="shared" si="3"/>
        <v>3.4119988626670456E-2</v>
      </c>
    </row>
    <row r="45" spans="1:7" x14ac:dyDescent="0.25">
      <c r="A45">
        <v>6</v>
      </c>
      <c r="B45" t="s">
        <v>9</v>
      </c>
      <c r="C45" s="3">
        <v>6.65</v>
      </c>
      <c r="D45">
        <v>3000</v>
      </c>
      <c r="E45" s="3">
        <v>10</v>
      </c>
      <c r="F45" s="9">
        <f t="shared" si="0"/>
        <v>3.3333333333333335E-3</v>
      </c>
      <c r="G45" s="9">
        <f t="shared" si="3"/>
        <v>1.8955549237039144E-2</v>
      </c>
    </row>
    <row r="46" spans="1:7" x14ac:dyDescent="0.25">
      <c r="A46">
        <v>6</v>
      </c>
      <c r="B46" t="s">
        <v>9</v>
      </c>
      <c r="C46" s="3">
        <v>7.6</v>
      </c>
      <c r="D46">
        <v>4000</v>
      </c>
      <c r="E46" s="3">
        <v>5.666666666666667</v>
      </c>
      <c r="F46" s="9">
        <f t="shared" si="0"/>
        <v>1.4166666666666668E-3</v>
      </c>
      <c r="G46" s="9">
        <f t="shared" si="3"/>
        <v>8.0561084257416357E-3</v>
      </c>
    </row>
    <row r="47" spans="1:7" x14ac:dyDescent="0.25">
      <c r="A47">
        <v>6</v>
      </c>
      <c r="B47" t="s">
        <v>9</v>
      </c>
      <c r="C47" s="3">
        <v>8.5500000000000007</v>
      </c>
      <c r="D47">
        <v>5000</v>
      </c>
      <c r="E47" s="3">
        <v>4</v>
      </c>
      <c r="F47" s="9">
        <f t="shared" si="0"/>
        <v>8.0000000000000004E-4</v>
      </c>
      <c r="G47" s="9">
        <f t="shared" si="3"/>
        <v>4.549331816889394E-3</v>
      </c>
    </row>
    <row r="48" spans="1:7" x14ac:dyDescent="0.25">
      <c r="C48" s="3"/>
      <c r="E48" s="3"/>
      <c r="F48" s="9"/>
      <c r="G48" s="9"/>
    </row>
    <row r="49" spans="3:7" x14ac:dyDescent="0.25">
      <c r="C49" s="3"/>
      <c r="E49" s="3"/>
      <c r="F49" s="9"/>
      <c r="G49" s="9"/>
    </row>
    <row r="50" spans="3:7" x14ac:dyDescent="0.25">
      <c r="C50" s="3"/>
      <c r="E50" s="3"/>
      <c r="F50" s="9"/>
      <c r="G50" s="9"/>
    </row>
    <row r="51" spans="3:7" x14ac:dyDescent="0.25">
      <c r="C51" s="3"/>
      <c r="E51" s="3"/>
      <c r="F51" s="9"/>
      <c r="G51" s="9"/>
    </row>
    <row r="52" spans="3:7" x14ac:dyDescent="0.25">
      <c r="C52" s="3"/>
      <c r="E52" s="3"/>
      <c r="F52" s="9"/>
      <c r="G52" s="9"/>
    </row>
    <row r="53" spans="3:7" x14ac:dyDescent="0.25">
      <c r="C53" s="3"/>
      <c r="E53" s="3"/>
      <c r="F53" s="9"/>
      <c r="G53" s="9"/>
    </row>
    <row r="54" spans="3:7" x14ac:dyDescent="0.25">
      <c r="C54" s="3"/>
      <c r="E54" s="3"/>
      <c r="F54" s="9"/>
      <c r="G54" s="9"/>
    </row>
    <row r="55" spans="3:7" x14ac:dyDescent="0.25">
      <c r="C55" s="3"/>
      <c r="E55" s="3"/>
      <c r="F55" s="9"/>
      <c r="G55" s="9"/>
    </row>
    <row r="56" spans="3:7" x14ac:dyDescent="0.25">
      <c r="C56" s="3"/>
      <c r="E56" s="3"/>
      <c r="F56" s="9"/>
      <c r="G56" s="9"/>
    </row>
    <row r="57" spans="3:7" x14ac:dyDescent="0.25">
      <c r="C57" s="3"/>
      <c r="E57" s="3"/>
      <c r="F57" s="9"/>
      <c r="G57" s="9"/>
    </row>
    <row r="58" spans="3:7" x14ac:dyDescent="0.25">
      <c r="C58" s="3"/>
      <c r="E58" s="3"/>
      <c r="F58" s="9"/>
      <c r="G58" s="9"/>
    </row>
    <row r="59" spans="3:7" x14ac:dyDescent="0.25">
      <c r="C59" s="3"/>
      <c r="E59" s="3"/>
      <c r="F59" s="9"/>
      <c r="G59" s="9"/>
    </row>
    <row r="60" spans="3:7" x14ac:dyDescent="0.25">
      <c r="C60" s="3"/>
      <c r="E60" s="3"/>
      <c r="F60" s="9"/>
      <c r="G60" s="9"/>
    </row>
    <row r="61" spans="3:7" x14ac:dyDescent="0.25">
      <c r="C61" s="3"/>
      <c r="E61" s="3"/>
      <c r="F61" s="9"/>
      <c r="G61" s="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A2" sqref="A2"/>
    </sheetView>
  </sheetViews>
  <sheetFormatPr baseColWidth="10" defaultRowHeight="15" x14ac:dyDescent="0.25"/>
  <cols>
    <col min="1" max="1" width="17.140625" customWidth="1"/>
    <col min="2" max="2" width="21.85546875" customWidth="1"/>
    <col min="4" max="4" width="19.7109375" customWidth="1"/>
    <col min="5" max="5" width="25.42578125" style="6" customWidth="1"/>
  </cols>
  <sheetData>
    <row r="1" spans="1:7" x14ac:dyDescent="0.25">
      <c r="A1" t="s">
        <v>38</v>
      </c>
    </row>
    <row r="3" spans="1:7" x14ac:dyDescent="0.25">
      <c r="A3" t="s">
        <v>12</v>
      </c>
    </row>
    <row r="5" spans="1:7" x14ac:dyDescent="0.25">
      <c r="A5" s="1" t="s">
        <v>0</v>
      </c>
      <c r="B5" s="2" t="s">
        <v>1</v>
      </c>
      <c r="C5" s="2" t="s">
        <v>13</v>
      </c>
      <c r="D5" s="1" t="s">
        <v>2</v>
      </c>
      <c r="E5" s="7" t="s">
        <v>3</v>
      </c>
      <c r="F5" s="1" t="s">
        <v>4</v>
      </c>
      <c r="G5" s="1" t="s">
        <v>5</v>
      </c>
    </row>
    <row r="6" spans="1:7" x14ac:dyDescent="0.25">
      <c r="A6">
        <v>2</v>
      </c>
      <c r="B6" t="s">
        <v>8</v>
      </c>
      <c r="C6">
        <v>0</v>
      </c>
      <c r="D6">
        <v>100</v>
      </c>
      <c r="E6" s="6">
        <v>79</v>
      </c>
      <c r="F6" s="9">
        <f>E6/D6</f>
        <v>0.79</v>
      </c>
      <c r="G6" s="9">
        <v>1</v>
      </c>
    </row>
    <row r="7" spans="1:7" x14ac:dyDescent="0.25">
      <c r="A7">
        <v>2</v>
      </c>
      <c r="B7" t="s">
        <v>8</v>
      </c>
      <c r="C7">
        <v>3</v>
      </c>
      <c r="D7">
        <v>200</v>
      </c>
      <c r="E7" s="6">
        <v>102</v>
      </c>
      <c r="F7" s="9">
        <f t="shared" ref="F7:F25" si="0">E7/D7</f>
        <v>0.51</v>
      </c>
      <c r="G7" s="9">
        <v>0.64556961999999996</v>
      </c>
    </row>
    <row r="8" spans="1:7" x14ac:dyDescent="0.25">
      <c r="A8">
        <v>2</v>
      </c>
      <c r="B8" t="s">
        <v>8</v>
      </c>
      <c r="C8">
        <v>6</v>
      </c>
      <c r="D8">
        <v>500</v>
      </c>
      <c r="E8" s="6">
        <v>39.333333333333336</v>
      </c>
      <c r="F8" s="9">
        <f t="shared" si="0"/>
        <v>7.8666666666666676E-2</v>
      </c>
      <c r="G8" s="9">
        <v>9.9578058999999997E-2</v>
      </c>
    </row>
    <row r="9" spans="1:7" x14ac:dyDescent="0.25">
      <c r="A9">
        <v>2</v>
      </c>
      <c r="B9" t="s">
        <v>8</v>
      </c>
      <c r="C9">
        <v>9</v>
      </c>
      <c r="D9">
        <v>2000</v>
      </c>
      <c r="E9" s="6">
        <v>35</v>
      </c>
      <c r="F9" s="9">
        <f t="shared" si="0"/>
        <v>1.7500000000000002E-2</v>
      </c>
      <c r="G9" s="9">
        <v>2.2151898999999999E-2</v>
      </c>
    </row>
    <row r="10" spans="1:7" x14ac:dyDescent="0.25">
      <c r="A10">
        <v>2</v>
      </c>
      <c r="B10" t="s">
        <v>8</v>
      </c>
      <c r="C10">
        <v>12</v>
      </c>
      <c r="D10">
        <v>5000</v>
      </c>
      <c r="E10" s="6">
        <v>3.3333333333333335</v>
      </c>
      <c r="F10" s="9">
        <f t="shared" si="0"/>
        <v>6.6666666666666664E-4</v>
      </c>
      <c r="G10" s="9">
        <v>8.4388200000000001E-4</v>
      </c>
    </row>
    <row r="11" spans="1:7" x14ac:dyDescent="0.25">
      <c r="A11">
        <v>2</v>
      </c>
      <c r="B11" t="s">
        <v>11</v>
      </c>
      <c r="C11">
        <v>0</v>
      </c>
      <c r="D11">
        <v>100</v>
      </c>
      <c r="E11" s="6">
        <v>79</v>
      </c>
      <c r="F11" s="9">
        <f t="shared" si="0"/>
        <v>0.79</v>
      </c>
      <c r="G11" s="9">
        <v>1</v>
      </c>
    </row>
    <row r="12" spans="1:7" x14ac:dyDescent="0.25">
      <c r="A12">
        <v>2</v>
      </c>
      <c r="B12" t="s">
        <v>11</v>
      </c>
      <c r="C12">
        <v>2.85</v>
      </c>
      <c r="D12">
        <v>200</v>
      </c>
      <c r="E12" s="6">
        <v>89.333333333333329</v>
      </c>
      <c r="F12" s="9">
        <f t="shared" si="0"/>
        <v>0.44666666666666666</v>
      </c>
      <c r="G12" s="9">
        <v>0.56540084400000001</v>
      </c>
    </row>
    <row r="13" spans="1:7" x14ac:dyDescent="0.25">
      <c r="A13">
        <v>2</v>
      </c>
      <c r="B13" t="s">
        <v>11</v>
      </c>
      <c r="C13">
        <v>5.7</v>
      </c>
      <c r="D13">
        <v>500</v>
      </c>
      <c r="E13" s="6">
        <v>83</v>
      </c>
      <c r="F13" s="9">
        <f t="shared" si="0"/>
        <v>0.16600000000000001</v>
      </c>
      <c r="G13" s="9">
        <v>0.21012658200000001</v>
      </c>
    </row>
    <row r="14" spans="1:7" x14ac:dyDescent="0.25">
      <c r="A14">
        <v>2</v>
      </c>
      <c r="B14" t="s">
        <v>11</v>
      </c>
      <c r="C14">
        <v>8.5500000000000007</v>
      </c>
      <c r="D14">
        <v>2000</v>
      </c>
      <c r="E14" s="6">
        <v>80.333333333333329</v>
      </c>
      <c r="F14" s="9">
        <f t="shared" si="0"/>
        <v>4.0166666666666663E-2</v>
      </c>
      <c r="G14" s="9">
        <v>5.0843882E-2</v>
      </c>
    </row>
    <row r="15" spans="1:7" x14ac:dyDescent="0.25">
      <c r="A15">
        <v>2</v>
      </c>
      <c r="B15" t="s">
        <v>11</v>
      </c>
      <c r="C15">
        <v>11.4</v>
      </c>
      <c r="D15">
        <v>5000</v>
      </c>
      <c r="E15" s="6">
        <v>39</v>
      </c>
      <c r="F15" s="9">
        <f t="shared" si="0"/>
        <v>7.7999999999999996E-3</v>
      </c>
      <c r="G15" s="9">
        <v>9.8734180000000001E-3</v>
      </c>
    </row>
    <row r="16" spans="1:7" x14ac:dyDescent="0.25">
      <c r="A16">
        <v>3</v>
      </c>
      <c r="B16" t="s">
        <v>8</v>
      </c>
      <c r="C16">
        <v>0</v>
      </c>
      <c r="D16">
        <v>100</v>
      </c>
      <c r="E16" s="6">
        <v>88.333333333333329</v>
      </c>
      <c r="F16" s="9">
        <f t="shared" si="0"/>
        <v>0.8833333333333333</v>
      </c>
      <c r="G16" s="9">
        <v>1</v>
      </c>
    </row>
    <row r="17" spans="1:9" x14ac:dyDescent="0.25">
      <c r="A17">
        <v>3</v>
      </c>
      <c r="B17" t="s">
        <v>8</v>
      </c>
      <c r="C17">
        <v>3</v>
      </c>
      <c r="D17">
        <v>500</v>
      </c>
      <c r="E17" s="6">
        <v>202.33333333333334</v>
      </c>
      <c r="F17" s="9">
        <f t="shared" si="0"/>
        <v>0.40466666666666667</v>
      </c>
      <c r="G17" s="9">
        <v>0.45811320799999999</v>
      </c>
      <c r="I17" s="5"/>
    </row>
    <row r="18" spans="1:9" x14ac:dyDescent="0.25">
      <c r="A18">
        <v>3</v>
      </c>
      <c r="B18" t="s">
        <v>8</v>
      </c>
      <c r="C18">
        <v>6</v>
      </c>
      <c r="D18">
        <v>200</v>
      </c>
      <c r="E18" s="6">
        <v>33</v>
      </c>
      <c r="F18" s="9">
        <f t="shared" si="0"/>
        <v>0.16500000000000001</v>
      </c>
      <c r="G18" s="9">
        <v>0.186792453</v>
      </c>
      <c r="I18" s="5"/>
    </row>
    <row r="19" spans="1:9" x14ac:dyDescent="0.25">
      <c r="A19">
        <v>3</v>
      </c>
      <c r="B19" t="s">
        <v>8</v>
      </c>
      <c r="C19">
        <v>9</v>
      </c>
      <c r="D19">
        <v>2000</v>
      </c>
      <c r="E19" s="6">
        <v>145.66666666666666</v>
      </c>
      <c r="F19" s="9">
        <f t="shared" si="0"/>
        <v>7.2833333333333333E-2</v>
      </c>
      <c r="G19" s="9">
        <v>3.2981132000000003E-2</v>
      </c>
      <c r="I19" s="5"/>
    </row>
    <row r="20" spans="1:9" x14ac:dyDescent="0.25">
      <c r="A20">
        <v>3</v>
      </c>
      <c r="B20" t="s">
        <v>8</v>
      </c>
      <c r="C20">
        <v>12</v>
      </c>
      <c r="D20">
        <v>5000</v>
      </c>
      <c r="E20" s="6">
        <v>7.333333333333333</v>
      </c>
      <c r="F20" s="9">
        <f t="shared" si="0"/>
        <v>1.4666666666666667E-3</v>
      </c>
      <c r="G20" s="9">
        <v>4.1509429999999998E-3</v>
      </c>
      <c r="I20" s="5"/>
    </row>
    <row r="21" spans="1:9" x14ac:dyDescent="0.25">
      <c r="A21">
        <v>3</v>
      </c>
      <c r="B21" t="s">
        <v>11</v>
      </c>
      <c r="C21">
        <v>0</v>
      </c>
      <c r="D21">
        <v>100</v>
      </c>
      <c r="E21" s="6">
        <v>88.333333333333329</v>
      </c>
      <c r="F21" s="9">
        <f t="shared" si="0"/>
        <v>0.8833333333333333</v>
      </c>
      <c r="G21" s="9">
        <v>1</v>
      </c>
    </row>
    <row r="22" spans="1:9" x14ac:dyDescent="0.25">
      <c r="A22">
        <v>3</v>
      </c>
      <c r="B22" t="s">
        <v>11</v>
      </c>
      <c r="C22">
        <v>2.85</v>
      </c>
      <c r="D22">
        <v>200</v>
      </c>
      <c r="E22" s="6">
        <v>124</v>
      </c>
      <c r="F22" s="9">
        <f t="shared" si="0"/>
        <v>0.62</v>
      </c>
      <c r="G22" s="9">
        <v>0.70188679200000004</v>
      </c>
    </row>
    <row r="23" spans="1:9" x14ac:dyDescent="0.25">
      <c r="A23">
        <v>3</v>
      </c>
      <c r="B23" t="s">
        <v>11</v>
      </c>
      <c r="C23">
        <v>5.7</v>
      </c>
      <c r="D23">
        <v>500</v>
      </c>
      <c r="E23" s="6">
        <v>75.666666666666671</v>
      </c>
      <c r="F23" s="9">
        <f t="shared" si="0"/>
        <v>0.15133333333333335</v>
      </c>
      <c r="G23" s="9">
        <v>0.17132075499999999</v>
      </c>
    </row>
    <row r="24" spans="1:9" x14ac:dyDescent="0.25">
      <c r="A24">
        <v>3</v>
      </c>
      <c r="B24" t="s">
        <v>11</v>
      </c>
      <c r="C24">
        <v>8.5500000000000007</v>
      </c>
      <c r="D24">
        <v>2000</v>
      </c>
      <c r="E24" s="6">
        <v>87.666666666666671</v>
      </c>
      <c r="F24" s="9">
        <f t="shared" si="0"/>
        <v>4.3833333333333335E-2</v>
      </c>
      <c r="G24" s="9">
        <v>4.9622642000000002E-2</v>
      </c>
    </row>
    <row r="25" spans="1:9" x14ac:dyDescent="0.25">
      <c r="A25">
        <v>3</v>
      </c>
      <c r="B25" t="s">
        <v>11</v>
      </c>
      <c r="C25">
        <v>11.4</v>
      </c>
      <c r="D25">
        <v>5000</v>
      </c>
      <c r="E25" s="6">
        <v>54.333333333333336</v>
      </c>
      <c r="F25" s="9">
        <f t="shared" si="0"/>
        <v>1.0866666666666667E-2</v>
      </c>
      <c r="G25" s="9">
        <v>1.2301886999999999E-2</v>
      </c>
    </row>
    <row r="26" spans="1:9" x14ac:dyDescent="0.25">
      <c r="A26">
        <v>4</v>
      </c>
      <c r="B26" t="s">
        <v>8</v>
      </c>
      <c r="C26">
        <v>0</v>
      </c>
      <c r="D26">
        <v>100</v>
      </c>
      <c r="E26" s="6">
        <v>141.33333333333334</v>
      </c>
      <c r="F26" s="9">
        <f>E26/D26</f>
        <v>1.4133333333333333</v>
      </c>
      <c r="G26" s="9">
        <v>1</v>
      </c>
    </row>
    <row r="27" spans="1:9" x14ac:dyDescent="0.25">
      <c r="A27">
        <v>4</v>
      </c>
      <c r="B27" t="s">
        <v>8</v>
      </c>
      <c r="C27">
        <v>3</v>
      </c>
      <c r="D27">
        <v>200</v>
      </c>
      <c r="E27" s="6">
        <v>144.66666666666666</v>
      </c>
      <c r="F27" s="9">
        <f t="shared" ref="F27:F45" si="1">E27/D27</f>
        <v>0.72333333333333327</v>
      </c>
      <c r="G27" s="9">
        <v>0.51179245299999998</v>
      </c>
    </row>
    <row r="28" spans="1:9" x14ac:dyDescent="0.25">
      <c r="A28">
        <v>4</v>
      </c>
      <c r="B28" t="s">
        <v>8</v>
      </c>
      <c r="C28">
        <v>6</v>
      </c>
      <c r="D28">
        <v>500</v>
      </c>
      <c r="E28" s="6">
        <v>147.33333333333334</v>
      </c>
      <c r="F28" s="9">
        <f t="shared" si="1"/>
        <v>0.29466666666666669</v>
      </c>
      <c r="G28" s="9">
        <v>0.20849056599999999</v>
      </c>
    </row>
    <row r="29" spans="1:9" x14ac:dyDescent="0.25">
      <c r="A29">
        <v>4</v>
      </c>
      <c r="B29" t="s">
        <v>8</v>
      </c>
      <c r="C29">
        <v>9</v>
      </c>
      <c r="D29">
        <v>2000</v>
      </c>
      <c r="E29" s="6">
        <v>165</v>
      </c>
      <c r="F29" s="9">
        <f t="shared" si="1"/>
        <v>8.2500000000000004E-2</v>
      </c>
      <c r="G29" s="9">
        <v>5.8372642000000002E-2</v>
      </c>
    </row>
    <row r="30" spans="1:9" x14ac:dyDescent="0.25">
      <c r="A30">
        <v>4</v>
      </c>
      <c r="B30" t="s">
        <v>8</v>
      </c>
      <c r="C30">
        <v>12</v>
      </c>
      <c r="D30">
        <v>5000</v>
      </c>
      <c r="E30" s="6">
        <v>50.666666666666664</v>
      </c>
      <c r="F30" s="9">
        <f t="shared" si="1"/>
        <v>1.0133333333333333E-2</v>
      </c>
      <c r="G30" s="9">
        <v>7.1698109999999999E-3</v>
      </c>
    </row>
    <row r="31" spans="1:9" x14ac:dyDescent="0.25">
      <c r="A31">
        <v>4</v>
      </c>
      <c r="B31" t="s">
        <v>11</v>
      </c>
      <c r="C31">
        <v>0</v>
      </c>
      <c r="D31">
        <v>100</v>
      </c>
      <c r="E31" s="6">
        <v>141.33333333333334</v>
      </c>
      <c r="F31" s="9">
        <f t="shared" si="1"/>
        <v>1.4133333333333333</v>
      </c>
      <c r="G31" s="9">
        <v>1</v>
      </c>
    </row>
    <row r="32" spans="1:9" x14ac:dyDescent="0.25">
      <c r="A32">
        <v>4</v>
      </c>
      <c r="B32" t="s">
        <v>11</v>
      </c>
      <c r="C32">
        <v>2.85</v>
      </c>
      <c r="D32">
        <v>200</v>
      </c>
      <c r="E32" s="6">
        <v>150.33333333333334</v>
      </c>
      <c r="F32" s="9">
        <f t="shared" si="1"/>
        <v>0.75166666666666671</v>
      </c>
      <c r="G32" s="9">
        <v>0.53183962299999998</v>
      </c>
    </row>
    <row r="33" spans="1:7" x14ac:dyDescent="0.25">
      <c r="A33">
        <v>4</v>
      </c>
      <c r="B33" t="s">
        <v>11</v>
      </c>
      <c r="C33">
        <v>5.7</v>
      </c>
      <c r="D33">
        <v>500</v>
      </c>
      <c r="E33" s="6">
        <v>165</v>
      </c>
      <c r="F33" s="9">
        <f t="shared" si="1"/>
        <v>0.33</v>
      </c>
      <c r="G33" s="9">
        <v>0.23349056600000001</v>
      </c>
    </row>
    <row r="34" spans="1:7" x14ac:dyDescent="0.25">
      <c r="A34">
        <v>4</v>
      </c>
      <c r="B34" t="s">
        <v>11</v>
      </c>
      <c r="C34">
        <v>8.5500000000000007</v>
      </c>
      <c r="D34">
        <v>2000</v>
      </c>
      <c r="E34" s="6">
        <v>182</v>
      </c>
      <c r="F34" s="9">
        <f t="shared" si="1"/>
        <v>9.0999999999999998E-2</v>
      </c>
      <c r="G34" s="9">
        <v>6.4386791999999998E-2</v>
      </c>
    </row>
    <row r="35" spans="1:7" x14ac:dyDescent="0.25">
      <c r="A35">
        <v>4</v>
      </c>
      <c r="B35" t="s">
        <v>11</v>
      </c>
      <c r="C35">
        <v>11.4</v>
      </c>
      <c r="D35">
        <v>5000</v>
      </c>
      <c r="E35" s="6">
        <v>110</v>
      </c>
      <c r="F35" s="9">
        <f t="shared" si="1"/>
        <v>2.1999999999999999E-2</v>
      </c>
      <c r="G35" s="9">
        <v>1.5566038000000001E-2</v>
      </c>
    </row>
    <row r="36" spans="1:7" x14ac:dyDescent="0.25">
      <c r="A36">
        <v>5</v>
      </c>
      <c r="B36" t="s">
        <v>8</v>
      </c>
      <c r="C36">
        <v>0</v>
      </c>
      <c r="D36">
        <v>100</v>
      </c>
      <c r="E36" s="6">
        <v>102.33333333333333</v>
      </c>
      <c r="F36" s="9">
        <f t="shared" si="1"/>
        <v>1.0233333333333332</v>
      </c>
      <c r="G36" s="9">
        <v>1</v>
      </c>
    </row>
    <row r="37" spans="1:7" x14ac:dyDescent="0.25">
      <c r="A37">
        <v>5</v>
      </c>
      <c r="B37" t="s">
        <v>8</v>
      </c>
      <c r="C37">
        <v>3</v>
      </c>
      <c r="D37">
        <v>200</v>
      </c>
      <c r="E37" s="6">
        <v>109.66666666666667</v>
      </c>
      <c r="F37" s="9">
        <f t="shared" si="1"/>
        <v>0.54833333333333334</v>
      </c>
      <c r="G37" s="9">
        <v>0.53583061899999995</v>
      </c>
    </row>
    <row r="38" spans="1:7" x14ac:dyDescent="0.25">
      <c r="A38">
        <v>5</v>
      </c>
      <c r="B38" t="s">
        <v>8</v>
      </c>
      <c r="C38">
        <v>6</v>
      </c>
      <c r="D38">
        <v>500</v>
      </c>
      <c r="E38" s="6">
        <v>130</v>
      </c>
      <c r="F38" s="9">
        <f t="shared" si="1"/>
        <v>0.26</v>
      </c>
      <c r="G38" s="9">
        <v>0.254071661</v>
      </c>
    </row>
    <row r="39" spans="1:7" x14ac:dyDescent="0.25">
      <c r="A39">
        <v>5</v>
      </c>
      <c r="B39" t="s">
        <v>8</v>
      </c>
      <c r="C39">
        <v>9</v>
      </c>
      <c r="D39">
        <v>2000</v>
      </c>
      <c r="E39" s="6">
        <v>131.33333333333334</v>
      </c>
      <c r="F39" s="9">
        <f t="shared" si="1"/>
        <v>6.5666666666666665E-2</v>
      </c>
      <c r="G39" s="9">
        <v>6.4169380999999998E-2</v>
      </c>
    </row>
    <row r="40" spans="1:7" x14ac:dyDescent="0.25">
      <c r="A40">
        <v>5</v>
      </c>
      <c r="B40" t="s">
        <v>8</v>
      </c>
      <c r="C40">
        <v>12</v>
      </c>
      <c r="D40">
        <v>5000</v>
      </c>
      <c r="E40" s="6">
        <v>42.333333333333336</v>
      </c>
      <c r="F40" s="9">
        <f t="shared" si="1"/>
        <v>8.4666666666666675E-3</v>
      </c>
      <c r="G40" s="9">
        <v>8.2736159999999993E-3</v>
      </c>
    </row>
    <row r="41" spans="1:7" x14ac:dyDescent="0.25">
      <c r="A41">
        <v>5</v>
      </c>
      <c r="B41" t="s">
        <v>11</v>
      </c>
      <c r="C41">
        <v>0</v>
      </c>
      <c r="D41">
        <v>100</v>
      </c>
      <c r="E41" s="6">
        <v>102.33333333333333</v>
      </c>
      <c r="F41" s="9">
        <f t="shared" si="1"/>
        <v>1.0233333333333332</v>
      </c>
      <c r="G41" s="9">
        <v>1</v>
      </c>
    </row>
    <row r="42" spans="1:7" x14ac:dyDescent="0.25">
      <c r="A42">
        <v>5</v>
      </c>
      <c r="B42" t="s">
        <v>11</v>
      </c>
      <c r="C42">
        <v>2.85</v>
      </c>
      <c r="D42">
        <v>200</v>
      </c>
      <c r="E42" s="6">
        <v>118.33333333333333</v>
      </c>
      <c r="F42" s="9">
        <f t="shared" si="1"/>
        <v>0.59166666666666667</v>
      </c>
      <c r="G42" s="9">
        <v>0.57817589599999997</v>
      </c>
    </row>
    <row r="43" spans="1:7" x14ac:dyDescent="0.25">
      <c r="A43">
        <v>5</v>
      </c>
      <c r="B43" t="s">
        <v>11</v>
      </c>
      <c r="C43">
        <v>5.7</v>
      </c>
      <c r="D43">
        <v>500</v>
      </c>
      <c r="E43" s="6">
        <v>113.66666666666667</v>
      </c>
      <c r="F43" s="9">
        <f t="shared" si="1"/>
        <v>0.22733333333333333</v>
      </c>
      <c r="G43" s="9">
        <v>0.22214983699999999</v>
      </c>
    </row>
    <row r="44" spans="1:7" x14ac:dyDescent="0.25">
      <c r="A44">
        <v>5</v>
      </c>
      <c r="B44" t="s">
        <v>11</v>
      </c>
      <c r="C44">
        <v>8.5500000000000007</v>
      </c>
      <c r="D44">
        <v>2000</v>
      </c>
      <c r="E44" s="6">
        <v>191.33333333333334</v>
      </c>
      <c r="F44" s="9">
        <f t="shared" si="1"/>
        <v>9.5666666666666678E-2</v>
      </c>
      <c r="G44" s="9">
        <v>9.3485341999999999E-2</v>
      </c>
    </row>
    <row r="45" spans="1:7" x14ac:dyDescent="0.25">
      <c r="A45">
        <v>5</v>
      </c>
      <c r="B45" t="s">
        <v>11</v>
      </c>
      <c r="C45">
        <v>11.4</v>
      </c>
      <c r="D45">
        <v>5000</v>
      </c>
      <c r="E45" s="6">
        <v>98.333333333333329</v>
      </c>
      <c r="F45" s="9">
        <f t="shared" si="1"/>
        <v>1.9666666666666666E-2</v>
      </c>
      <c r="G45" s="9">
        <v>1.9218241E-2</v>
      </c>
    </row>
    <row r="46" spans="1:7" x14ac:dyDescent="0.25">
      <c r="A46">
        <v>6</v>
      </c>
      <c r="B46" s="4" t="s">
        <v>8</v>
      </c>
      <c r="C46" s="4">
        <v>0</v>
      </c>
      <c r="D46" s="4">
        <v>100</v>
      </c>
      <c r="E46" s="8">
        <v>125.33333333333333</v>
      </c>
      <c r="F46" s="9">
        <f>E46/D46</f>
        <v>1.2533333333333332</v>
      </c>
      <c r="G46" s="9">
        <f>F46/F$46</f>
        <v>1</v>
      </c>
    </row>
    <row r="47" spans="1:7" x14ac:dyDescent="0.25">
      <c r="A47">
        <v>6</v>
      </c>
      <c r="B47" s="4" t="s">
        <v>8</v>
      </c>
      <c r="C47" s="4">
        <v>15</v>
      </c>
      <c r="D47" s="4">
        <v>50000</v>
      </c>
      <c r="E47" s="8">
        <v>61.333333333333336</v>
      </c>
      <c r="F47" s="9">
        <f t="shared" ref="F47:F63" si="2">E47/D47</f>
        <v>1.2266666666666667E-3</v>
      </c>
      <c r="G47" s="9">
        <f>F47/F$46</f>
        <v>9.7872340425531924E-4</v>
      </c>
    </row>
    <row r="48" spans="1:7" x14ac:dyDescent="0.25">
      <c r="A48">
        <v>6</v>
      </c>
      <c r="B48" s="4" t="s">
        <v>8</v>
      </c>
      <c r="C48" s="4">
        <v>18</v>
      </c>
      <c r="D48" s="4">
        <v>50000</v>
      </c>
      <c r="E48" s="8">
        <v>5</v>
      </c>
      <c r="F48" s="9">
        <f t="shared" si="2"/>
        <v>1E-4</v>
      </c>
      <c r="G48" s="9">
        <f>F48/F$46</f>
        <v>7.9787234042553201E-5</v>
      </c>
    </row>
    <row r="49" spans="1:7" x14ac:dyDescent="0.25">
      <c r="A49">
        <v>6</v>
      </c>
      <c r="B49" s="4" t="s">
        <v>11</v>
      </c>
      <c r="C49" s="4">
        <v>0</v>
      </c>
      <c r="D49" s="4">
        <v>100</v>
      </c>
      <c r="E49" s="8">
        <v>125.33333333333333</v>
      </c>
      <c r="F49" s="9">
        <f t="shared" si="2"/>
        <v>1.2533333333333332</v>
      </c>
      <c r="G49" s="9">
        <f>F49/F$49</f>
        <v>1</v>
      </c>
    </row>
    <row r="50" spans="1:7" x14ac:dyDescent="0.25">
      <c r="A50">
        <v>6</v>
      </c>
      <c r="B50" s="4" t="s">
        <v>11</v>
      </c>
      <c r="C50" s="4">
        <v>14.25</v>
      </c>
      <c r="D50" s="4">
        <v>50000</v>
      </c>
      <c r="E50" s="8">
        <v>141.33333333333334</v>
      </c>
      <c r="F50" s="9">
        <f t="shared" si="2"/>
        <v>2.826666666666667E-3</v>
      </c>
      <c r="G50" s="9">
        <f>F50/F$49</f>
        <v>2.2553191489361707E-3</v>
      </c>
    </row>
    <row r="51" spans="1:7" x14ac:dyDescent="0.25">
      <c r="A51">
        <v>6</v>
      </c>
      <c r="B51" s="4" t="s">
        <v>11</v>
      </c>
      <c r="C51" s="4">
        <v>17.100000000000001</v>
      </c>
      <c r="D51" s="4">
        <v>50000</v>
      </c>
      <c r="E51" s="8">
        <v>15.666666666666666</v>
      </c>
      <c r="F51" s="9">
        <f t="shared" si="2"/>
        <v>3.1333333333333332E-4</v>
      </c>
      <c r="G51" s="9">
        <f>F51/F$49</f>
        <v>2.5000000000000001E-4</v>
      </c>
    </row>
    <row r="52" spans="1:7" x14ac:dyDescent="0.25">
      <c r="A52">
        <v>7</v>
      </c>
      <c r="B52" s="4" t="s">
        <v>8</v>
      </c>
      <c r="C52" s="4">
        <v>0</v>
      </c>
      <c r="D52" s="4">
        <v>100</v>
      </c>
      <c r="E52" s="8">
        <v>260</v>
      </c>
      <c r="F52" s="9">
        <f t="shared" si="2"/>
        <v>2.6</v>
      </c>
      <c r="G52" s="9">
        <f>F52/F$52</f>
        <v>1</v>
      </c>
    </row>
    <row r="53" spans="1:7" x14ac:dyDescent="0.25">
      <c r="A53">
        <v>7</v>
      </c>
      <c r="B53" s="4" t="s">
        <v>8</v>
      </c>
      <c r="C53" s="4">
        <v>15</v>
      </c>
      <c r="D53" s="4">
        <v>50000</v>
      </c>
      <c r="E53" s="8">
        <v>33.666666666666664</v>
      </c>
      <c r="F53" s="9">
        <f t="shared" si="2"/>
        <v>6.7333333333333329E-4</v>
      </c>
      <c r="G53" s="9">
        <f>F53/F$52</f>
        <v>2.5897435897435895E-4</v>
      </c>
    </row>
    <row r="54" spans="1:7" x14ac:dyDescent="0.25">
      <c r="A54">
        <v>7</v>
      </c>
      <c r="B54" s="4" t="s">
        <v>8</v>
      </c>
      <c r="C54" s="4">
        <v>18</v>
      </c>
      <c r="D54" s="4">
        <v>50000</v>
      </c>
      <c r="E54" s="8">
        <v>3</v>
      </c>
      <c r="F54" s="9">
        <f t="shared" si="2"/>
        <v>6.0000000000000002E-5</v>
      </c>
      <c r="G54" s="9">
        <f>F54/F$52</f>
        <v>2.3076923076923076E-5</v>
      </c>
    </row>
    <row r="55" spans="1:7" x14ac:dyDescent="0.25">
      <c r="A55">
        <v>7</v>
      </c>
      <c r="B55" s="4" t="s">
        <v>11</v>
      </c>
      <c r="C55" s="4">
        <v>0</v>
      </c>
      <c r="D55" s="4">
        <v>100</v>
      </c>
      <c r="E55" s="8">
        <v>260</v>
      </c>
      <c r="F55" s="9">
        <f t="shared" si="2"/>
        <v>2.6</v>
      </c>
      <c r="G55" s="9">
        <f>F55/F$55</f>
        <v>1</v>
      </c>
    </row>
    <row r="56" spans="1:7" x14ac:dyDescent="0.25">
      <c r="A56">
        <v>7</v>
      </c>
      <c r="B56" s="4" t="s">
        <v>11</v>
      </c>
      <c r="C56" s="4">
        <v>14.25</v>
      </c>
      <c r="D56" s="4">
        <v>50000</v>
      </c>
      <c r="E56" s="8">
        <v>125</v>
      </c>
      <c r="F56" s="9">
        <f t="shared" si="2"/>
        <v>2.5000000000000001E-3</v>
      </c>
      <c r="G56" s="9">
        <f>F56/F$55</f>
        <v>9.6153846153846148E-4</v>
      </c>
    </row>
    <row r="57" spans="1:7" x14ac:dyDescent="0.25">
      <c r="A57">
        <v>7</v>
      </c>
      <c r="B57" s="4" t="s">
        <v>11</v>
      </c>
      <c r="C57" s="4">
        <v>17.100000000000001</v>
      </c>
      <c r="D57" s="4">
        <v>50000</v>
      </c>
      <c r="E57" s="8">
        <v>24</v>
      </c>
      <c r="F57" s="9">
        <f t="shared" si="2"/>
        <v>4.8000000000000001E-4</v>
      </c>
      <c r="G57" s="9">
        <f>F57/F$55</f>
        <v>1.8461538461538461E-4</v>
      </c>
    </row>
    <row r="58" spans="1:7" x14ac:dyDescent="0.25">
      <c r="A58">
        <v>8</v>
      </c>
      <c r="B58" s="4" t="s">
        <v>8</v>
      </c>
      <c r="C58" s="4">
        <v>0</v>
      </c>
      <c r="D58" s="4">
        <v>100</v>
      </c>
      <c r="E58" s="8">
        <v>252.33333333333334</v>
      </c>
      <c r="F58" s="9">
        <f t="shared" si="2"/>
        <v>2.5233333333333334</v>
      </c>
      <c r="G58" s="9">
        <f>F58/F$58</f>
        <v>1</v>
      </c>
    </row>
    <row r="59" spans="1:7" x14ac:dyDescent="0.25">
      <c r="A59">
        <v>8</v>
      </c>
      <c r="B59" s="4" t="s">
        <v>8</v>
      </c>
      <c r="C59" s="4">
        <v>15</v>
      </c>
      <c r="D59" s="4">
        <v>50000</v>
      </c>
      <c r="E59" s="8">
        <v>51.666666666666664</v>
      </c>
      <c r="F59" s="9">
        <f t="shared" si="2"/>
        <v>1.0333333333333334E-3</v>
      </c>
      <c r="G59" s="9">
        <f>F59/F$58</f>
        <v>4.0951122853368562E-4</v>
      </c>
    </row>
    <row r="60" spans="1:7" x14ac:dyDescent="0.25">
      <c r="A60">
        <v>8</v>
      </c>
      <c r="B60" s="4" t="s">
        <v>8</v>
      </c>
      <c r="C60" s="4">
        <v>18</v>
      </c>
      <c r="D60" s="4">
        <v>50000</v>
      </c>
      <c r="E60" s="8">
        <v>5</v>
      </c>
      <c r="F60" s="9">
        <f t="shared" si="2"/>
        <v>1E-4</v>
      </c>
      <c r="G60" s="9">
        <f>F60/F$58</f>
        <v>3.9630118890356671E-5</v>
      </c>
    </row>
    <row r="61" spans="1:7" x14ac:dyDescent="0.25">
      <c r="A61">
        <v>8</v>
      </c>
      <c r="B61" s="4" t="s">
        <v>11</v>
      </c>
      <c r="C61" s="4">
        <v>0</v>
      </c>
      <c r="D61" s="4">
        <v>100</v>
      </c>
      <c r="E61" s="8">
        <v>252.33333333333334</v>
      </c>
      <c r="F61" s="9">
        <f t="shared" si="2"/>
        <v>2.5233333333333334</v>
      </c>
      <c r="G61" s="9">
        <f>F61/F$61</f>
        <v>1</v>
      </c>
    </row>
    <row r="62" spans="1:7" x14ac:dyDescent="0.25">
      <c r="A62">
        <v>8</v>
      </c>
      <c r="B62" s="4" t="s">
        <v>11</v>
      </c>
      <c r="C62" s="4">
        <v>14.25</v>
      </c>
      <c r="D62" s="4">
        <v>50000</v>
      </c>
      <c r="E62" s="8">
        <v>133.33333333333334</v>
      </c>
      <c r="F62" s="9">
        <f t="shared" si="2"/>
        <v>2.666666666666667E-3</v>
      </c>
      <c r="G62" s="9">
        <f>F62/F$61</f>
        <v>1.0568031704095114E-3</v>
      </c>
    </row>
    <row r="63" spans="1:7" x14ac:dyDescent="0.25">
      <c r="A63">
        <v>8</v>
      </c>
      <c r="B63" s="4" t="s">
        <v>11</v>
      </c>
      <c r="C63" s="4">
        <v>17.100000000000001</v>
      </c>
      <c r="D63" s="4">
        <v>50000</v>
      </c>
      <c r="E63" s="8">
        <v>25</v>
      </c>
      <c r="F63" s="9">
        <f t="shared" si="2"/>
        <v>5.0000000000000001E-4</v>
      </c>
      <c r="G63" s="9">
        <f>F63/F$61</f>
        <v>1.9815059445178336E-4</v>
      </c>
    </row>
    <row r="64" spans="1:7" x14ac:dyDescent="0.25">
      <c r="B64" s="4"/>
      <c r="C64" s="4"/>
      <c r="D64" s="4"/>
      <c r="E64" s="8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sqref="A1:G29"/>
    </sheetView>
  </sheetViews>
  <sheetFormatPr baseColWidth="10" defaultRowHeight="15" x14ac:dyDescent="0.25"/>
  <sheetData>
    <row r="1" spans="1:7" x14ac:dyDescent="0.25">
      <c r="A1" t="s">
        <v>74</v>
      </c>
      <c r="E1" s="6"/>
    </row>
    <row r="2" spans="1:7" x14ac:dyDescent="0.25">
      <c r="E2" s="6"/>
    </row>
    <row r="3" spans="1:7" x14ac:dyDescent="0.25">
      <c r="A3" t="s">
        <v>6</v>
      </c>
      <c r="E3" s="6"/>
    </row>
    <row r="4" spans="1:7" x14ac:dyDescent="0.25">
      <c r="E4" s="6"/>
    </row>
    <row r="5" spans="1:7" x14ac:dyDescent="0.25">
      <c r="A5" s="1" t="s">
        <v>0</v>
      </c>
      <c r="B5" s="2" t="s">
        <v>1</v>
      </c>
      <c r="C5" s="2" t="s">
        <v>13</v>
      </c>
      <c r="D5" s="1" t="s">
        <v>2</v>
      </c>
      <c r="E5" s="7" t="s">
        <v>3</v>
      </c>
      <c r="F5" s="1" t="s">
        <v>4</v>
      </c>
      <c r="G5" s="1" t="s">
        <v>5</v>
      </c>
    </row>
    <row r="6" spans="1:7" x14ac:dyDescent="0.25">
      <c r="A6" t="s">
        <v>17</v>
      </c>
      <c r="B6" t="s">
        <v>25</v>
      </c>
      <c r="C6" s="21">
        <v>0</v>
      </c>
      <c r="D6" s="21">
        <v>25</v>
      </c>
      <c r="E6" s="3">
        <v>8</v>
      </c>
      <c r="F6" s="9">
        <f>E6/D6</f>
        <v>0.32</v>
      </c>
      <c r="G6" s="9">
        <f>F6/F$6</f>
        <v>1</v>
      </c>
    </row>
    <row r="7" spans="1:7" x14ac:dyDescent="0.25">
      <c r="A7" t="s">
        <v>17</v>
      </c>
      <c r="B7" t="s">
        <v>25</v>
      </c>
      <c r="C7" s="21">
        <v>3</v>
      </c>
      <c r="D7" s="21">
        <v>150</v>
      </c>
      <c r="E7" s="3">
        <v>18.333333333333332</v>
      </c>
      <c r="F7" s="9">
        <f t="shared" ref="F7:F29" si="0">E7/D7</f>
        <v>0.12222222222222222</v>
      </c>
      <c r="G7" s="9">
        <f t="shared" ref="G7:G12" si="1">F7/F$6</f>
        <v>0.38194444444444442</v>
      </c>
    </row>
    <row r="8" spans="1:7" x14ac:dyDescent="0.25">
      <c r="A8" t="s">
        <v>17</v>
      </c>
      <c r="B8" t="s">
        <v>25</v>
      </c>
      <c r="C8" s="21">
        <v>6</v>
      </c>
      <c r="D8" s="21">
        <v>500</v>
      </c>
      <c r="E8" s="3">
        <v>3.6666666666666665</v>
      </c>
      <c r="F8" s="9">
        <f t="shared" si="0"/>
        <v>7.3333333333333332E-3</v>
      </c>
      <c r="G8" s="9">
        <f t="shared" si="1"/>
        <v>2.2916666666666665E-2</v>
      </c>
    </row>
    <row r="9" spans="1:7" x14ac:dyDescent="0.25">
      <c r="A9" t="s">
        <v>17</v>
      </c>
      <c r="B9" t="s">
        <v>25</v>
      </c>
      <c r="C9" s="21">
        <v>9</v>
      </c>
      <c r="D9" s="21">
        <v>1500</v>
      </c>
      <c r="E9" s="3"/>
      <c r="F9" s="9"/>
      <c r="G9" s="9"/>
    </row>
    <row r="10" spans="1:7" x14ac:dyDescent="0.25">
      <c r="A10" t="s">
        <v>17</v>
      </c>
      <c r="B10" t="s">
        <v>75</v>
      </c>
      <c r="C10" s="21">
        <v>0</v>
      </c>
      <c r="D10" s="21">
        <v>25</v>
      </c>
      <c r="E10" s="3">
        <v>8</v>
      </c>
      <c r="F10" s="9">
        <f t="shared" si="0"/>
        <v>0.32</v>
      </c>
      <c r="G10" s="9">
        <f t="shared" si="1"/>
        <v>1</v>
      </c>
    </row>
    <row r="11" spans="1:7" x14ac:dyDescent="0.25">
      <c r="A11" t="s">
        <v>17</v>
      </c>
      <c r="B11" t="s">
        <v>75</v>
      </c>
      <c r="C11" s="21">
        <v>2.85</v>
      </c>
      <c r="D11" s="21">
        <v>150</v>
      </c>
      <c r="E11" s="3">
        <v>14.666666666666666</v>
      </c>
      <c r="F11" s="9">
        <f t="shared" si="0"/>
        <v>9.7777777777777769E-2</v>
      </c>
      <c r="G11" s="9">
        <f t="shared" si="1"/>
        <v>0.30555555555555552</v>
      </c>
    </row>
    <row r="12" spans="1:7" x14ac:dyDescent="0.25">
      <c r="A12" t="s">
        <v>17</v>
      </c>
      <c r="B12" t="s">
        <v>75</v>
      </c>
      <c r="C12" s="21">
        <v>5.7</v>
      </c>
      <c r="D12" s="21">
        <v>500</v>
      </c>
      <c r="E12" s="3">
        <v>4.666666666666667</v>
      </c>
      <c r="F12" s="9">
        <f t="shared" si="0"/>
        <v>9.3333333333333341E-3</v>
      </c>
      <c r="G12" s="9">
        <f t="shared" si="1"/>
        <v>2.9166666666666667E-2</v>
      </c>
    </row>
    <row r="13" spans="1:7" x14ac:dyDescent="0.25">
      <c r="A13" t="s">
        <v>17</v>
      </c>
      <c r="B13" t="s">
        <v>75</v>
      </c>
      <c r="C13" s="21">
        <v>8.5500000000000007</v>
      </c>
      <c r="D13" s="21">
        <v>1500</v>
      </c>
      <c r="E13" s="3"/>
      <c r="F13" s="9"/>
      <c r="G13" s="9"/>
    </row>
    <row r="14" spans="1:7" x14ac:dyDescent="0.25">
      <c r="A14" t="s">
        <v>18</v>
      </c>
      <c r="B14" t="s">
        <v>25</v>
      </c>
      <c r="C14" s="21">
        <v>0</v>
      </c>
      <c r="D14" s="21">
        <v>50</v>
      </c>
      <c r="E14" s="3">
        <v>34.666666666666664</v>
      </c>
      <c r="F14" s="9">
        <f t="shared" si="0"/>
        <v>0.69333333333333325</v>
      </c>
      <c r="G14" s="25">
        <f>F14/F$14</f>
        <v>1</v>
      </c>
    </row>
    <row r="15" spans="1:7" x14ac:dyDescent="0.25">
      <c r="A15" t="s">
        <v>18</v>
      </c>
      <c r="B15" t="s">
        <v>25</v>
      </c>
      <c r="C15" s="21">
        <v>3</v>
      </c>
      <c r="D15" s="21">
        <v>300</v>
      </c>
      <c r="E15" s="3">
        <v>66.666666666666671</v>
      </c>
      <c r="F15" s="9">
        <f t="shared" si="0"/>
        <v>0.22222222222222224</v>
      </c>
      <c r="G15" s="25">
        <f t="shared" ref="G15:G21" si="2">F15/F$14</f>
        <v>0.3205128205128206</v>
      </c>
    </row>
    <row r="16" spans="1:7" x14ac:dyDescent="0.25">
      <c r="A16" t="s">
        <v>18</v>
      </c>
      <c r="B16" t="s">
        <v>25</v>
      </c>
      <c r="C16" s="21">
        <v>6</v>
      </c>
      <c r="D16" s="21">
        <v>1000</v>
      </c>
      <c r="E16" s="3">
        <v>10.666666666666666</v>
      </c>
      <c r="F16" s="9">
        <f t="shared" si="0"/>
        <v>1.0666666666666666E-2</v>
      </c>
      <c r="G16" s="25">
        <f t="shared" si="2"/>
        <v>1.5384615384615385E-2</v>
      </c>
    </row>
    <row r="17" spans="1:7" x14ac:dyDescent="0.25">
      <c r="A17" t="s">
        <v>18</v>
      </c>
      <c r="B17" t="s">
        <v>25</v>
      </c>
      <c r="C17" s="21">
        <v>9</v>
      </c>
      <c r="D17" s="21">
        <v>3000</v>
      </c>
      <c r="E17" s="3">
        <v>1.3333333333333333</v>
      </c>
      <c r="F17" s="9">
        <f t="shared" si="0"/>
        <v>4.4444444444444441E-4</v>
      </c>
      <c r="G17" s="25">
        <f t="shared" si="2"/>
        <v>6.4102564102564103E-4</v>
      </c>
    </row>
    <row r="18" spans="1:7" x14ac:dyDescent="0.25">
      <c r="A18" t="s">
        <v>18</v>
      </c>
      <c r="B18" t="s">
        <v>75</v>
      </c>
      <c r="C18" s="21">
        <v>0</v>
      </c>
      <c r="D18" s="21">
        <v>50</v>
      </c>
      <c r="E18" s="3">
        <v>34.666666666666664</v>
      </c>
      <c r="F18" s="9">
        <f t="shared" si="0"/>
        <v>0.69333333333333325</v>
      </c>
      <c r="G18" s="25">
        <f t="shared" si="2"/>
        <v>1</v>
      </c>
    </row>
    <row r="19" spans="1:7" x14ac:dyDescent="0.25">
      <c r="A19" t="s">
        <v>18</v>
      </c>
      <c r="B19" t="s">
        <v>75</v>
      </c>
      <c r="C19" s="21">
        <v>2.85</v>
      </c>
      <c r="D19" s="21">
        <v>300</v>
      </c>
      <c r="E19" s="3">
        <v>63.666666666666664</v>
      </c>
      <c r="F19" s="9">
        <f t="shared" si="0"/>
        <v>0.2122222222222222</v>
      </c>
      <c r="G19" s="25">
        <f t="shared" si="2"/>
        <v>0.30608974358974361</v>
      </c>
    </row>
    <row r="20" spans="1:7" x14ac:dyDescent="0.25">
      <c r="A20" t="s">
        <v>18</v>
      </c>
      <c r="B20" t="s">
        <v>75</v>
      </c>
      <c r="C20" s="21">
        <v>5.7</v>
      </c>
      <c r="D20" s="21">
        <v>1000</v>
      </c>
      <c r="E20" s="3">
        <v>20.333333333333332</v>
      </c>
      <c r="F20" s="9">
        <f t="shared" si="0"/>
        <v>2.0333333333333332E-2</v>
      </c>
      <c r="G20" s="25">
        <f t="shared" si="2"/>
        <v>2.9326923076923077E-2</v>
      </c>
    </row>
    <row r="21" spans="1:7" x14ac:dyDescent="0.25">
      <c r="A21" t="s">
        <v>18</v>
      </c>
      <c r="B21" t="s">
        <v>75</v>
      </c>
      <c r="C21" s="21">
        <v>8.5500000000000007</v>
      </c>
      <c r="D21" s="21">
        <v>3000</v>
      </c>
      <c r="E21" s="3">
        <v>2</v>
      </c>
      <c r="F21" s="9">
        <f t="shared" si="0"/>
        <v>6.6666666666666664E-4</v>
      </c>
      <c r="G21" s="25">
        <f t="shared" si="2"/>
        <v>9.6153846153846159E-4</v>
      </c>
    </row>
    <row r="22" spans="1:7" x14ac:dyDescent="0.25">
      <c r="A22" t="s">
        <v>19</v>
      </c>
      <c r="B22" t="s">
        <v>25</v>
      </c>
      <c r="C22" s="21">
        <v>0</v>
      </c>
      <c r="D22" s="21">
        <v>50</v>
      </c>
      <c r="E22" s="3">
        <v>27.666666666666668</v>
      </c>
      <c r="F22" s="9">
        <f t="shared" si="0"/>
        <v>0.55333333333333334</v>
      </c>
      <c r="G22" s="25">
        <f>F22/F$22</f>
        <v>1</v>
      </c>
    </row>
    <row r="23" spans="1:7" x14ac:dyDescent="0.25">
      <c r="A23" t="s">
        <v>19</v>
      </c>
      <c r="B23" t="s">
        <v>25</v>
      </c>
      <c r="C23" s="21">
        <v>3</v>
      </c>
      <c r="D23" s="21">
        <v>300</v>
      </c>
      <c r="E23" s="3">
        <v>33.333333333333336</v>
      </c>
      <c r="F23" s="9">
        <f t="shared" si="0"/>
        <v>0.11111111111111112</v>
      </c>
      <c r="G23" s="25">
        <f t="shared" ref="G23:G29" si="3">F23/F$22</f>
        <v>0.20080321285140562</v>
      </c>
    </row>
    <row r="24" spans="1:7" x14ac:dyDescent="0.25">
      <c r="A24" t="s">
        <v>19</v>
      </c>
      <c r="B24" t="s">
        <v>25</v>
      </c>
      <c r="C24" s="21">
        <v>6</v>
      </c>
      <c r="D24" s="21">
        <v>1000</v>
      </c>
      <c r="E24" s="3">
        <v>6.333333333333333</v>
      </c>
      <c r="F24" s="9">
        <f t="shared" si="0"/>
        <v>6.3333333333333332E-3</v>
      </c>
      <c r="G24" s="25">
        <f t="shared" si="3"/>
        <v>1.144578313253012E-2</v>
      </c>
    </row>
    <row r="25" spans="1:7" x14ac:dyDescent="0.25">
      <c r="A25" t="s">
        <v>19</v>
      </c>
      <c r="B25" t="s">
        <v>25</v>
      </c>
      <c r="C25" s="21">
        <v>9</v>
      </c>
      <c r="D25" s="21">
        <v>3000</v>
      </c>
      <c r="E25" s="3">
        <v>1</v>
      </c>
      <c r="F25" s="9">
        <f t="shared" si="0"/>
        <v>3.3333333333333332E-4</v>
      </c>
      <c r="G25" s="25">
        <f t="shared" si="3"/>
        <v>6.0240963855421681E-4</v>
      </c>
    </row>
    <row r="26" spans="1:7" x14ac:dyDescent="0.25">
      <c r="A26" t="s">
        <v>19</v>
      </c>
      <c r="B26" t="s">
        <v>75</v>
      </c>
      <c r="C26" s="21">
        <v>0</v>
      </c>
      <c r="D26" s="21">
        <v>50</v>
      </c>
      <c r="E26" s="3">
        <v>27.666666666666668</v>
      </c>
      <c r="F26" s="9">
        <f t="shared" si="0"/>
        <v>0.55333333333333334</v>
      </c>
      <c r="G26" s="25">
        <f t="shared" si="3"/>
        <v>1</v>
      </c>
    </row>
    <row r="27" spans="1:7" x14ac:dyDescent="0.25">
      <c r="A27" t="s">
        <v>19</v>
      </c>
      <c r="B27" t="s">
        <v>75</v>
      </c>
      <c r="C27" s="21">
        <v>2.85</v>
      </c>
      <c r="D27" s="21">
        <v>300</v>
      </c>
      <c r="E27" s="3">
        <v>59.333333333333336</v>
      </c>
      <c r="F27" s="9">
        <f t="shared" si="0"/>
        <v>0.19777777777777777</v>
      </c>
      <c r="G27" s="25">
        <f t="shared" si="3"/>
        <v>0.35742971887550201</v>
      </c>
    </row>
    <row r="28" spans="1:7" x14ac:dyDescent="0.25">
      <c r="A28" t="s">
        <v>19</v>
      </c>
      <c r="B28" t="s">
        <v>75</v>
      </c>
      <c r="C28" s="21">
        <v>5.7</v>
      </c>
      <c r="D28" s="21">
        <v>1000</v>
      </c>
      <c r="E28" s="3">
        <v>7</v>
      </c>
      <c r="F28" s="9">
        <f t="shared" si="0"/>
        <v>7.0000000000000001E-3</v>
      </c>
      <c r="G28" s="25">
        <f t="shared" si="3"/>
        <v>1.2650602409638554E-2</v>
      </c>
    </row>
    <row r="29" spans="1:7" x14ac:dyDescent="0.25">
      <c r="A29" t="s">
        <v>19</v>
      </c>
      <c r="B29" t="s">
        <v>75</v>
      </c>
      <c r="C29" s="21">
        <v>8.5500000000000007</v>
      </c>
      <c r="D29" s="21">
        <v>3000</v>
      </c>
      <c r="E29" s="3">
        <v>2</v>
      </c>
      <c r="F29" s="9">
        <f t="shared" si="0"/>
        <v>6.6666666666666664E-4</v>
      </c>
      <c r="G29" s="25">
        <f t="shared" si="3"/>
        <v>1.2048192771084336E-3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26" sqref="J26"/>
    </sheetView>
  </sheetViews>
  <sheetFormatPr baseColWidth="10" defaultRowHeight="15" x14ac:dyDescent="0.25"/>
  <sheetData>
    <row r="1" spans="1:7" x14ac:dyDescent="0.25">
      <c r="A1" t="s">
        <v>76</v>
      </c>
      <c r="E1" s="6"/>
    </row>
    <row r="2" spans="1:7" x14ac:dyDescent="0.25">
      <c r="E2" s="6"/>
    </row>
    <row r="3" spans="1:7" x14ac:dyDescent="0.25">
      <c r="A3" t="s">
        <v>10</v>
      </c>
      <c r="E3" s="6"/>
    </row>
    <row r="4" spans="1:7" x14ac:dyDescent="0.25">
      <c r="E4" s="6"/>
    </row>
    <row r="5" spans="1:7" x14ac:dyDescent="0.25">
      <c r="A5" s="1" t="s">
        <v>0</v>
      </c>
      <c r="B5" s="2" t="s">
        <v>1</v>
      </c>
      <c r="C5" s="2" t="s">
        <v>13</v>
      </c>
      <c r="D5" s="1" t="s">
        <v>2</v>
      </c>
      <c r="E5" s="7" t="s">
        <v>3</v>
      </c>
      <c r="F5" s="1" t="s">
        <v>4</v>
      </c>
      <c r="G5" s="1" t="s">
        <v>5</v>
      </c>
    </row>
    <row r="6" spans="1:7" x14ac:dyDescent="0.25">
      <c r="A6" t="s">
        <v>17</v>
      </c>
      <c r="B6" t="s">
        <v>25</v>
      </c>
      <c r="C6" s="21">
        <v>0</v>
      </c>
      <c r="D6" s="21">
        <v>200</v>
      </c>
      <c r="E6" s="3">
        <v>32</v>
      </c>
      <c r="F6" s="9">
        <f>E6/D6</f>
        <v>0.16</v>
      </c>
      <c r="G6" s="9">
        <f>F6/F$6</f>
        <v>1</v>
      </c>
    </row>
    <row r="7" spans="1:7" x14ac:dyDescent="0.25">
      <c r="A7" t="s">
        <v>17</v>
      </c>
      <c r="B7" t="s">
        <v>25</v>
      </c>
      <c r="C7" s="21">
        <v>2</v>
      </c>
      <c r="D7" s="21">
        <v>600</v>
      </c>
      <c r="E7" s="3">
        <v>28.666666666666668</v>
      </c>
      <c r="F7" s="9">
        <f t="shared" ref="F7:F29" si="0">E7/D7</f>
        <v>4.777777777777778E-2</v>
      </c>
      <c r="G7" s="9">
        <f t="shared" ref="G7:G13" si="1">F7/F$6</f>
        <v>0.2986111111111111</v>
      </c>
    </row>
    <row r="8" spans="1:7" x14ac:dyDescent="0.25">
      <c r="A8" t="s">
        <v>17</v>
      </c>
      <c r="B8" t="s">
        <v>25</v>
      </c>
      <c r="C8" s="21">
        <v>4</v>
      </c>
      <c r="D8" s="21">
        <v>1500</v>
      </c>
      <c r="E8" s="3">
        <v>17.333333333333332</v>
      </c>
      <c r="F8" s="9">
        <f t="shared" si="0"/>
        <v>1.1555555555555555E-2</v>
      </c>
      <c r="G8" s="9">
        <f t="shared" si="1"/>
        <v>7.2222222222222215E-2</v>
      </c>
    </row>
    <row r="9" spans="1:7" x14ac:dyDescent="0.25">
      <c r="A9" t="s">
        <v>17</v>
      </c>
      <c r="B9" t="s">
        <v>25</v>
      </c>
      <c r="C9" s="21">
        <v>6</v>
      </c>
      <c r="D9" s="21">
        <v>2000</v>
      </c>
      <c r="E9" s="3">
        <v>5.333333333333333</v>
      </c>
      <c r="F9" s="9">
        <f t="shared" si="0"/>
        <v>2.6666666666666666E-3</v>
      </c>
      <c r="G9" s="9">
        <f t="shared" si="1"/>
        <v>1.6666666666666666E-2</v>
      </c>
    </row>
    <row r="10" spans="1:7" x14ac:dyDescent="0.25">
      <c r="A10" t="s">
        <v>17</v>
      </c>
      <c r="B10" t="s">
        <v>75</v>
      </c>
      <c r="C10" s="21">
        <v>0</v>
      </c>
      <c r="D10" s="21">
        <v>200</v>
      </c>
      <c r="E10" s="3">
        <v>32</v>
      </c>
      <c r="F10" s="9">
        <f t="shared" si="0"/>
        <v>0.16</v>
      </c>
      <c r="G10" s="9">
        <f t="shared" si="1"/>
        <v>1</v>
      </c>
    </row>
    <row r="11" spans="1:7" x14ac:dyDescent="0.25">
      <c r="A11" t="s">
        <v>17</v>
      </c>
      <c r="B11" t="s">
        <v>75</v>
      </c>
      <c r="C11" s="21">
        <v>1.9</v>
      </c>
      <c r="D11" s="21">
        <v>600</v>
      </c>
      <c r="E11" s="3">
        <v>38.666666666666664</v>
      </c>
      <c r="F11" s="9">
        <f t="shared" si="0"/>
        <v>6.4444444444444443E-2</v>
      </c>
      <c r="G11" s="9">
        <f t="shared" si="1"/>
        <v>0.40277777777777773</v>
      </c>
    </row>
    <row r="12" spans="1:7" x14ac:dyDescent="0.25">
      <c r="A12" t="s">
        <v>17</v>
      </c>
      <c r="B12" t="s">
        <v>75</v>
      </c>
      <c r="C12" s="21">
        <v>3.8</v>
      </c>
      <c r="D12" s="21">
        <v>1500</v>
      </c>
      <c r="E12" s="3">
        <v>23.666666666666668</v>
      </c>
      <c r="F12" s="9">
        <f t="shared" si="0"/>
        <v>1.5777777777777779E-2</v>
      </c>
      <c r="G12" s="9">
        <f t="shared" si="1"/>
        <v>9.8611111111111122E-2</v>
      </c>
    </row>
    <row r="13" spans="1:7" x14ac:dyDescent="0.25">
      <c r="A13" t="s">
        <v>17</v>
      </c>
      <c r="B13" t="s">
        <v>75</v>
      </c>
      <c r="C13" s="21">
        <v>5.7</v>
      </c>
      <c r="D13" s="21">
        <v>2000</v>
      </c>
      <c r="E13" s="3">
        <v>9.6666666666666661</v>
      </c>
      <c r="F13" s="9">
        <f t="shared" si="0"/>
        <v>4.8333333333333327E-3</v>
      </c>
      <c r="G13" s="9">
        <f t="shared" si="1"/>
        <v>3.020833333333333E-2</v>
      </c>
    </row>
    <row r="14" spans="1:7" x14ac:dyDescent="0.25">
      <c r="A14" t="s">
        <v>18</v>
      </c>
      <c r="B14" t="s">
        <v>25</v>
      </c>
      <c r="C14" s="21">
        <v>0</v>
      </c>
      <c r="D14" s="21">
        <v>200</v>
      </c>
      <c r="E14" s="3">
        <v>43.333333333333336</v>
      </c>
      <c r="F14" s="9">
        <f t="shared" si="0"/>
        <v>0.21666666666666667</v>
      </c>
      <c r="G14" s="25">
        <f>F14/F$14</f>
        <v>1</v>
      </c>
    </row>
    <row r="15" spans="1:7" x14ac:dyDescent="0.25">
      <c r="A15" t="s">
        <v>18</v>
      </c>
      <c r="B15" t="s">
        <v>25</v>
      </c>
      <c r="C15" s="21">
        <v>2</v>
      </c>
      <c r="D15" s="21">
        <v>600</v>
      </c>
      <c r="E15" s="3">
        <v>41.666666666666664</v>
      </c>
      <c r="F15" s="9">
        <f t="shared" si="0"/>
        <v>6.9444444444444434E-2</v>
      </c>
      <c r="G15" s="25">
        <f t="shared" ref="G15:G21" si="2">F15/F$14</f>
        <v>0.32051282051282043</v>
      </c>
    </row>
    <row r="16" spans="1:7" x14ac:dyDescent="0.25">
      <c r="A16" t="s">
        <v>18</v>
      </c>
      <c r="B16" t="s">
        <v>25</v>
      </c>
      <c r="C16" s="21">
        <v>4</v>
      </c>
      <c r="D16" s="21">
        <v>1500</v>
      </c>
      <c r="E16" s="3">
        <v>27.666666666666668</v>
      </c>
      <c r="F16" s="9">
        <f t="shared" si="0"/>
        <v>1.8444444444444444E-2</v>
      </c>
      <c r="G16" s="25">
        <f t="shared" si="2"/>
        <v>8.5128205128205126E-2</v>
      </c>
    </row>
    <row r="17" spans="1:7" x14ac:dyDescent="0.25">
      <c r="A17" t="s">
        <v>18</v>
      </c>
      <c r="B17" t="s">
        <v>25</v>
      </c>
      <c r="C17" s="21">
        <v>6</v>
      </c>
      <c r="D17" s="21">
        <v>2000</v>
      </c>
      <c r="E17" s="3">
        <v>10</v>
      </c>
      <c r="F17" s="9">
        <f t="shared" si="0"/>
        <v>5.0000000000000001E-3</v>
      </c>
      <c r="G17" s="25">
        <f t="shared" si="2"/>
        <v>2.3076923076923078E-2</v>
      </c>
    </row>
    <row r="18" spans="1:7" x14ac:dyDescent="0.25">
      <c r="A18" t="s">
        <v>18</v>
      </c>
      <c r="B18" t="s">
        <v>75</v>
      </c>
      <c r="C18" s="21">
        <v>0</v>
      </c>
      <c r="D18" s="21">
        <v>200</v>
      </c>
      <c r="E18" s="3">
        <v>43.333333333333336</v>
      </c>
      <c r="F18" s="9">
        <f t="shared" si="0"/>
        <v>0.21666666666666667</v>
      </c>
      <c r="G18" s="25">
        <f t="shared" si="2"/>
        <v>1</v>
      </c>
    </row>
    <row r="19" spans="1:7" x14ac:dyDescent="0.25">
      <c r="A19" t="s">
        <v>18</v>
      </c>
      <c r="B19" t="s">
        <v>75</v>
      </c>
      <c r="C19" s="21">
        <v>1.9</v>
      </c>
      <c r="D19" s="21">
        <v>600</v>
      </c>
      <c r="E19" s="3">
        <v>35.666666666666664</v>
      </c>
      <c r="F19" s="9">
        <f t="shared" si="0"/>
        <v>5.9444444444444439E-2</v>
      </c>
      <c r="G19" s="25">
        <f t="shared" si="2"/>
        <v>0.27435897435897433</v>
      </c>
    </row>
    <row r="20" spans="1:7" x14ac:dyDescent="0.25">
      <c r="A20" t="s">
        <v>18</v>
      </c>
      <c r="B20" t="s">
        <v>75</v>
      </c>
      <c r="C20" s="21">
        <v>3.8</v>
      </c>
      <c r="D20" s="21">
        <v>1500</v>
      </c>
      <c r="E20" s="3">
        <v>36.666666666666664</v>
      </c>
      <c r="F20" s="9">
        <f t="shared" si="0"/>
        <v>2.4444444444444442E-2</v>
      </c>
      <c r="G20" s="25">
        <f t="shared" si="2"/>
        <v>0.11282051282051281</v>
      </c>
    </row>
    <row r="21" spans="1:7" x14ac:dyDescent="0.25">
      <c r="A21" t="s">
        <v>18</v>
      </c>
      <c r="B21" t="s">
        <v>75</v>
      </c>
      <c r="C21" s="21">
        <v>5.7</v>
      </c>
      <c r="D21" s="21">
        <v>2000</v>
      </c>
      <c r="E21" s="3">
        <v>12.666666666666666</v>
      </c>
      <c r="F21" s="9">
        <f t="shared" si="0"/>
        <v>6.3333333333333332E-3</v>
      </c>
      <c r="G21" s="25">
        <f t="shared" si="2"/>
        <v>2.923076923076923E-2</v>
      </c>
    </row>
    <row r="22" spans="1:7" x14ac:dyDescent="0.25">
      <c r="A22" t="s">
        <v>19</v>
      </c>
      <c r="B22" t="s">
        <v>25</v>
      </c>
      <c r="C22" s="21">
        <v>0</v>
      </c>
      <c r="D22" s="21">
        <v>200</v>
      </c>
      <c r="E22" s="3">
        <v>64.333333333333329</v>
      </c>
      <c r="F22" s="9">
        <f t="shared" si="0"/>
        <v>0.32166666666666666</v>
      </c>
      <c r="G22" s="25">
        <f>F22/F$22</f>
        <v>1</v>
      </c>
    </row>
    <row r="23" spans="1:7" x14ac:dyDescent="0.25">
      <c r="A23" t="s">
        <v>19</v>
      </c>
      <c r="B23" t="s">
        <v>25</v>
      </c>
      <c r="C23" s="21">
        <v>2</v>
      </c>
      <c r="D23" s="21">
        <v>600</v>
      </c>
      <c r="E23" s="3">
        <v>51.666666666666664</v>
      </c>
      <c r="F23" s="9">
        <f t="shared" si="0"/>
        <v>8.611111111111111E-2</v>
      </c>
      <c r="G23" s="25">
        <f t="shared" ref="G23:G29" si="3">F23/F$22</f>
        <v>0.26770293609671847</v>
      </c>
    </row>
    <row r="24" spans="1:7" x14ac:dyDescent="0.25">
      <c r="A24" t="s">
        <v>19</v>
      </c>
      <c r="B24" t="s">
        <v>25</v>
      </c>
      <c r="C24" s="21">
        <v>4</v>
      </c>
      <c r="D24" s="21">
        <v>1500</v>
      </c>
      <c r="E24" s="3">
        <v>42.666666666666664</v>
      </c>
      <c r="F24" s="9">
        <f t="shared" si="0"/>
        <v>2.8444444444444442E-2</v>
      </c>
      <c r="G24" s="25">
        <f t="shared" si="3"/>
        <v>8.8428324697754745E-2</v>
      </c>
    </row>
    <row r="25" spans="1:7" x14ac:dyDescent="0.25">
      <c r="A25" t="s">
        <v>19</v>
      </c>
      <c r="B25" t="s">
        <v>25</v>
      </c>
      <c r="C25" s="21">
        <v>6</v>
      </c>
      <c r="D25" s="21">
        <v>2000</v>
      </c>
      <c r="E25" s="3">
        <v>8.3333333333333339</v>
      </c>
      <c r="F25" s="9">
        <f t="shared" si="0"/>
        <v>4.1666666666666666E-3</v>
      </c>
      <c r="G25" s="25">
        <f t="shared" si="3"/>
        <v>1.2953367875647669E-2</v>
      </c>
    </row>
    <row r="26" spans="1:7" x14ac:dyDescent="0.25">
      <c r="A26" t="s">
        <v>19</v>
      </c>
      <c r="B26" t="s">
        <v>75</v>
      </c>
      <c r="C26" s="21">
        <v>0</v>
      </c>
      <c r="D26" s="21">
        <v>200</v>
      </c>
      <c r="E26" s="3">
        <v>64.333333333333329</v>
      </c>
      <c r="F26" s="9">
        <f t="shared" si="0"/>
        <v>0.32166666666666666</v>
      </c>
      <c r="G26" s="25">
        <f t="shared" si="3"/>
        <v>1</v>
      </c>
    </row>
    <row r="27" spans="1:7" x14ac:dyDescent="0.25">
      <c r="A27" t="s">
        <v>19</v>
      </c>
      <c r="B27" t="s">
        <v>75</v>
      </c>
      <c r="C27" s="21">
        <v>1.9</v>
      </c>
      <c r="D27" s="21">
        <v>600</v>
      </c>
      <c r="E27" s="3">
        <v>60.333333333333336</v>
      </c>
      <c r="F27" s="9">
        <f t="shared" si="0"/>
        <v>0.10055555555555556</v>
      </c>
      <c r="G27" s="25">
        <f t="shared" si="3"/>
        <v>0.31260794473229708</v>
      </c>
    </row>
    <row r="28" spans="1:7" x14ac:dyDescent="0.25">
      <c r="A28" t="s">
        <v>19</v>
      </c>
      <c r="B28" t="s">
        <v>75</v>
      </c>
      <c r="C28" s="21">
        <v>3.8</v>
      </c>
      <c r="D28" s="21">
        <v>1500</v>
      </c>
      <c r="E28" s="3">
        <v>53</v>
      </c>
      <c r="F28" s="9">
        <f t="shared" si="0"/>
        <v>3.5333333333333335E-2</v>
      </c>
      <c r="G28" s="25">
        <f t="shared" si="3"/>
        <v>0.10984455958549223</v>
      </c>
    </row>
    <row r="29" spans="1:7" x14ac:dyDescent="0.25">
      <c r="A29" t="s">
        <v>19</v>
      </c>
      <c r="B29" t="s">
        <v>75</v>
      </c>
      <c r="C29" s="21">
        <v>5.7</v>
      </c>
      <c r="D29" s="21">
        <v>2000</v>
      </c>
      <c r="E29" s="3">
        <v>21.666666666666668</v>
      </c>
      <c r="F29" s="9">
        <f t="shared" si="0"/>
        <v>1.0833333333333334E-2</v>
      </c>
      <c r="G29" s="25">
        <f t="shared" si="3"/>
        <v>3.367875647668394E-2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5" sqref="C5"/>
    </sheetView>
  </sheetViews>
  <sheetFormatPr baseColWidth="10" defaultRowHeight="15" x14ac:dyDescent="0.25"/>
  <cols>
    <col min="1" max="1" width="17.42578125" customWidth="1"/>
    <col min="3" max="3" width="14.42578125" customWidth="1"/>
    <col min="4" max="4" width="14.7109375" customWidth="1"/>
  </cols>
  <sheetData>
    <row r="1" spans="1:4" x14ac:dyDescent="0.25">
      <c r="A1" t="s">
        <v>37</v>
      </c>
    </row>
    <row r="3" spans="1:4" x14ac:dyDescent="0.25">
      <c r="A3" t="s">
        <v>24</v>
      </c>
    </row>
    <row r="4" spans="1:4" x14ac:dyDescent="0.25">
      <c r="A4" t="s">
        <v>14</v>
      </c>
      <c r="C4" s="26" t="s">
        <v>50</v>
      </c>
      <c r="D4" s="26"/>
    </row>
    <row r="5" spans="1:4" x14ac:dyDescent="0.25">
      <c r="B5" t="s">
        <v>13</v>
      </c>
      <c r="C5" s="10" t="s">
        <v>15</v>
      </c>
      <c r="D5" s="11" t="s">
        <v>16</v>
      </c>
    </row>
    <row r="6" spans="1:4" x14ac:dyDescent="0.25">
      <c r="A6" t="s">
        <v>17</v>
      </c>
      <c r="B6">
        <v>0</v>
      </c>
      <c r="C6" s="12">
        <v>3.38</v>
      </c>
      <c r="D6" s="3">
        <v>3.88</v>
      </c>
    </row>
    <row r="7" spans="1:4" x14ac:dyDescent="0.25">
      <c r="A7" t="s">
        <v>17</v>
      </c>
      <c r="B7">
        <v>0.95</v>
      </c>
      <c r="C7" s="12">
        <v>8.06</v>
      </c>
      <c r="D7" s="3">
        <v>5.22</v>
      </c>
    </row>
    <row r="8" spans="1:4" x14ac:dyDescent="0.25">
      <c r="A8" t="s">
        <v>17</v>
      </c>
      <c r="B8" s="3">
        <v>1.9</v>
      </c>
      <c r="C8" s="12">
        <v>13.66</v>
      </c>
      <c r="D8" s="3">
        <v>6.98</v>
      </c>
    </row>
    <row r="9" spans="1:4" x14ac:dyDescent="0.25">
      <c r="A9" t="s">
        <v>17</v>
      </c>
      <c r="B9">
        <v>2.85</v>
      </c>
      <c r="C9" s="12">
        <v>16.22</v>
      </c>
      <c r="D9" s="3">
        <v>8.42</v>
      </c>
    </row>
    <row r="10" spans="1:4" x14ac:dyDescent="0.25">
      <c r="A10" t="s">
        <v>17</v>
      </c>
      <c r="B10">
        <v>5.7</v>
      </c>
      <c r="C10" s="12">
        <v>19.2</v>
      </c>
      <c r="D10" s="3">
        <v>9.14</v>
      </c>
    </row>
    <row r="11" spans="1:4" x14ac:dyDescent="0.25">
      <c r="A11" t="s">
        <v>17</v>
      </c>
      <c r="B11">
        <v>11.4</v>
      </c>
      <c r="C11" s="12">
        <v>18.98</v>
      </c>
      <c r="D11">
        <v>11.88</v>
      </c>
    </row>
    <row r="12" spans="1:4" x14ac:dyDescent="0.25">
      <c r="A12" t="s">
        <v>17</v>
      </c>
      <c r="B12">
        <v>17.100000000000001</v>
      </c>
      <c r="C12" s="12">
        <v>21.54</v>
      </c>
      <c r="D12" s="3">
        <v>14.46</v>
      </c>
    </row>
    <row r="13" spans="1:4" x14ac:dyDescent="0.25">
      <c r="A13" t="s">
        <v>18</v>
      </c>
      <c r="B13">
        <v>0</v>
      </c>
      <c r="C13" s="12">
        <v>3.32</v>
      </c>
      <c r="D13" s="3">
        <v>4.62</v>
      </c>
    </row>
    <row r="14" spans="1:4" x14ac:dyDescent="0.25">
      <c r="A14" t="s">
        <v>18</v>
      </c>
      <c r="B14">
        <v>0.95</v>
      </c>
      <c r="C14" s="12">
        <v>8.64</v>
      </c>
      <c r="D14" s="3">
        <v>6.16</v>
      </c>
    </row>
    <row r="15" spans="1:4" x14ac:dyDescent="0.25">
      <c r="A15" t="s">
        <v>18</v>
      </c>
      <c r="B15" s="3">
        <v>1.9</v>
      </c>
      <c r="C15" s="12">
        <v>14.46</v>
      </c>
      <c r="D15" s="3">
        <v>7.02</v>
      </c>
    </row>
    <row r="16" spans="1:4" x14ac:dyDescent="0.25">
      <c r="A16" t="s">
        <v>18</v>
      </c>
      <c r="B16">
        <v>2.85</v>
      </c>
      <c r="C16" s="12">
        <v>15.02</v>
      </c>
      <c r="D16" s="3">
        <v>8.14</v>
      </c>
    </row>
    <row r="17" spans="1:4" x14ac:dyDescent="0.25">
      <c r="A17" t="s">
        <v>18</v>
      </c>
      <c r="B17">
        <v>5.7</v>
      </c>
      <c r="C17" s="12">
        <v>20.32</v>
      </c>
      <c r="D17" s="3">
        <v>11.2</v>
      </c>
    </row>
    <row r="18" spans="1:4" x14ac:dyDescent="0.25">
      <c r="A18" t="s">
        <v>18</v>
      </c>
      <c r="B18">
        <v>11.4</v>
      </c>
      <c r="C18" s="12">
        <v>22.32</v>
      </c>
      <c r="D18" s="3">
        <v>13.1</v>
      </c>
    </row>
    <row r="19" spans="1:4" x14ac:dyDescent="0.25">
      <c r="A19" t="s">
        <v>18</v>
      </c>
      <c r="B19">
        <v>17.100000000000001</v>
      </c>
      <c r="C19" s="12">
        <v>27.2</v>
      </c>
      <c r="D19" s="3">
        <v>14.96</v>
      </c>
    </row>
    <row r="20" spans="1:4" x14ac:dyDescent="0.25">
      <c r="A20" t="s">
        <v>19</v>
      </c>
      <c r="B20">
        <v>0</v>
      </c>
      <c r="C20" s="12">
        <v>4.4400000000000004</v>
      </c>
      <c r="D20" s="3">
        <v>5.0999999999999996</v>
      </c>
    </row>
    <row r="21" spans="1:4" x14ac:dyDescent="0.25">
      <c r="A21" t="s">
        <v>19</v>
      </c>
      <c r="B21">
        <v>0.95</v>
      </c>
      <c r="C21" s="12">
        <v>11.82</v>
      </c>
      <c r="D21" s="3">
        <v>6.88</v>
      </c>
    </row>
    <row r="22" spans="1:4" x14ac:dyDescent="0.25">
      <c r="A22" t="s">
        <v>19</v>
      </c>
      <c r="B22" s="3">
        <v>1.9</v>
      </c>
      <c r="C22" s="12">
        <v>14.96</v>
      </c>
      <c r="D22" s="3">
        <v>8.66</v>
      </c>
    </row>
    <row r="23" spans="1:4" x14ac:dyDescent="0.25">
      <c r="A23" t="s">
        <v>19</v>
      </c>
      <c r="B23">
        <v>2.85</v>
      </c>
      <c r="C23" s="12">
        <v>17.36</v>
      </c>
      <c r="D23" s="3">
        <v>10.58</v>
      </c>
    </row>
    <row r="24" spans="1:4" x14ac:dyDescent="0.25">
      <c r="A24" t="s">
        <v>19</v>
      </c>
      <c r="B24">
        <v>5.7</v>
      </c>
      <c r="C24" s="12">
        <v>19.600000000000001</v>
      </c>
      <c r="D24" s="3">
        <v>13.86</v>
      </c>
    </row>
    <row r="25" spans="1:4" x14ac:dyDescent="0.25">
      <c r="A25" t="s">
        <v>19</v>
      </c>
      <c r="B25">
        <v>11.4</v>
      </c>
      <c r="C25" s="12">
        <v>23.64</v>
      </c>
      <c r="D25" s="3">
        <v>14.96</v>
      </c>
    </row>
    <row r="26" spans="1:4" x14ac:dyDescent="0.25">
      <c r="A26" t="s">
        <v>19</v>
      </c>
      <c r="B26">
        <v>17.100000000000001</v>
      </c>
      <c r="C26" s="12">
        <v>24.42</v>
      </c>
      <c r="D26" s="3">
        <v>17.84</v>
      </c>
    </row>
  </sheetData>
  <mergeCells count="1">
    <mergeCell ref="C4:D4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>
      <selection activeCell="A5" sqref="A5"/>
    </sheetView>
  </sheetViews>
  <sheetFormatPr baseColWidth="10" defaultRowHeight="15" x14ac:dyDescent="0.25"/>
  <cols>
    <col min="1" max="1" width="20.5703125" customWidth="1"/>
    <col min="2" max="2" width="15" customWidth="1"/>
    <col min="3" max="3" width="14.85546875" customWidth="1"/>
  </cols>
  <sheetData>
    <row r="1" spans="1:5" x14ac:dyDescent="0.25">
      <c r="A1" t="s">
        <v>45</v>
      </c>
    </row>
    <row r="3" spans="1:5" x14ac:dyDescent="0.25">
      <c r="A3" t="s">
        <v>24</v>
      </c>
    </row>
    <row r="4" spans="1:5" x14ac:dyDescent="0.25">
      <c r="A4" t="s">
        <v>14</v>
      </c>
      <c r="B4" s="27" t="s">
        <v>48</v>
      </c>
      <c r="C4" s="27"/>
    </row>
    <row r="5" spans="1:5" ht="16.5" customHeight="1" x14ac:dyDescent="0.25">
      <c r="B5" s="13" t="s">
        <v>39</v>
      </c>
      <c r="C5" s="13" t="s">
        <v>40</v>
      </c>
      <c r="E5" t="s">
        <v>41</v>
      </c>
    </row>
    <row r="6" spans="1:5" x14ac:dyDescent="0.25">
      <c r="A6" t="s">
        <v>17</v>
      </c>
      <c r="B6" s="3">
        <v>12.758272229245682</v>
      </c>
      <c r="C6" s="3">
        <v>17.781798825256974</v>
      </c>
      <c r="E6" t="s">
        <v>42</v>
      </c>
    </row>
    <row r="7" spans="1:5" x14ac:dyDescent="0.25">
      <c r="A7" t="s">
        <v>17</v>
      </c>
      <c r="B7" s="3">
        <v>16.802098609355248</v>
      </c>
      <c r="C7" s="3">
        <v>26.888994126284874</v>
      </c>
    </row>
    <row r="8" spans="1:5" x14ac:dyDescent="0.25">
      <c r="A8" t="s">
        <v>17</v>
      </c>
      <c r="B8" s="3">
        <v>18.82401179941003</v>
      </c>
      <c r="C8" s="3">
        <v>21.196997063142437</v>
      </c>
    </row>
    <row r="9" spans="1:5" x14ac:dyDescent="0.25">
      <c r="A9" t="s">
        <v>17</v>
      </c>
      <c r="B9" s="3">
        <v>19.834968394437425</v>
      </c>
      <c r="C9" s="3">
        <v>18.920198237885462</v>
      </c>
    </row>
    <row r="10" spans="1:5" x14ac:dyDescent="0.25">
      <c r="A10" t="s">
        <v>17</v>
      </c>
      <c r="B10" s="3">
        <v>11.747315634218291</v>
      </c>
      <c r="C10" s="3">
        <v>13.228201174743024</v>
      </c>
    </row>
    <row r="11" spans="1:5" x14ac:dyDescent="0.25">
      <c r="A11" t="s">
        <v>17</v>
      </c>
      <c r="B11" s="3">
        <v>11.747315634218291</v>
      </c>
      <c r="C11" s="3">
        <v>18.920198237885462</v>
      </c>
    </row>
    <row r="12" spans="1:5" x14ac:dyDescent="0.25">
      <c r="A12" t="s">
        <v>17</v>
      </c>
      <c r="B12" s="3">
        <v>11.747315634218291</v>
      </c>
      <c r="C12" s="3">
        <v>18.920198237885462</v>
      </c>
    </row>
    <row r="13" spans="1:5" x14ac:dyDescent="0.25">
      <c r="A13" t="s">
        <v>17</v>
      </c>
      <c r="B13" s="3">
        <v>12.758272229245682</v>
      </c>
      <c r="C13" s="3">
        <v>14.366600587371513</v>
      </c>
    </row>
    <row r="14" spans="1:5" x14ac:dyDescent="0.25">
      <c r="A14" t="s">
        <v>17</v>
      </c>
      <c r="B14" s="3">
        <v>18.82401179941003</v>
      </c>
      <c r="C14" s="3">
        <v>24.612195301027899</v>
      </c>
    </row>
    <row r="15" spans="1:5" x14ac:dyDescent="0.25">
      <c r="A15" t="s">
        <v>17</v>
      </c>
      <c r="B15" s="3">
        <v>9.7254024441635067</v>
      </c>
      <c r="C15" s="3">
        <v>24.612195301027899</v>
      </c>
    </row>
    <row r="16" spans="1:5" x14ac:dyDescent="0.25">
      <c r="A16" t="s">
        <v>17</v>
      </c>
      <c r="B16" s="3">
        <v>12.758272229245682</v>
      </c>
      <c r="C16" s="3">
        <v>20.058597650513949</v>
      </c>
    </row>
    <row r="17" spans="1:3" x14ac:dyDescent="0.25">
      <c r="A17" t="s">
        <v>17</v>
      </c>
      <c r="B17" s="3">
        <v>21.856881584492204</v>
      </c>
      <c r="C17" s="3">
        <v>17.781798825256974</v>
      </c>
    </row>
    <row r="18" spans="1:3" x14ac:dyDescent="0.25">
      <c r="A18" t="s">
        <v>17</v>
      </c>
      <c r="B18" s="3">
        <v>2.6487062789717659</v>
      </c>
      <c r="C18" s="3">
        <v>18.920198237885462</v>
      </c>
    </row>
    <row r="19" spans="1:3" x14ac:dyDescent="0.25">
      <c r="A19" t="s">
        <v>17</v>
      </c>
      <c r="B19" s="3">
        <v>16.802098609355248</v>
      </c>
      <c r="C19" s="3">
        <v>26.888994126284874</v>
      </c>
    </row>
    <row r="20" spans="1:3" x14ac:dyDescent="0.25">
      <c r="A20" t="s">
        <v>17</v>
      </c>
      <c r="B20" s="3">
        <v>12.758272229245682</v>
      </c>
      <c r="C20" s="3">
        <v>14.366600587371513</v>
      </c>
    </row>
    <row r="21" spans="1:3" x14ac:dyDescent="0.25">
      <c r="A21" t="s">
        <v>17</v>
      </c>
      <c r="B21" s="3">
        <v>17.813055204382639</v>
      </c>
      <c r="C21" s="3">
        <v>14.366600587371513</v>
      </c>
    </row>
    <row r="22" spans="1:3" x14ac:dyDescent="0.25">
      <c r="A22" t="s">
        <v>17</v>
      </c>
      <c r="B22" s="3">
        <v>16.802098609355248</v>
      </c>
      <c r="C22" s="3">
        <v>17.781798825256974</v>
      </c>
    </row>
    <row r="23" spans="1:3" x14ac:dyDescent="0.25">
      <c r="A23" t="s">
        <v>17</v>
      </c>
      <c r="B23" s="3">
        <v>27.922621154656554</v>
      </c>
      <c r="C23" s="3">
        <v>12.089801762114538</v>
      </c>
    </row>
    <row r="24" spans="1:3" x14ac:dyDescent="0.25">
      <c r="A24" t="s">
        <v>17</v>
      </c>
      <c r="B24" s="3">
        <v>16.802098609355248</v>
      </c>
      <c r="C24" s="3">
        <v>16.643399412628487</v>
      </c>
    </row>
    <row r="25" spans="1:3" x14ac:dyDescent="0.25">
      <c r="A25" t="s">
        <v>17</v>
      </c>
      <c r="B25" s="3">
        <v>11.747315634218291</v>
      </c>
      <c r="C25" s="3">
        <v>22.335396475770924</v>
      </c>
    </row>
    <row r="26" spans="1:3" x14ac:dyDescent="0.25">
      <c r="A26" t="s">
        <v>17</v>
      </c>
      <c r="B26" s="3">
        <v>4.6706194690265486</v>
      </c>
      <c r="C26" s="3">
        <v>16.643399412628487</v>
      </c>
    </row>
    <row r="27" spans="1:3" x14ac:dyDescent="0.25">
      <c r="A27" t="s">
        <v>17</v>
      </c>
      <c r="B27" s="3">
        <v>16.802098609355248</v>
      </c>
      <c r="C27" s="3">
        <v>14.366600587371513</v>
      </c>
    </row>
    <row r="28" spans="1:3" x14ac:dyDescent="0.25">
      <c r="A28" t="s">
        <v>17</v>
      </c>
      <c r="B28" s="3">
        <v>27.922621154656554</v>
      </c>
      <c r="C28" s="3">
        <v>23.473795888399412</v>
      </c>
    </row>
    <row r="29" spans="1:3" x14ac:dyDescent="0.25">
      <c r="A29" t="s">
        <v>17</v>
      </c>
      <c r="B29" s="3">
        <v>29.944534344711339</v>
      </c>
      <c r="C29" s="3">
        <v>21.196997063142437</v>
      </c>
    </row>
    <row r="30" spans="1:3" x14ac:dyDescent="0.25">
      <c r="A30" t="s">
        <v>17</v>
      </c>
      <c r="B30" s="3">
        <v>17.813055204382639</v>
      </c>
      <c r="C30" s="3">
        <v>20.058597650513949</v>
      </c>
    </row>
    <row r="31" spans="1:3" x14ac:dyDescent="0.25">
      <c r="A31" t="s">
        <v>17</v>
      </c>
      <c r="B31" s="3">
        <v>15.791142014327857</v>
      </c>
      <c r="C31" s="3">
        <v>12.089801762114538</v>
      </c>
    </row>
    <row r="32" spans="1:3" x14ac:dyDescent="0.25">
      <c r="A32" t="s">
        <v>17</v>
      </c>
      <c r="B32" s="3">
        <v>17.813055204382639</v>
      </c>
      <c r="C32" s="3">
        <v>35.996189427312771</v>
      </c>
    </row>
    <row r="33" spans="1:3" x14ac:dyDescent="0.25">
      <c r="A33" t="s">
        <v>17</v>
      </c>
      <c r="B33" s="3">
        <v>22.867838179519595</v>
      </c>
      <c r="C33" s="3">
        <v>25.750594713656387</v>
      </c>
    </row>
    <row r="34" spans="1:3" x14ac:dyDescent="0.25">
      <c r="A34" t="s">
        <v>17</v>
      </c>
      <c r="B34" s="3">
        <v>11.747315634218291</v>
      </c>
      <c r="C34" s="3">
        <v>21.196997063142437</v>
      </c>
    </row>
    <row r="35" spans="1:3" x14ac:dyDescent="0.25">
      <c r="A35" t="s">
        <v>17</v>
      </c>
      <c r="B35" s="3">
        <v>27.922621154656554</v>
      </c>
      <c r="C35" s="3">
        <v>21.196997063142437</v>
      </c>
    </row>
    <row r="36" spans="1:3" x14ac:dyDescent="0.25">
      <c r="A36" t="s">
        <v>17</v>
      </c>
      <c r="B36" s="3">
        <v>11.747315634218291</v>
      </c>
      <c r="C36" s="3">
        <v>18.920198237885462</v>
      </c>
    </row>
    <row r="37" spans="1:3" x14ac:dyDescent="0.25">
      <c r="A37" t="s">
        <v>17</v>
      </c>
      <c r="B37" s="3">
        <v>8.7144458491361156</v>
      </c>
      <c r="C37" s="3">
        <v>22.335396475770924</v>
      </c>
    </row>
    <row r="38" spans="1:3" x14ac:dyDescent="0.25">
      <c r="A38" t="s">
        <v>17</v>
      </c>
      <c r="B38" s="3">
        <v>5.6815760640539406</v>
      </c>
      <c r="C38" s="3">
        <v>16.643399412628487</v>
      </c>
    </row>
    <row r="39" spans="1:3" x14ac:dyDescent="0.25">
      <c r="A39" t="s">
        <v>17</v>
      </c>
      <c r="B39" s="3">
        <v>11.747315634218291</v>
      </c>
      <c r="C39" s="3">
        <v>37.134588839941259</v>
      </c>
    </row>
    <row r="40" spans="1:3" x14ac:dyDescent="0.25">
      <c r="A40" t="s">
        <v>17</v>
      </c>
      <c r="B40" s="3">
        <v>11.747315634218291</v>
      </c>
      <c r="C40" s="3">
        <v>18.920198237885462</v>
      </c>
    </row>
    <row r="41" spans="1:3" x14ac:dyDescent="0.25">
      <c r="A41" t="s">
        <v>17</v>
      </c>
      <c r="B41" s="3">
        <v>13.769228824273073</v>
      </c>
      <c r="C41" s="3">
        <v>18.920198237885462</v>
      </c>
    </row>
    <row r="42" spans="1:3" x14ac:dyDescent="0.25">
      <c r="A42" t="s">
        <v>17</v>
      </c>
      <c r="B42" s="3">
        <v>14.780185419300464</v>
      </c>
      <c r="C42" s="3">
        <v>24.612195301027899</v>
      </c>
    </row>
    <row r="43" spans="1:3" x14ac:dyDescent="0.25">
      <c r="A43" t="s">
        <v>17</v>
      </c>
      <c r="B43" s="3">
        <v>14.780185419300464</v>
      </c>
      <c r="C43" s="3">
        <v>13.228201174743024</v>
      </c>
    </row>
    <row r="44" spans="1:3" x14ac:dyDescent="0.25">
      <c r="A44" t="s">
        <v>17</v>
      </c>
      <c r="B44" s="3">
        <v>9.7254024441635067</v>
      </c>
      <c r="C44" s="3">
        <v>23.473795888399412</v>
      </c>
    </row>
    <row r="45" spans="1:3" x14ac:dyDescent="0.25">
      <c r="A45" t="s">
        <v>17</v>
      </c>
      <c r="B45" s="3">
        <v>12.758272229245682</v>
      </c>
      <c r="C45" s="3">
        <v>28.027393538913362</v>
      </c>
    </row>
    <row r="46" spans="1:3" x14ac:dyDescent="0.25">
      <c r="A46" t="s">
        <v>17</v>
      </c>
      <c r="B46" s="3">
        <v>15.791142014327857</v>
      </c>
      <c r="C46" s="3">
        <v>18.920198237885462</v>
      </c>
    </row>
    <row r="47" spans="1:3" x14ac:dyDescent="0.25">
      <c r="A47" t="s">
        <v>17</v>
      </c>
      <c r="B47" s="3">
        <v>17.813055204382639</v>
      </c>
      <c r="C47" s="3">
        <v>16.643399412628487</v>
      </c>
    </row>
    <row r="48" spans="1:3" x14ac:dyDescent="0.25">
      <c r="A48" t="s">
        <v>17</v>
      </c>
      <c r="B48" s="3">
        <v>12.758272229245682</v>
      </c>
      <c r="C48" s="3">
        <v>12.089801762114538</v>
      </c>
    </row>
    <row r="49" spans="1:3" x14ac:dyDescent="0.25">
      <c r="A49" t="s">
        <v>17</v>
      </c>
      <c r="B49" s="3">
        <v>22.867838179519595</v>
      </c>
      <c r="C49" s="3">
        <v>14.366600587371513</v>
      </c>
    </row>
    <row r="50" spans="1:3" x14ac:dyDescent="0.25">
      <c r="A50" t="s">
        <v>17</v>
      </c>
      <c r="B50" s="3">
        <v>18.82401179941003</v>
      </c>
      <c r="C50" s="3">
        <v>16.643399412628487</v>
      </c>
    </row>
    <row r="51" spans="1:3" x14ac:dyDescent="0.25">
      <c r="A51" t="s">
        <v>17</v>
      </c>
      <c r="B51" s="3">
        <v>22.867838179519595</v>
      </c>
      <c r="C51" s="3">
        <v>26.888994126284874</v>
      </c>
    </row>
    <row r="52" spans="1:3" x14ac:dyDescent="0.25">
      <c r="A52" t="s">
        <v>17</v>
      </c>
      <c r="B52" s="3">
        <v>23.878794774546989</v>
      </c>
      <c r="C52" s="3">
        <v>29.165792951541849</v>
      </c>
    </row>
    <row r="53" spans="1:3" x14ac:dyDescent="0.25">
      <c r="A53" t="s">
        <v>17</v>
      </c>
      <c r="B53" s="3">
        <v>18.82401179941003</v>
      </c>
      <c r="C53" s="3">
        <v>25.750594713656387</v>
      </c>
    </row>
    <row r="54" spans="1:3" x14ac:dyDescent="0.25">
      <c r="A54" t="s">
        <v>17</v>
      </c>
      <c r="B54" s="3">
        <v>8.7144458491361156</v>
      </c>
      <c r="C54" s="3">
        <v>29.165792951541849</v>
      </c>
    </row>
    <row r="55" spans="1:3" ht="15.75" thickBot="1" x14ac:dyDescent="0.3">
      <c r="A55" t="s">
        <v>17</v>
      </c>
      <c r="B55" s="14">
        <v>25.900707964601771</v>
      </c>
      <c r="C55" s="14">
        <v>29.165792951541849</v>
      </c>
    </row>
    <row r="56" spans="1:3" x14ac:dyDescent="0.25">
      <c r="A56" t="s">
        <v>18</v>
      </c>
      <c r="B56" s="3">
        <v>10.988360784313725</v>
      </c>
      <c r="C56" s="3">
        <v>21.365907314349524</v>
      </c>
    </row>
    <row r="57" spans="1:3" x14ac:dyDescent="0.25">
      <c r="A57" t="s">
        <v>18</v>
      </c>
      <c r="B57" s="3">
        <v>12.869929411764707</v>
      </c>
      <c r="C57" s="3">
        <v>28.291647124511446</v>
      </c>
    </row>
    <row r="58" spans="1:3" x14ac:dyDescent="0.25">
      <c r="A58" t="s">
        <v>18</v>
      </c>
      <c r="B58" s="3">
        <v>9.1067921568627455</v>
      </c>
      <c r="C58" s="3">
        <v>30.888799553322166</v>
      </c>
    </row>
    <row r="59" spans="1:3" x14ac:dyDescent="0.25">
      <c r="A59" t="s">
        <v>18</v>
      </c>
      <c r="B59" s="3">
        <v>4.4028705882352943</v>
      </c>
      <c r="C59" s="3">
        <v>23.963059743160244</v>
      </c>
    </row>
    <row r="60" spans="1:3" x14ac:dyDescent="0.25">
      <c r="A60" t="s">
        <v>18</v>
      </c>
      <c r="B60" s="3">
        <v>14.751498039215686</v>
      </c>
      <c r="C60" s="3">
        <v>24.828777219430489</v>
      </c>
    </row>
    <row r="61" spans="1:3" x14ac:dyDescent="0.25">
      <c r="A61" t="s">
        <v>18</v>
      </c>
      <c r="B61" s="3">
        <v>15.692282352941177</v>
      </c>
      <c r="C61" s="3">
        <v>11.843015075376885</v>
      </c>
    </row>
    <row r="62" spans="1:3" x14ac:dyDescent="0.25">
      <c r="A62" t="s">
        <v>18</v>
      </c>
      <c r="B62" s="3">
        <v>15.692282352941177</v>
      </c>
      <c r="C62" s="3">
        <v>43.874561697375768</v>
      </c>
    </row>
    <row r="63" spans="1:3" x14ac:dyDescent="0.25">
      <c r="A63" t="s">
        <v>18</v>
      </c>
      <c r="B63" s="3">
        <v>15.692282352941177</v>
      </c>
      <c r="C63" s="3">
        <v>30.023082077051928</v>
      </c>
    </row>
    <row r="64" spans="1:3" x14ac:dyDescent="0.25">
      <c r="A64" t="s">
        <v>18</v>
      </c>
      <c r="B64" s="3">
        <v>19.45541960784314</v>
      </c>
      <c r="C64" s="3">
        <v>17.903037409268563</v>
      </c>
    </row>
    <row r="65" spans="1:3" x14ac:dyDescent="0.25">
      <c r="A65" t="s">
        <v>18</v>
      </c>
      <c r="B65" s="3">
        <v>25.100125490196078</v>
      </c>
      <c r="C65" s="3">
        <v>20.500189838079283</v>
      </c>
    </row>
    <row r="66" spans="1:3" x14ac:dyDescent="0.25">
      <c r="A66" t="s">
        <v>18</v>
      </c>
      <c r="B66" s="3">
        <v>18.51463529411765</v>
      </c>
      <c r="C66" s="3">
        <v>23.097342266890006</v>
      </c>
    </row>
    <row r="67" spans="1:3" x14ac:dyDescent="0.25">
      <c r="A67" t="s">
        <v>18</v>
      </c>
      <c r="B67" s="3">
        <v>15.692282352941177</v>
      </c>
      <c r="C67" s="3">
        <v>18.768754885538804</v>
      </c>
    </row>
    <row r="68" spans="1:3" x14ac:dyDescent="0.25">
      <c r="A68" t="s">
        <v>18</v>
      </c>
      <c r="B68" s="3">
        <v>24.159341176470587</v>
      </c>
      <c r="C68" s="3">
        <v>19.634472361809046</v>
      </c>
    </row>
    <row r="69" spans="1:3" x14ac:dyDescent="0.25">
      <c r="A69" t="s">
        <v>18</v>
      </c>
      <c r="B69" s="3">
        <v>23.218556862745096</v>
      </c>
      <c r="C69" s="3">
        <v>23.097342266890006</v>
      </c>
    </row>
    <row r="70" spans="1:3" x14ac:dyDescent="0.25">
      <c r="A70" t="s">
        <v>18</v>
      </c>
      <c r="B70" s="3">
        <v>15.692282352941177</v>
      </c>
      <c r="C70" s="3">
        <v>11.843015075376885</v>
      </c>
    </row>
    <row r="71" spans="1:3" x14ac:dyDescent="0.25">
      <c r="A71" t="s">
        <v>18</v>
      </c>
      <c r="B71" s="3">
        <v>27.92247843137255</v>
      </c>
      <c r="C71" s="3">
        <v>13.574450027917363</v>
      </c>
    </row>
    <row r="72" spans="1:3" x14ac:dyDescent="0.25">
      <c r="A72" t="s">
        <v>18</v>
      </c>
      <c r="B72" s="3">
        <v>19.45541960784314</v>
      </c>
      <c r="C72" s="3">
        <v>11.843015075376885</v>
      </c>
    </row>
    <row r="73" spans="1:3" x14ac:dyDescent="0.25">
      <c r="A73" t="s">
        <v>18</v>
      </c>
      <c r="B73" s="3">
        <v>24.159341176470587</v>
      </c>
      <c r="C73" s="3">
        <v>20.500189838079283</v>
      </c>
    </row>
    <row r="74" spans="1:3" x14ac:dyDescent="0.25">
      <c r="A74" t="s">
        <v>18</v>
      </c>
      <c r="B74" s="3">
        <v>12.869929411764707</v>
      </c>
      <c r="C74" s="3">
        <v>9.2458626465661631</v>
      </c>
    </row>
    <row r="75" spans="1:3" x14ac:dyDescent="0.25">
      <c r="A75" t="s">
        <v>18</v>
      </c>
      <c r="B75" s="3">
        <v>13.810713725490197</v>
      </c>
      <c r="C75" s="3">
        <v>17.037319932998322</v>
      </c>
    </row>
    <row r="76" spans="1:3" x14ac:dyDescent="0.25">
      <c r="A76" t="s">
        <v>18</v>
      </c>
      <c r="B76" s="3">
        <v>8.1660078431372547</v>
      </c>
      <c r="C76" s="3">
        <v>12.708732551647126</v>
      </c>
    </row>
    <row r="77" spans="1:3" x14ac:dyDescent="0.25">
      <c r="A77" t="s">
        <v>18</v>
      </c>
      <c r="B77" s="3">
        <v>7.2252235294117648</v>
      </c>
      <c r="C77" s="3">
        <v>27.425929648241208</v>
      </c>
    </row>
    <row r="78" spans="1:3" x14ac:dyDescent="0.25">
      <c r="A78" t="s">
        <v>18</v>
      </c>
      <c r="B78" s="3">
        <v>11.929145098039216</v>
      </c>
      <c r="C78" s="3">
        <v>18.768754885538804</v>
      </c>
    </row>
    <row r="79" spans="1:3" x14ac:dyDescent="0.25">
      <c r="A79" t="s">
        <v>18</v>
      </c>
      <c r="B79" s="3">
        <v>12.869929411764707</v>
      </c>
      <c r="C79" s="3">
        <v>12.708732551647126</v>
      </c>
    </row>
    <row r="80" spans="1:3" x14ac:dyDescent="0.25">
      <c r="A80" t="s">
        <v>18</v>
      </c>
      <c r="B80" s="3">
        <v>10.988360784313725</v>
      </c>
      <c r="C80" s="3">
        <v>25.694494695700726</v>
      </c>
    </row>
    <row r="81" spans="1:3" x14ac:dyDescent="0.25">
      <c r="A81" t="s">
        <v>18</v>
      </c>
      <c r="B81" s="3">
        <v>16.633066666666668</v>
      </c>
      <c r="C81" s="3">
        <v>20.500189838079283</v>
      </c>
    </row>
    <row r="82" spans="1:3" x14ac:dyDescent="0.25">
      <c r="A82" t="s">
        <v>18</v>
      </c>
      <c r="B82" s="3">
        <v>14.751498039215686</v>
      </c>
      <c r="C82" s="3">
        <v>21.365907314349524</v>
      </c>
    </row>
    <row r="83" spans="1:3" x14ac:dyDescent="0.25">
      <c r="A83" t="s">
        <v>18</v>
      </c>
      <c r="B83" s="3">
        <v>12.869929411764707</v>
      </c>
      <c r="C83" s="3">
        <v>20.500189838079283</v>
      </c>
    </row>
    <row r="84" spans="1:3" x14ac:dyDescent="0.25">
      <c r="A84" t="s">
        <v>18</v>
      </c>
      <c r="B84" s="3">
        <v>15.692282352941177</v>
      </c>
      <c r="C84" s="3">
        <v>18.768754885538804</v>
      </c>
    </row>
    <row r="85" spans="1:3" x14ac:dyDescent="0.25">
      <c r="A85" t="s">
        <v>18</v>
      </c>
      <c r="B85" s="3">
        <v>13.810713725490197</v>
      </c>
      <c r="C85" s="3">
        <v>26.560212171970964</v>
      </c>
    </row>
    <row r="86" spans="1:3" x14ac:dyDescent="0.25">
      <c r="A86" t="s">
        <v>18</v>
      </c>
      <c r="B86" s="3">
        <v>20.396203921568627</v>
      </c>
      <c r="C86" s="3">
        <v>17.903037409268563</v>
      </c>
    </row>
    <row r="87" spans="1:3" x14ac:dyDescent="0.25">
      <c r="A87" t="s">
        <v>18</v>
      </c>
      <c r="B87" s="3">
        <v>28.863262745098041</v>
      </c>
      <c r="C87" s="3">
        <v>17.037319932998322</v>
      </c>
    </row>
    <row r="88" spans="1:3" x14ac:dyDescent="0.25">
      <c r="A88" t="s">
        <v>18</v>
      </c>
      <c r="B88" s="3">
        <v>22.277772549019605</v>
      </c>
      <c r="C88" s="3">
        <v>7.5144276940256836</v>
      </c>
    </row>
    <row r="89" spans="1:3" x14ac:dyDescent="0.25">
      <c r="A89" t="s">
        <v>18</v>
      </c>
      <c r="B89" s="3">
        <v>9.1067921568627455</v>
      </c>
      <c r="C89" s="3">
        <v>10.111580122836404</v>
      </c>
    </row>
    <row r="90" spans="1:3" x14ac:dyDescent="0.25">
      <c r="A90" t="s">
        <v>18</v>
      </c>
      <c r="B90" s="3">
        <v>18.51463529411765</v>
      </c>
      <c r="C90" s="3">
        <v>30.888799553322166</v>
      </c>
    </row>
    <row r="91" spans="1:3" x14ac:dyDescent="0.25">
      <c r="A91" t="s">
        <v>18</v>
      </c>
      <c r="B91" s="3">
        <v>12.869929411764707</v>
      </c>
      <c r="C91" s="3">
        <v>10.977297599106643</v>
      </c>
    </row>
    <row r="92" spans="1:3" x14ac:dyDescent="0.25">
      <c r="A92" t="s">
        <v>18</v>
      </c>
      <c r="B92" s="3">
        <v>7.2252235294117648</v>
      </c>
      <c r="C92" s="3">
        <v>16.171602456728085</v>
      </c>
    </row>
    <row r="93" spans="1:3" x14ac:dyDescent="0.25">
      <c r="A93" t="s">
        <v>18</v>
      </c>
      <c r="B93" s="3">
        <v>12.869929411764707</v>
      </c>
      <c r="C93" s="3">
        <v>18.768754885538804</v>
      </c>
    </row>
    <row r="94" spans="1:3" x14ac:dyDescent="0.25">
      <c r="A94" t="s">
        <v>18</v>
      </c>
      <c r="B94" s="3">
        <v>26.981694117647059</v>
      </c>
      <c r="C94" s="3">
        <v>14.440167504187604</v>
      </c>
    </row>
    <row r="95" spans="1:3" x14ac:dyDescent="0.25">
      <c r="A95" t="s">
        <v>18</v>
      </c>
      <c r="B95" s="3">
        <v>10.047576470588234</v>
      </c>
      <c r="C95" s="3">
        <v>36.083104410943605</v>
      </c>
    </row>
    <row r="96" spans="1:3" x14ac:dyDescent="0.25">
      <c r="A96" t="s">
        <v>18</v>
      </c>
      <c r="B96" s="3">
        <v>7.2252235294117648</v>
      </c>
      <c r="C96" s="3">
        <v>26.560212171970964</v>
      </c>
    </row>
    <row r="97" spans="1:3" x14ac:dyDescent="0.25">
      <c r="A97" t="s">
        <v>18</v>
      </c>
      <c r="B97" s="3">
        <v>13.810713725490197</v>
      </c>
      <c r="C97" s="3">
        <v>23.097342266890006</v>
      </c>
    </row>
    <row r="98" spans="1:3" x14ac:dyDescent="0.25">
      <c r="A98" t="s">
        <v>18</v>
      </c>
      <c r="B98" s="3">
        <v>13.810713725490197</v>
      </c>
      <c r="C98" s="3">
        <v>17.037319932998322</v>
      </c>
    </row>
    <row r="99" spans="1:3" x14ac:dyDescent="0.25">
      <c r="A99" t="s">
        <v>18</v>
      </c>
      <c r="B99" s="3">
        <v>10.047576470588234</v>
      </c>
      <c r="C99" s="3">
        <v>36.083104410943605</v>
      </c>
    </row>
    <row r="100" spans="1:3" x14ac:dyDescent="0.25">
      <c r="A100" t="s">
        <v>18</v>
      </c>
      <c r="B100" s="3">
        <v>22.277772549019605</v>
      </c>
      <c r="C100" s="3">
        <v>20.500189838079283</v>
      </c>
    </row>
    <row r="101" spans="1:3" x14ac:dyDescent="0.25">
      <c r="A101" t="s">
        <v>18</v>
      </c>
      <c r="B101" s="3">
        <v>22.277772549019605</v>
      </c>
      <c r="C101" s="3">
        <v>11.843015075376885</v>
      </c>
    </row>
    <row r="102" spans="1:3" x14ac:dyDescent="0.25">
      <c r="A102" t="s">
        <v>18</v>
      </c>
      <c r="B102" s="3">
        <v>24.159341176470587</v>
      </c>
      <c r="C102" s="3">
        <v>10.977297599106643</v>
      </c>
    </row>
    <row r="103" spans="1:3" x14ac:dyDescent="0.25">
      <c r="A103" t="s">
        <v>18</v>
      </c>
      <c r="B103" s="3">
        <v>22.277772549019605</v>
      </c>
      <c r="C103" s="3">
        <v>24.828777219430489</v>
      </c>
    </row>
    <row r="104" spans="1:3" x14ac:dyDescent="0.25">
      <c r="A104" t="s">
        <v>18</v>
      </c>
      <c r="B104" s="3">
        <v>16.633066666666668</v>
      </c>
      <c r="C104" s="3">
        <v>34.35166945840313</v>
      </c>
    </row>
    <row r="105" spans="1:3" ht="15.75" thickBot="1" x14ac:dyDescent="0.3">
      <c r="A105" t="s">
        <v>18</v>
      </c>
      <c r="B105" s="14">
        <v>13.810713725490197</v>
      </c>
      <c r="C105" s="14">
        <v>21.365907314349524</v>
      </c>
    </row>
    <row r="106" spans="1:3" x14ac:dyDescent="0.25">
      <c r="A106" t="s">
        <v>19</v>
      </c>
      <c r="B106" s="15">
        <v>22.745136323658748</v>
      </c>
      <c r="C106" s="15">
        <v>39.898084751418082</v>
      </c>
    </row>
    <row r="107" spans="1:3" x14ac:dyDescent="0.25">
      <c r="A107" t="s">
        <v>19</v>
      </c>
      <c r="B107" s="15">
        <v>30.129920844327177</v>
      </c>
      <c r="C107" s="15">
        <v>21.273460126793459</v>
      </c>
    </row>
    <row r="108" spans="1:3" x14ac:dyDescent="0.25">
      <c r="A108" t="s">
        <v>19</v>
      </c>
      <c r="B108" s="15">
        <v>15.360351802990325</v>
      </c>
      <c r="C108" s="15">
        <v>33.689876543209877</v>
      </c>
    </row>
    <row r="109" spans="1:3" x14ac:dyDescent="0.25">
      <c r="A109" t="s">
        <v>19</v>
      </c>
      <c r="B109" s="15">
        <v>16.415321020228671</v>
      </c>
      <c r="C109" s="15">
        <v>25.412265598932265</v>
      </c>
    </row>
    <row r="110" spans="1:3" x14ac:dyDescent="0.25">
      <c r="A110" t="s">
        <v>19</v>
      </c>
      <c r="B110" s="15">
        <v>16.415321020228671</v>
      </c>
      <c r="C110" s="15">
        <v>26.446966966966965</v>
      </c>
    </row>
    <row r="111" spans="1:3" x14ac:dyDescent="0.25">
      <c r="A111" t="s">
        <v>19</v>
      </c>
      <c r="B111" s="15">
        <v>19.580228671943711</v>
      </c>
      <c r="C111" s="15">
        <v>24.377564230897562</v>
      </c>
    </row>
    <row r="112" spans="1:3" x14ac:dyDescent="0.25">
      <c r="A112" t="s">
        <v>19</v>
      </c>
      <c r="B112" s="15">
        <v>20.635197889182056</v>
      </c>
      <c r="C112" s="15">
        <v>26.446966966966965</v>
      </c>
    </row>
    <row r="113" spans="1:3" x14ac:dyDescent="0.25">
      <c r="A113" t="s">
        <v>19</v>
      </c>
      <c r="B113" s="15">
        <v>24.855074758135444</v>
      </c>
      <c r="C113" s="15">
        <v>17.134654654654653</v>
      </c>
    </row>
    <row r="114" spans="1:3" x14ac:dyDescent="0.25">
      <c r="A114" t="s">
        <v>19</v>
      </c>
      <c r="B114" s="15">
        <v>10.085505716798592</v>
      </c>
      <c r="C114" s="15">
        <v>12.995849182515848</v>
      </c>
    </row>
    <row r="115" spans="1:3" x14ac:dyDescent="0.25">
      <c r="A115" t="s">
        <v>19</v>
      </c>
      <c r="B115" s="15">
        <v>15.360351802990325</v>
      </c>
      <c r="C115" s="15">
        <v>10.926446446446445</v>
      </c>
    </row>
    <row r="116" spans="1:3" x14ac:dyDescent="0.25">
      <c r="A116" t="s">
        <v>19</v>
      </c>
      <c r="B116" s="15">
        <v>11.14047493403694</v>
      </c>
      <c r="C116" s="15">
        <v>25.412265598932265</v>
      </c>
    </row>
    <row r="117" spans="1:3" x14ac:dyDescent="0.25">
      <c r="A117" t="s">
        <v>19</v>
      </c>
      <c r="B117" s="15">
        <v>5.8656288478452066</v>
      </c>
      <c r="C117" s="15">
        <v>8.8570437103770416</v>
      </c>
    </row>
    <row r="118" spans="1:3" x14ac:dyDescent="0.25">
      <c r="A118" t="s">
        <v>19</v>
      </c>
      <c r="B118" s="15">
        <v>13.250413368513632</v>
      </c>
      <c r="C118" s="15">
        <v>16.09995328661995</v>
      </c>
    </row>
    <row r="119" spans="1:3" x14ac:dyDescent="0.25">
      <c r="A119" t="s">
        <v>19</v>
      </c>
      <c r="B119" s="15">
        <v>17.470290237467019</v>
      </c>
      <c r="C119" s="15">
        <v>19.204057390724053</v>
      </c>
    </row>
    <row r="120" spans="1:3" x14ac:dyDescent="0.25">
      <c r="A120" t="s">
        <v>19</v>
      </c>
      <c r="B120" s="15">
        <v>14.305382585751978</v>
      </c>
      <c r="C120" s="15">
        <v>18.169356022689353</v>
      </c>
    </row>
    <row r="121" spans="1:3" x14ac:dyDescent="0.25">
      <c r="A121" t="s">
        <v>19</v>
      </c>
      <c r="B121" s="15">
        <v>23.800105540897096</v>
      </c>
      <c r="C121" s="15">
        <v>26.446966966966965</v>
      </c>
    </row>
    <row r="122" spans="1:3" x14ac:dyDescent="0.25">
      <c r="A122" t="s">
        <v>19</v>
      </c>
      <c r="B122" s="15">
        <v>4.8106596306068594</v>
      </c>
      <c r="C122" s="15">
        <v>39.898084751418082</v>
      </c>
    </row>
    <row r="123" spans="1:3" x14ac:dyDescent="0.25">
      <c r="A123" t="s">
        <v>19</v>
      </c>
      <c r="B123" s="15">
        <v>12.195444151275284</v>
      </c>
      <c r="C123" s="15">
        <v>22.308161494828159</v>
      </c>
    </row>
    <row r="124" spans="1:3" x14ac:dyDescent="0.25">
      <c r="A124" t="s">
        <v>19</v>
      </c>
      <c r="B124" s="15">
        <v>26.965013192612137</v>
      </c>
      <c r="C124" s="15">
        <v>11.961147814481146</v>
      </c>
    </row>
    <row r="125" spans="1:3" x14ac:dyDescent="0.25">
      <c r="A125" t="s">
        <v>19</v>
      </c>
      <c r="B125" s="15">
        <v>1.6457519788918205</v>
      </c>
      <c r="C125" s="15">
        <v>16.09995328661995</v>
      </c>
    </row>
    <row r="126" spans="1:3" x14ac:dyDescent="0.25">
      <c r="A126" t="s">
        <v>19</v>
      </c>
      <c r="B126" s="15">
        <v>3.7556904133685132</v>
      </c>
      <c r="C126" s="15">
        <v>23.342862862862859</v>
      </c>
    </row>
    <row r="127" spans="1:3" x14ac:dyDescent="0.25">
      <c r="A127" t="s">
        <v>19</v>
      </c>
      <c r="B127" s="15">
        <v>12.195444151275284</v>
      </c>
      <c r="C127" s="15">
        <v>19.204057390724053</v>
      </c>
    </row>
    <row r="128" spans="1:3" x14ac:dyDescent="0.25">
      <c r="A128" t="s">
        <v>19</v>
      </c>
      <c r="B128" s="15">
        <v>11.14047493403694</v>
      </c>
      <c r="C128" s="15">
        <v>17.134654654654653</v>
      </c>
    </row>
    <row r="129" spans="1:3" x14ac:dyDescent="0.25">
      <c r="A129" t="s">
        <v>19</v>
      </c>
      <c r="B129" s="15">
        <v>12.195444151275284</v>
      </c>
      <c r="C129" s="15">
        <v>22.308161494828159</v>
      </c>
    </row>
    <row r="130" spans="1:3" x14ac:dyDescent="0.25">
      <c r="A130" t="s">
        <v>19</v>
      </c>
      <c r="B130" s="15">
        <v>12.195444151275284</v>
      </c>
      <c r="C130" s="15">
        <v>23.342862862862859</v>
      </c>
    </row>
    <row r="131" spans="1:3" x14ac:dyDescent="0.25">
      <c r="A131" t="s">
        <v>19</v>
      </c>
      <c r="B131" s="15">
        <v>4.8106596306068594</v>
      </c>
      <c r="C131" s="15">
        <v>21.273460126793459</v>
      </c>
    </row>
    <row r="132" spans="1:3" x14ac:dyDescent="0.25">
      <c r="A132" t="s">
        <v>19</v>
      </c>
      <c r="B132" s="15">
        <v>15.360351802990325</v>
      </c>
      <c r="C132" s="15">
        <v>22.308161494828159</v>
      </c>
    </row>
    <row r="133" spans="1:3" x14ac:dyDescent="0.25">
      <c r="A133" t="s">
        <v>19</v>
      </c>
      <c r="B133" s="15">
        <v>9.0305364995602453</v>
      </c>
      <c r="C133" s="15">
        <v>19.204057390724053</v>
      </c>
    </row>
    <row r="134" spans="1:3" x14ac:dyDescent="0.25">
      <c r="A134" t="s">
        <v>19</v>
      </c>
      <c r="B134" s="15">
        <v>19.580228671943711</v>
      </c>
      <c r="C134" s="15">
        <v>20.238758758758756</v>
      </c>
    </row>
    <row r="135" spans="1:3" x14ac:dyDescent="0.25">
      <c r="A135" t="s">
        <v>19</v>
      </c>
      <c r="B135" s="15">
        <v>20.635197889182056</v>
      </c>
      <c r="C135" s="15">
        <v>20.238758758758756</v>
      </c>
    </row>
    <row r="136" spans="1:3" x14ac:dyDescent="0.25">
      <c r="A136" t="s">
        <v>19</v>
      </c>
      <c r="B136" s="15">
        <v>16.415321020228671</v>
      </c>
      <c r="C136" s="15">
        <v>21.273460126793459</v>
      </c>
    </row>
    <row r="137" spans="1:3" x14ac:dyDescent="0.25">
      <c r="A137" t="s">
        <v>19</v>
      </c>
      <c r="B137" s="15">
        <v>21.690167106420404</v>
      </c>
      <c r="C137" s="15">
        <v>30.585772439105767</v>
      </c>
    </row>
    <row r="138" spans="1:3" x14ac:dyDescent="0.25">
      <c r="A138" t="s">
        <v>19</v>
      </c>
      <c r="B138" s="15">
        <v>9.0305364995602453</v>
      </c>
      <c r="C138" s="15">
        <v>20.238758758758756</v>
      </c>
    </row>
    <row r="139" spans="1:3" x14ac:dyDescent="0.25">
      <c r="A139" t="s">
        <v>19</v>
      </c>
      <c r="B139" s="15">
        <v>21.690167106420404</v>
      </c>
      <c r="C139" s="15">
        <v>32.655175175175174</v>
      </c>
    </row>
    <row r="140" spans="1:3" x14ac:dyDescent="0.25">
      <c r="A140" t="s">
        <v>19</v>
      </c>
      <c r="B140" s="15">
        <v>35.404766930518917</v>
      </c>
      <c r="C140" s="15">
        <v>23.342862862862859</v>
      </c>
    </row>
    <row r="141" spans="1:3" x14ac:dyDescent="0.25">
      <c r="A141" t="s">
        <v>19</v>
      </c>
      <c r="B141" s="15">
        <v>53.339243623570809</v>
      </c>
      <c r="C141" s="15">
        <v>15.065251918585249</v>
      </c>
    </row>
    <row r="142" spans="1:3" x14ac:dyDescent="0.25">
      <c r="A142" t="s">
        <v>19</v>
      </c>
      <c r="B142" s="15">
        <v>19.580228671943711</v>
      </c>
      <c r="C142" s="15">
        <v>16.09995328661995</v>
      </c>
    </row>
    <row r="143" spans="1:3" x14ac:dyDescent="0.25">
      <c r="A143" t="s">
        <v>19</v>
      </c>
      <c r="B143" s="15">
        <v>18.525259454705367</v>
      </c>
      <c r="C143" s="15">
        <v>10.926446446446445</v>
      </c>
    </row>
    <row r="144" spans="1:3" x14ac:dyDescent="0.25">
      <c r="A144" t="s">
        <v>19</v>
      </c>
      <c r="B144" s="15">
        <v>13.250413368513632</v>
      </c>
      <c r="C144" s="15">
        <v>19.204057390724053</v>
      </c>
    </row>
    <row r="145" spans="1:3" x14ac:dyDescent="0.25">
      <c r="A145" t="s">
        <v>19</v>
      </c>
      <c r="B145" s="15">
        <v>9.0305364995602453</v>
      </c>
      <c r="C145" s="15">
        <v>18.169356022689353</v>
      </c>
    </row>
    <row r="146" spans="1:3" x14ac:dyDescent="0.25">
      <c r="A146" t="s">
        <v>19</v>
      </c>
      <c r="B146" s="15">
        <v>12.195444151275284</v>
      </c>
      <c r="C146" s="15">
        <v>16.09995328661995</v>
      </c>
    </row>
    <row r="147" spans="1:3" x14ac:dyDescent="0.25">
      <c r="A147" t="s">
        <v>19</v>
      </c>
      <c r="B147" s="15">
        <v>13.250413368513632</v>
      </c>
      <c r="C147" s="15">
        <v>18.169356022689353</v>
      </c>
    </row>
    <row r="148" spans="1:3" x14ac:dyDescent="0.25">
      <c r="A148" t="s">
        <v>19</v>
      </c>
      <c r="B148" s="15">
        <v>19.580228671943711</v>
      </c>
      <c r="C148" s="15">
        <v>23.342862862862859</v>
      </c>
    </row>
    <row r="149" spans="1:3" x14ac:dyDescent="0.25">
      <c r="A149" t="s">
        <v>19</v>
      </c>
      <c r="B149" s="15">
        <v>15.360351802990325</v>
      </c>
      <c r="C149" s="15">
        <v>18.169356022689353</v>
      </c>
    </row>
    <row r="150" spans="1:3" x14ac:dyDescent="0.25">
      <c r="A150" t="s">
        <v>19</v>
      </c>
      <c r="B150" s="15">
        <v>7.9755672823218999</v>
      </c>
      <c r="C150" s="15">
        <v>15.065251918585249</v>
      </c>
    </row>
    <row r="151" spans="1:3" x14ac:dyDescent="0.25">
      <c r="A151" t="s">
        <v>19</v>
      </c>
      <c r="B151" s="15">
        <v>13.250413368513632</v>
      </c>
      <c r="C151" s="15">
        <v>16.09995328661995</v>
      </c>
    </row>
    <row r="152" spans="1:3" x14ac:dyDescent="0.25">
      <c r="A152" t="s">
        <v>19</v>
      </c>
      <c r="B152" s="15">
        <v>13.250413368513632</v>
      </c>
      <c r="C152" s="15">
        <v>17.134654654654653</v>
      </c>
    </row>
    <row r="153" spans="1:3" x14ac:dyDescent="0.25">
      <c r="A153" t="s">
        <v>19</v>
      </c>
      <c r="B153" s="15">
        <v>15.360351802990325</v>
      </c>
      <c r="C153" s="15">
        <v>19.204057390724053</v>
      </c>
    </row>
    <row r="154" spans="1:3" x14ac:dyDescent="0.25">
      <c r="A154" t="s">
        <v>19</v>
      </c>
      <c r="B154" s="15">
        <v>14.305382585751978</v>
      </c>
      <c r="C154" s="15">
        <v>19.204057390724053</v>
      </c>
    </row>
    <row r="155" spans="1:3" x14ac:dyDescent="0.25">
      <c r="A155" t="s">
        <v>19</v>
      </c>
      <c r="B155" s="15">
        <v>13.250413368513632</v>
      </c>
      <c r="C155" s="15">
        <v>11.961147814481146</v>
      </c>
    </row>
  </sheetData>
  <mergeCells count="1">
    <mergeCell ref="B4:C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workbookViewId="0">
      <selection activeCell="C6" sqref="C6"/>
    </sheetView>
  </sheetViews>
  <sheetFormatPr baseColWidth="10" defaultRowHeight="15" x14ac:dyDescent="0.25"/>
  <cols>
    <col min="1" max="1" width="16.140625" customWidth="1"/>
    <col min="2" max="2" width="15.42578125" customWidth="1"/>
    <col min="3" max="3" width="14.85546875" customWidth="1"/>
  </cols>
  <sheetData>
    <row r="1" spans="1:5" x14ac:dyDescent="0.25">
      <c r="A1" t="s">
        <v>44</v>
      </c>
    </row>
    <row r="3" spans="1:5" x14ac:dyDescent="0.25">
      <c r="A3" t="s">
        <v>20</v>
      </c>
    </row>
    <row r="4" spans="1:5" x14ac:dyDescent="0.25">
      <c r="A4" t="s">
        <v>25</v>
      </c>
      <c r="B4" s="27" t="s">
        <v>48</v>
      </c>
      <c r="C4" s="27"/>
    </row>
    <row r="5" spans="1:5" x14ac:dyDescent="0.25">
      <c r="A5" s="3"/>
      <c r="B5" s="3" t="s">
        <v>43</v>
      </c>
      <c r="C5" s="3" t="s">
        <v>49</v>
      </c>
      <c r="E5" t="s">
        <v>41</v>
      </c>
    </row>
    <row r="6" spans="1:5" x14ac:dyDescent="0.25">
      <c r="A6" s="3" t="s">
        <v>21</v>
      </c>
      <c r="B6" s="3">
        <v>43.2309593837535</v>
      </c>
      <c r="C6" s="3">
        <v>69.485344953681121</v>
      </c>
      <c r="E6" t="s">
        <v>42</v>
      </c>
    </row>
    <row r="7" spans="1:5" x14ac:dyDescent="0.25">
      <c r="A7" s="3" t="s">
        <v>21</v>
      </c>
      <c r="B7" s="3">
        <v>26.4747735760971</v>
      </c>
      <c r="C7" s="3">
        <v>46.777715883850689</v>
      </c>
    </row>
    <row r="8" spans="1:5" x14ac:dyDescent="0.25">
      <c r="A8" s="3" t="s">
        <v>21</v>
      </c>
      <c r="B8" s="3">
        <v>32.0601688453159</v>
      </c>
      <c r="C8" s="3">
        <v>61.916135263737651</v>
      </c>
    </row>
    <row r="9" spans="1:5" x14ac:dyDescent="0.25">
      <c r="A9" s="3" t="s">
        <v>21</v>
      </c>
      <c r="B9" s="3">
        <v>45.092757806826427</v>
      </c>
      <c r="C9" s="3">
        <v>62.862286474980579</v>
      </c>
    </row>
    <row r="10" spans="1:5" x14ac:dyDescent="0.25">
      <c r="A10" s="3" t="s">
        <v>21</v>
      </c>
      <c r="B10" s="3">
        <v>26.4747735760971</v>
      </c>
      <c r="C10" s="3">
        <v>59.077681630008833</v>
      </c>
    </row>
    <row r="11" spans="1:5" x14ac:dyDescent="0.25">
      <c r="A11" s="3" t="s">
        <v>21</v>
      </c>
      <c r="B11" s="3">
        <v>41.369160960680567</v>
      </c>
      <c r="C11" s="3">
        <v>69.485344953681121</v>
      </c>
    </row>
    <row r="12" spans="1:5" x14ac:dyDescent="0.25">
      <c r="A12" s="3" t="s">
        <v>21</v>
      </c>
      <c r="B12" s="3">
        <v>55.332649133727557</v>
      </c>
      <c r="C12" s="3">
        <v>66.646891319952317</v>
      </c>
    </row>
    <row r="13" spans="1:5" x14ac:dyDescent="0.25">
      <c r="A13" s="3" t="s">
        <v>21</v>
      </c>
      <c r="B13" s="3">
        <v>42.30006017221703</v>
      </c>
      <c r="C13" s="3">
        <v>47.723867095093624</v>
      </c>
    </row>
    <row r="14" spans="1:5" x14ac:dyDescent="0.25">
      <c r="A14" s="3" t="s">
        <v>21</v>
      </c>
      <c r="B14" s="3">
        <v>26.4747735760971</v>
      </c>
      <c r="C14" s="3">
        <v>67.593042531195252</v>
      </c>
    </row>
    <row r="15" spans="1:5" x14ac:dyDescent="0.25">
      <c r="A15" s="3" t="s">
        <v>21</v>
      </c>
      <c r="B15" s="3">
        <v>42.30006017221703</v>
      </c>
      <c r="C15" s="3">
        <v>51.508471940065363</v>
      </c>
    </row>
    <row r="16" spans="1:5" x14ac:dyDescent="0.25">
      <c r="A16" s="3" t="s">
        <v>21</v>
      </c>
      <c r="B16" s="3">
        <v>38.576463326071163</v>
      </c>
      <c r="C16" s="3">
        <v>45.831564672607755</v>
      </c>
    </row>
    <row r="17" spans="1:3" x14ac:dyDescent="0.25">
      <c r="A17" s="3" t="s">
        <v>21</v>
      </c>
      <c r="B17" s="3">
        <v>40.438261749144097</v>
      </c>
      <c r="C17" s="3">
        <v>63.80843768622352</v>
      </c>
    </row>
    <row r="18" spans="1:3" x14ac:dyDescent="0.25">
      <c r="A18" s="3" t="s">
        <v>21</v>
      </c>
      <c r="B18" s="3">
        <v>46.02365701836289</v>
      </c>
      <c r="C18" s="3">
        <v>68.539193742438187</v>
      </c>
    </row>
    <row r="19" spans="1:3" x14ac:dyDescent="0.25">
      <c r="A19" s="3" t="s">
        <v>21</v>
      </c>
      <c r="B19" s="3">
        <v>42.30006017221703</v>
      </c>
      <c r="C19" s="3">
        <v>50.562320728822428</v>
      </c>
    </row>
    <row r="20" spans="1:3" x14ac:dyDescent="0.25">
      <c r="A20" s="3" t="s">
        <v>21</v>
      </c>
      <c r="B20" s="3">
        <v>36.714664902998237</v>
      </c>
      <c r="C20" s="3">
        <v>43.939262250121885</v>
      </c>
    </row>
    <row r="21" spans="1:3" x14ac:dyDescent="0.25">
      <c r="A21" s="3" t="s">
        <v>21</v>
      </c>
      <c r="B21" s="3">
        <v>45.092757806826427</v>
      </c>
      <c r="C21" s="3">
        <v>118.68520793831374</v>
      </c>
    </row>
    <row r="22" spans="1:3" x14ac:dyDescent="0.25">
      <c r="A22" s="3" t="s">
        <v>21</v>
      </c>
      <c r="B22" s="3">
        <v>38.576463326071163</v>
      </c>
      <c r="C22" s="3">
        <v>72.323798587409925</v>
      </c>
    </row>
    <row r="23" spans="1:3" x14ac:dyDescent="0.25">
      <c r="A23" s="3" t="s">
        <v>21</v>
      </c>
      <c r="B23" s="3">
        <v>37.6455641145347</v>
      </c>
      <c r="C23" s="3">
        <v>83.677613122325141</v>
      </c>
    </row>
    <row r="24" spans="1:3" x14ac:dyDescent="0.25">
      <c r="A24" s="3" t="s">
        <v>21</v>
      </c>
      <c r="B24" s="3">
        <v>24.61297515302417</v>
      </c>
      <c r="C24" s="3">
        <v>61.916135263737651</v>
      </c>
    </row>
    <row r="25" spans="1:3" x14ac:dyDescent="0.25">
      <c r="A25" s="3" t="s">
        <v>21</v>
      </c>
      <c r="B25" s="3">
        <v>52.53995149911816</v>
      </c>
      <c r="C25" s="3">
        <v>51.508471940065363</v>
      </c>
    </row>
    <row r="26" spans="1:3" x14ac:dyDescent="0.25">
      <c r="A26" s="3" t="s">
        <v>21</v>
      </c>
      <c r="B26" s="3">
        <v>30.19837042224297</v>
      </c>
      <c r="C26" s="3">
        <v>69.485344953681121</v>
      </c>
    </row>
    <row r="27" spans="1:3" x14ac:dyDescent="0.25">
      <c r="A27" s="3" t="s">
        <v>21</v>
      </c>
      <c r="B27" s="3">
        <v>28.336571999170033</v>
      </c>
      <c r="C27" s="3">
        <v>72.323798587409925</v>
      </c>
    </row>
    <row r="28" spans="1:3" x14ac:dyDescent="0.25">
      <c r="A28" s="3" t="s">
        <v>21</v>
      </c>
      <c r="B28" s="3">
        <v>25.543874364560637</v>
      </c>
      <c r="C28" s="3">
        <v>79.893008277353402</v>
      </c>
    </row>
    <row r="29" spans="1:3" x14ac:dyDescent="0.25">
      <c r="A29" s="3" t="s">
        <v>21</v>
      </c>
      <c r="B29" s="3">
        <v>30.19837042224297</v>
      </c>
      <c r="C29" s="3">
        <v>74.216101009895795</v>
      </c>
    </row>
    <row r="30" spans="1:3" x14ac:dyDescent="0.25">
      <c r="A30" s="3" t="s">
        <v>21</v>
      </c>
      <c r="B30" s="3">
        <v>47.88545544143583</v>
      </c>
      <c r="C30" s="3">
        <v>57.185379207522971</v>
      </c>
    </row>
    <row r="31" spans="1:3" x14ac:dyDescent="0.25">
      <c r="A31" s="3" t="s">
        <v>21</v>
      </c>
      <c r="B31" s="3">
        <v>33.921967268388833</v>
      </c>
      <c r="C31" s="3">
        <v>60.023832841251782</v>
      </c>
    </row>
    <row r="32" spans="1:3" x14ac:dyDescent="0.25">
      <c r="A32" s="3" t="s">
        <v>21</v>
      </c>
      <c r="B32" s="3">
        <v>41.369160960680567</v>
      </c>
      <c r="C32" s="3">
        <v>51.508471940065363</v>
      </c>
    </row>
    <row r="33" spans="1:3" x14ac:dyDescent="0.25">
      <c r="A33" s="3" t="s">
        <v>21</v>
      </c>
      <c r="B33" s="3">
        <v>46.954556229899367</v>
      </c>
      <c r="C33" s="3">
        <v>72.323798587409925</v>
      </c>
    </row>
    <row r="34" spans="1:3" x14ac:dyDescent="0.25">
      <c r="A34" s="3" t="s">
        <v>21</v>
      </c>
      <c r="B34" s="3">
        <v>36.714664902998237</v>
      </c>
      <c r="C34" s="3">
        <v>70.43149616492407</v>
      </c>
    </row>
    <row r="35" spans="1:3" x14ac:dyDescent="0.25">
      <c r="A35" s="3" t="s">
        <v>21</v>
      </c>
      <c r="B35" s="3">
        <v>62.779842826019298</v>
      </c>
      <c r="C35" s="3">
        <v>82.731461911082206</v>
      </c>
    </row>
    <row r="36" spans="1:3" x14ac:dyDescent="0.25">
      <c r="A36" s="3" t="s">
        <v>21</v>
      </c>
      <c r="B36" s="3">
        <v>39.507362537607627</v>
      </c>
      <c r="C36" s="3">
        <v>68.539193742438187</v>
      </c>
    </row>
    <row r="37" spans="1:3" x14ac:dyDescent="0.25">
      <c r="A37" s="3" t="s">
        <v>21</v>
      </c>
      <c r="B37" s="3">
        <v>32.991068056852363</v>
      </c>
      <c r="C37" s="3">
        <v>60.969984052494709</v>
      </c>
    </row>
    <row r="38" spans="1:3" x14ac:dyDescent="0.25">
      <c r="A38" s="3" t="s">
        <v>21</v>
      </c>
      <c r="B38" s="3">
        <v>69.296137306774554</v>
      </c>
      <c r="C38" s="3">
        <v>50.562320728822428</v>
      </c>
    </row>
    <row r="39" spans="1:3" x14ac:dyDescent="0.25">
      <c r="A39" s="3" t="s">
        <v>21</v>
      </c>
      <c r="B39" s="3">
        <v>38.576463326071163</v>
      </c>
      <c r="C39" s="3">
        <v>68.539193742438187</v>
      </c>
    </row>
    <row r="40" spans="1:3" x14ac:dyDescent="0.25">
      <c r="A40" s="3" t="s">
        <v>21</v>
      </c>
      <c r="B40" s="3">
        <v>50.678153076045227</v>
      </c>
      <c r="C40" s="3">
        <v>44.88541346136482</v>
      </c>
    </row>
    <row r="41" spans="1:3" x14ac:dyDescent="0.25">
      <c r="A41" s="3" t="s">
        <v>21</v>
      </c>
      <c r="B41" s="3">
        <v>52.53995149911816</v>
      </c>
      <c r="C41" s="3">
        <v>65.700740108709383</v>
      </c>
    </row>
    <row r="42" spans="1:3" x14ac:dyDescent="0.25">
      <c r="A42" s="3" t="s">
        <v>21</v>
      </c>
      <c r="B42" s="3">
        <v>49.747253864508757</v>
      </c>
      <c r="C42" s="3">
        <v>55.293076785037108</v>
      </c>
    </row>
    <row r="43" spans="1:3" x14ac:dyDescent="0.25">
      <c r="A43" s="3" t="s">
        <v>21</v>
      </c>
      <c r="B43" s="3">
        <v>50.678153076045227</v>
      </c>
      <c r="C43" s="3">
        <v>42.993111038878958</v>
      </c>
    </row>
    <row r="44" spans="1:3" x14ac:dyDescent="0.25">
      <c r="A44" s="3" t="s">
        <v>21</v>
      </c>
      <c r="B44" s="3">
        <v>59.056245979873424</v>
      </c>
      <c r="C44" s="3">
        <v>61.916135263737651</v>
      </c>
    </row>
    <row r="45" spans="1:3" x14ac:dyDescent="0.25">
      <c r="A45" s="3" t="s">
        <v>21</v>
      </c>
      <c r="B45" s="3">
        <v>54.401749922191094</v>
      </c>
      <c r="C45" s="3">
        <v>57.185379207522971</v>
      </c>
    </row>
    <row r="46" spans="1:3" x14ac:dyDescent="0.25">
      <c r="A46" s="3" t="s">
        <v>21</v>
      </c>
      <c r="B46" s="3">
        <v>49.747253864508757</v>
      </c>
      <c r="C46" s="3">
        <v>54.346925573794174</v>
      </c>
    </row>
    <row r="47" spans="1:3" x14ac:dyDescent="0.25">
      <c r="A47" s="3" t="s">
        <v>21</v>
      </c>
      <c r="B47" s="3">
        <v>28.336571999170033</v>
      </c>
      <c r="C47" s="3">
        <v>108.27754461464144</v>
      </c>
    </row>
    <row r="48" spans="1:3" x14ac:dyDescent="0.25">
      <c r="A48" s="3" t="s">
        <v>21</v>
      </c>
      <c r="B48" s="3">
        <v>34.852866479925297</v>
      </c>
      <c r="C48" s="3">
        <v>88.408369178539829</v>
      </c>
    </row>
    <row r="49" spans="1:3" x14ac:dyDescent="0.25">
      <c r="A49" s="3" t="s">
        <v>21</v>
      </c>
      <c r="B49" s="3">
        <v>76.743330999066288</v>
      </c>
      <c r="C49" s="3">
        <v>65.700740108709383</v>
      </c>
    </row>
    <row r="50" spans="1:3" x14ac:dyDescent="0.25">
      <c r="A50" s="3" t="s">
        <v>21</v>
      </c>
      <c r="B50" s="3">
        <v>43.2309593837535</v>
      </c>
      <c r="C50" s="3">
        <v>49.6161695175795</v>
      </c>
    </row>
    <row r="51" spans="1:3" x14ac:dyDescent="0.25">
      <c r="A51" s="3" t="s">
        <v>21</v>
      </c>
      <c r="B51" s="3">
        <v>25.543874364560637</v>
      </c>
      <c r="C51" s="3">
        <v>54.346925573794174</v>
      </c>
    </row>
    <row r="52" spans="1:3" x14ac:dyDescent="0.25">
      <c r="A52" s="3" t="s">
        <v>21</v>
      </c>
      <c r="B52" s="3">
        <v>42.30006017221703</v>
      </c>
      <c r="C52" s="3">
        <v>117.7390567270708</v>
      </c>
    </row>
    <row r="53" spans="1:3" x14ac:dyDescent="0.25">
      <c r="A53" s="3" t="s">
        <v>21</v>
      </c>
      <c r="B53" s="3">
        <v>58.125346768336961</v>
      </c>
      <c r="C53" s="3">
        <v>74.216101009895795</v>
      </c>
    </row>
    <row r="54" spans="1:3" x14ac:dyDescent="0.25">
      <c r="A54" s="3" t="s">
        <v>21</v>
      </c>
      <c r="B54" s="3">
        <v>52.53995149911816</v>
      </c>
      <c r="C54" s="3">
        <v>77.054554643624613</v>
      </c>
    </row>
    <row r="55" spans="1:3" x14ac:dyDescent="0.25">
      <c r="A55" s="3" t="s">
        <v>21</v>
      </c>
      <c r="B55" s="3">
        <v>57.194447556800498</v>
      </c>
      <c r="C55" s="3">
        <v>51.508471940065363</v>
      </c>
    </row>
    <row r="56" spans="1:3" x14ac:dyDescent="0.25">
      <c r="A56" s="3" t="s">
        <v>21</v>
      </c>
      <c r="B56" s="3">
        <v>39.507362537607627</v>
      </c>
      <c r="C56" s="3">
        <v>54.346925573794174</v>
      </c>
    </row>
    <row r="57" spans="1:3" x14ac:dyDescent="0.25">
      <c r="A57" s="3" t="s">
        <v>21</v>
      </c>
      <c r="B57" s="3">
        <v>41.369160960680567</v>
      </c>
      <c r="C57" s="3">
        <v>78.946857066110468</v>
      </c>
    </row>
    <row r="58" spans="1:3" x14ac:dyDescent="0.25">
      <c r="A58" s="3" t="s">
        <v>21</v>
      </c>
      <c r="B58" s="3">
        <v>47.88545544143583</v>
      </c>
      <c r="C58" s="3">
        <v>68.539193742438187</v>
      </c>
    </row>
    <row r="59" spans="1:3" x14ac:dyDescent="0.25">
      <c r="A59" s="3" t="s">
        <v>21</v>
      </c>
      <c r="B59" s="3">
        <v>78.605129422139228</v>
      </c>
      <c r="C59" s="3">
        <v>80.839159488596337</v>
      </c>
    </row>
    <row r="60" spans="1:3" x14ac:dyDescent="0.25">
      <c r="A60" s="3" t="s">
        <v>21</v>
      </c>
      <c r="B60" s="3">
        <v>37.6455641145347</v>
      </c>
      <c r="C60" s="3">
        <v>69.485344953681121</v>
      </c>
    </row>
    <row r="61" spans="1:3" x14ac:dyDescent="0.25">
      <c r="A61" s="3" t="s">
        <v>21</v>
      </c>
      <c r="B61" s="3">
        <v>41.369160960680567</v>
      </c>
      <c r="C61" s="3">
        <v>106.38524219215559</v>
      </c>
    </row>
    <row r="62" spans="1:3" x14ac:dyDescent="0.25">
      <c r="A62" s="3" t="s">
        <v>21</v>
      </c>
      <c r="B62" s="3">
        <v>32.0601688453159</v>
      </c>
      <c r="C62" s="3">
        <v>66.646891319952317</v>
      </c>
    </row>
    <row r="63" spans="1:3" x14ac:dyDescent="0.25">
      <c r="A63" s="3" t="s">
        <v>21</v>
      </c>
      <c r="B63" s="3">
        <v>46.02365701836289</v>
      </c>
      <c r="C63" s="3">
        <v>62.862286474980579</v>
      </c>
    </row>
    <row r="64" spans="1:3" x14ac:dyDescent="0.25">
      <c r="A64" s="3" t="s">
        <v>21</v>
      </c>
      <c r="B64" s="3">
        <v>56.263548345264027</v>
      </c>
      <c r="C64" s="3">
        <v>63.80843768622352</v>
      </c>
    </row>
    <row r="65" spans="1:3" x14ac:dyDescent="0.25">
      <c r="A65" s="3" t="s">
        <v>21</v>
      </c>
      <c r="B65" s="3">
        <v>44.161858595289964</v>
      </c>
      <c r="C65" s="3">
        <v>40.154657405150147</v>
      </c>
    </row>
    <row r="66" spans="1:3" x14ac:dyDescent="0.25">
      <c r="A66" s="3" t="s">
        <v>21</v>
      </c>
      <c r="B66" s="3">
        <v>45.092757806826427</v>
      </c>
      <c r="C66" s="3">
        <v>42.046959827636016</v>
      </c>
    </row>
    <row r="67" spans="1:3" x14ac:dyDescent="0.25">
      <c r="A67" s="3" t="s">
        <v>21</v>
      </c>
      <c r="B67" s="3">
        <v>37.6455641145347</v>
      </c>
      <c r="C67" s="3">
        <v>56.239227996280036</v>
      </c>
    </row>
    <row r="68" spans="1:3" x14ac:dyDescent="0.25">
      <c r="A68" s="3" t="s">
        <v>21</v>
      </c>
      <c r="B68" s="3">
        <v>24.61297515302417</v>
      </c>
      <c r="C68" s="3">
        <v>91.246822812268618</v>
      </c>
    </row>
    <row r="69" spans="1:3" x14ac:dyDescent="0.25">
      <c r="A69" s="3" t="s">
        <v>21</v>
      </c>
      <c r="B69" s="3">
        <v>48.816354652972294</v>
      </c>
      <c r="C69" s="3">
        <v>86.516066756053959</v>
      </c>
    </row>
    <row r="70" spans="1:3" x14ac:dyDescent="0.25">
      <c r="A70" s="3" t="s">
        <v>21</v>
      </c>
      <c r="B70" s="3">
        <v>49.747253864508757</v>
      </c>
      <c r="C70" s="3">
        <v>48.670018306336566</v>
      </c>
    </row>
    <row r="71" spans="1:3" x14ac:dyDescent="0.25">
      <c r="A71" s="3" t="s">
        <v>21</v>
      </c>
      <c r="B71" s="3">
        <v>40.438261749144097</v>
      </c>
      <c r="C71" s="3">
        <v>113.95445188209905</v>
      </c>
    </row>
    <row r="72" spans="1:3" x14ac:dyDescent="0.25">
      <c r="A72" s="3" t="s">
        <v>21</v>
      </c>
      <c r="B72" s="3">
        <v>36.714664902998237</v>
      </c>
      <c r="C72" s="3">
        <v>55.293076785037108</v>
      </c>
    </row>
    <row r="73" spans="1:3" x14ac:dyDescent="0.25">
      <c r="A73" s="3" t="s">
        <v>21</v>
      </c>
      <c r="B73" s="3">
        <v>32.991068056852363</v>
      </c>
      <c r="C73" s="3">
        <v>56.239227996280036</v>
      </c>
    </row>
    <row r="74" spans="1:3" x14ac:dyDescent="0.25">
      <c r="A74" s="3" t="s">
        <v>21</v>
      </c>
      <c r="B74" s="3">
        <v>35.783765691461767</v>
      </c>
      <c r="C74" s="3">
        <v>64.754588897466448</v>
      </c>
    </row>
    <row r="75" spans="1:3" x14ac:dyDescent="0.25">
      <c r="A75" s="3" t="s">
        <v>21</v>
      </c>
      <c r="B75" s="3">
        <v>28.336571999170033</v>
      </c>
      <c r="C75" s="3">
        <v>76.108403432381664</v>
      </c>
    </row>
    <row r="76" spans="1:3" x14ac:dyDescent="0.25">
      <c r="A76" s="3" t="s">
        <v>21</v>
      </c>
      <c r="B76" s="3">
        <v>38.576463326071163</v>
      </c>
      <c r="C76" s="3">
        <v>50.562320728822428</v>
      </c>
    </row>
    <row r="77" spans="1:3" x14ac:dyDescent="0.25">
      <c r="A77" s="3" t="s">
        <v>21</v>
      </c>
      <c r="B77" s="3">
        <v>27.40567278763357</v>
      </c>
      <c r="C77" s="3">
        <v>102.60063734718383</v>
      </c>
    </row>
    <row r="78" spans="1:3" x14ac:dyDescent="0.25">
      <c r="A78" s="3" t="s">
        <v>21</v>
      </c>
      <c r="B78" s="3">
        <v>22.751176729951236</v>
      </c>
      <c r="C78" s="3">
        <v>71.377647376166991</v>
      </c>
    </row>
    <row r="79" spans="1:3" x14ac:dyDescent="0.25">
      <c r="A79" s="3" t="s">
        <v>21</v>
      </c>
      <c r="B79" s="3">
        <v>46.02365701836289</v>
      </c>
      <c r="C79" s="3">
        <v>74.216101009895795</v>
      </c>
    </row>
    <row r="80" spans="1:3" x14ac:dyDescent="0.25">
      <c r="A80" s="3" t="s">
        <v>21</v>
      </c>
      <c r="B80" s="3">
        <v>31.129269633779433</v>
      </c>
      <c r="C80" s="3">
        <v>40.154657405150147</v>
      </c>
    </row>
    <row r="81" spans="1:3" x14ac:dyDescent="0.25">
      <c r="A81" s="3" t="s">
        <v>21</v>
      </c>
      <c r="B81" s="3">
        <v>25.543874364560637</v>
      </c>
      <c r="C81" s="3">
        <v>79.893008277353402</v>
      </c>
    </row>
    <row r="82" spans="1:3" x14ac:dyDescent="0.25">
      <c r="A82" s="3" t="s">
        <v>21</v>
      </c>
      <c r="B82" s="3">
        <v>55.332649133727557</v>
      </c>
      <c r="C82" s="3">
        <v>66.646891319952317</v>
      </c>
    </row>
    <row r="83" spans="1:3" x14ac:dyDescent="0.25">
      <c r="A83" s="3" t="s">
        <v>21</v>
      </c>
      <c r="B83" s="3">
        <v>35.783765691461767</v>
      </c>
      <c r="C83" s="3">
        <v>50.562320728822428</v>
      </c>
    </row>
    <row r="84" spans="1:3" x14ac:dyDescent="0.25">
      <c r="A84" s="3" t="s">
        <v>21</v>
      </c>
      <c r="B84" s="3">
        <v>50.678153076045227</v>
      </c>
      <c r="C84" s="3">
        <v>68.539193742438187</v>
      </c>
    </row>
    <row r="85" spans="1:3" x14ac:dyDescent="0.25">
      <c r="A85" s="3" t="s">
        <v>21</v>
      </c>
      <c r="B85" s="3">
        <v>63.710742037555761</v>
      </c>
      <c r="C85" s="3">
        <v>56.239227996280036</v>
      </c>
    </row>
    <row r="86" spans="1:3" x14ac:dyDescent="0.25">
      <c r="A86" s="3" t="s">
        <v>21</v>
      </c>
      <c r="B86" s="3">
        <v>29.2674712107065</v>
      </c>
      <c r="C86" s="3">
        <v>62.862286474980579</v>
      </c>
    </row>
    <row r="87" spans="1:3" x14ac:dyDescent="0.25">
      <c r="A87" s="3" t="s">
        <v>21</v>
      </c>
      <c r="B87" s="3">
        <v>76.743330999066288</v>
      </c>
      <c r="C87" s="3">
        <v>55.293076785037108</v>
      </c>
    </row>
    <row r="88" spans="1:3" x14ac:dyDescent="0.25">
      <c r="A88" s="3" t="s">
        <v>21</v>
      </c>
      <c r="B88" s="3">
        <v>37.6455641145347</v>
      </c>
      <c r="C88" s="3">
        <v>53.400774362551232</v>
      </c>
    </row>
    <row r="89" spans="1:3" x14ac:dyDescent="0.25">
      <c r="A89" s="3" t="s">
        <v>21</v>
      </c>
      <c r="B89" s="3">
        <v>33.921967268388833</v>
      </c>
      <c r="C89" s="3">
        <v>59.077681630008833</v>
      </c>
    </row>
    <row r="90" spans="1:3" x14ac:dyDescent="0.25">
      <c r="A90" s="3" t="s">
        <v>21</v>
      </c>
      <c r="B90" s="3">
        <v>44.161858595289964</v>
      </c>
      <c r="C90" s="3">
        <v>51.508471940065363</v>
      </c>
    </row>
    <row r="91" spans="1:3" x14ac:dyDescent="0.25">
      <c r="A91" s="3" t="s">
        <v>21</v>
      </c>
      <c r="B91" s="3">
        <v>33.921967268388833</v>
      </c>
      <c r="C91" s="3">
        <v>55.293076785037108</v>
      </c>
    </row>
    <row r="92" spans="1:3" x14ac:dyDescent="0.25">
      <c r="A92" s="3" t="s">
        <v>21</v>
      </c>
      <c r="B92" s="3">
        <v>46.02365701836289</v>
      </c>
      <c r="C92" s="3">
        <v>69.485344953681121</v>
      </c>
    </row>
    <row r="93" spans="1:3" x14ac:dyDescent="0.25">
      <c r="A93" s="3" t="s">
        <v>21</v>
      </c>
      <c r="B93" s="3">
        <v>43.2309593837535</v>
      </c>
      <c r="C93" s="3">
        <v>56.239227996280036</v>
      </c>
    </row>
    <row r="94" spans="1:3" x14ac:dyDescent="0.25">
      <c r="A94" s="3" t="s">
        <v>21</v>
      </c>
      <c r="B94" s="3">
        <v>37.6455641145347</v>
      </c>
      <c r="C94" s="3">
        <v>59.077681630008833</v>
      </c>
    </row>
    <row r="95" spans="1:3" x14ac:dyDescent="0.25">
      <c r="A95" s="3" t="s">
        <v>21</v>
      </c>
      <c r="B95" s="3">
        <v>47.88545544143583</v>
      </c>
      <c r="C95" s="3">
        <v>77.054554643624613</v>
      </c>
    </row>
    <row r="96" spans="1:3" x14ac:dyDescent="0.25">
      <c r="A96" s="3" t="s">
        <v>21</v>
      </c>
      <c r="B96" s="3">
        <v>71.15793572984748</v>
      </c>
      <c r="C96" s="3">
        <v>87.46221796729688</v>
      </c>
    </row>
    <row r="97" spans="1:3" x14ac:dyDescent="0.25">
      <c r="A97" s="3" t="s">
        <v>21</v>
      </c>
      <c r="B97" s="3">
        <v>26.4747735760971</v>
      </c>
      <c r="C97" s="3">
        <v>65.700740108709383</v>
      </c>
    </row>
    <row r="98" spans="1:3" x14ac:dyDescent="0.25">
      <c r="A98" s="3" t="s">
        <v>21</v>
      </c>
      <c r="B98" s="3">
        <v>32.991068056852363</v>
      </c>
      <c r="C98" s="3">
        <v>69.485344953681121</v>
      </c>
    </row>
    <row r="99" spans="1:3" x14ac:dyDescent="0.25">
      <c r="A99" s="3" t="s">
        <v>21</v>
      </c>
      <c r="B99" s="3">
        <v>25.543874364560637</v>
      </c>
      <c r="C99" s="3">
        <v>112.06214945961318</v>
      </c>
    </row>
    <row r="100" spans="1:3" x14ac:dyDescent="0.25">
      <c r="A100" s="3" t="s">
        <v>21</v>
      </c>
      <c r="B100" s="3">
        <v>22.751176729951236</v>
      </c>
      <c r="C100" s="3">
        <v>61.916135263737651</v>
      </c>
    </row>
    <row r="101" spans="1:3" x14ac:dyDescent="0.25">
      <c r="A101" s="3" t="s">
        <v>21</v>
      </c>
      <c r="B101" s="3">
        <v>41.369160960680567</v>
      </c>
      <c r="C101" s="3">
        <v>93.139125234754502</v>
      </c>
    </row>
    <row r="102" spans="1:3" x14ac:dyDescent="0.25">
      <c r="A102" s="3" t="s">
        <v>21</v>
      </c>
      <c r="B102" s="3">
        <v>40.438261749144097</v>
      </c>
      <c r="C102" s="3">
        <v>68.539193742438187</v>
      </c>
    </row>
    <row r="103" spans="1:3" x14ac:dyDescent="0.25">
      <c r="A103" s="3" t="s">
        <v>21</v>
      </c>
      <c r="B103" s="3">
        <v>55.332649133727557</v>
      </c>
      <c r="C103" s="3">
        <v>60.969984052494709</v>
      </c>
    </row>
    <row r="104" spans="1:3" x14ac:dyDescent="0.25">
      <c r="A104" s="3" t="s">
        <v>21</v>
      </c>
      <c r="B104" s="3">
        <v>72.088834941383965</v>
      </c>
      <c r="C104" s="3">
        <v>78.946857066110468</v>
      </c>
    </row>
    <row r="105" spans="1:3" x14ac:dyDescent="0.25">
      <c r="A105" s="3" t="s">
        <v>21</v>
      </c>
      <c r="B105" s="3">
        <v>78.605129422139228</v>
      </c>
      <c r="C105" s="3">
        <v>40.154657405150147</v>
      </c>
    </row>
    <row r="106" spans="1:3" x14ac:dyDescent="0.25">
      <c r="A106" s="3" t="s">
        <v>22</v>
      </c>
      <c r="B106" s="3">
        <v>36.005899028257382</v>
      </c>
      <c r="C106" s="3">
        <v>61.664057421590144</v>
      </c>
    </row>
    <row r="107" spans="1:3" x14ac:dyDescent="0.25">
      <c r="A107" s="3" t="s">
        <v>22</v>
      </c>
      <c r="B107" s="3">
        <v>53.199894916398854</v>
      </c>
      <c r="C107" s="3">
        <v>54.154782043449593</v>
      </c>
    </row>
    <row r="108" spans="1:3" x14ac:dyDescent="0.25">
      <c r="A108" s="3" t="s">
        <v>22</v>
      </c>
      <c r="B108" s="3">
        <v>47.468562953685023</v>
      </c>
      <c r="C108" s="3">
        <v>51.338803776646891</v>
      </c>
    </row>
    <row r="109" spans="1:3" x14ac:dyDescent="0.25">
      <c r="A109" s="3" t="s">
        <v>22</v>
      </c>
      <c r="B109" s="3">
        <v>38.871565009614294</v>
      </c>
      <c r="C109" s="3">
        <v>52.277463198914454</v>
      </c>
    </row>
    <row r="110" spans="1:3" x14ac:dyDescent="0.25">
      <c r="A110" s="3" t="s">
        <v>22</v>
      </c>
      <c r="B110" s="3">
        <v>42.692452984756841</v>
      </c>
      <c r="C110" s="3">
        <v>67.296013955195562</v>
      </c>
    </row>
    <row r="111" spans="1:3" x14ac:dyDescent="0.25">
      <c r="A111" s="3" t="s">
        <v>22</v>
      </c>
      <c r="B111" s="3">
        <v>37.916343015828652</v>
      </c>
      <c r="C111" s="3">
        <v>127.37021698032001</v>
      </c>
    </row>
    <row r="112" spans="1:3" x14ac:dyDescent="0.25">
      <c r="A112" s="3" t="s">
        <v>22</v>
      </c>
      <c r="B112" s="3">
        <v>39.826787003399929</v>
      </c>
      <c r="C112" s="3">
        <v>55.093441465717163</v>
      </c>
    </row>
    <row r="113" spans="1:3" x14ac:dyDescent="0.25">
      <c r="A113" s="3" t="s">
        <v>22</v>
      </c>
      <c r="B113" s="3">
        <v>41.737230990971206</v>
      </c>
      <c r="C113" s="3">
        <v>65.418695110660423</v>
      </c>
    </row>
    <row r="114" spans="1:3" x14ac:dyDescent="0.25">
      <c r="A114" s="3" t="s">
        <v>22</v>
      </c>
      <c r="B114" s="3">
        <v>45.55811896611376</v>
      </c>
      <c r="C114" s="3">
        <v>61.664057421590144</v>
      </c>
    </row>
    <row r="115" spans="1:3" x14ac:dyDescent="0.25">
      <c r="A115" s="3" t="s">
        <v>22</v>
      </c>
      <c r="B115" s="3">
        <v>43.647674978542483</v>
      </c>
      <c r="C115" s="3">
        <v>52.277463198914454</v>
      </c>
    </row>
    <row r="116" spans="1:3" x14ac:dyDescent="0.25">
      <c r="A116" s="3" t="s">
        <v>22</v>
      </c>
      <c r="B116" s="3">
        <v>37.916343015828652</v>
      </c>
      <c r="C116" s="3">
        <v>69.173332799730701</v>
      </c>
    </row>
    <row r="117" spans="1:3" x14ac:dyDescent="0.25">
      <c r="A117" s="3" t="s">
        <v>22</v>
      </c>
      <c r="B117" s="3">
        <v>35.05067703447174</v>
      </c>
      <c r="C117" s="3">
        <v>56.03210088798474</v>
      </c>
    </row>
    <row r="118" spans="1:3" x14ac:dyDescent="0.25">
      <c r="A118" s="3" t="s">
        <v>22</v>
      </c>
      <c r="B118" s="3">
        <v>33.14023304690047</v>
      </c>
      <c r="C118" s="3">
        <v>93.578477778687514</v>
      </c>
    </row>
    <row r="119" spans="1:3" x14ac:dyDescent="0.25">
      <c r="A119" s="3" t="s">
        <v>22</v>
      </c>
      <c r="B119" s="3">
        <v>39.826787003399929</v>
      </c>
      <c r="C119" s="3">
        <v>83.25322413374424</v>
      </c>
    </row>
    <row r="120" spans="1:3" x14ac:dyDescent="0.25">
      <c r="A120" s="3" t="s">
        <v>22</v>
      </c>
      <c r="B120" s="3">
        <v>35.05067703447174</v>
      </c>
      <c r="C120" s="3">
        <v>61.664057421590144</v>
      </c>
    </row>
    <row r="121" spans="1:3" x14ac:dyDescent="0.25">
      <c r="A121" s="3" t="s">
        <v>22</v>
      </c>
      <c r="B121" s="3">
        <v>36.961121022043017</v>
      </c>
      <c r="C121" s="3">
        <v>48.522825509844182</v>
      </c>
    </row>
    <row r="122" spans="1:3" x14ac:dyDescent="0.25">
      <c r="A122" s="3" t="s">
        <v>22</v>
      </c>
      <c r="B122" s="3">
        <v>29.319345071757919</v>
      </c>
      <c r="C122" s="3">
        <v>59.786738577055011</v>
      </c>
    </row>
    <row r="123" spans="1:3" x14ac:dyDescent="0.25">
      <c r="A123" s="3" t="s">
        <v>22</v>
      </c>
      <c r="B123" s="3">
        <v>42.692452984756841</v>
      </c>
      <c r="C123" s="3">
        <v>86.069202400546956</v>
      </c>
    </row>
    <row r="124" spans="1:3" x14ac:dyDescent="0.25">
      <c r="A124" s="3" t="s">
        <v>22</v>
      </c>
      <c r="B124" s="3">
        <v>24.54323510282973</v>
      </c>
      <c r="C124" s="3">
        <v>58.848079154787449</v>
      </c>
    </row>
    <row r="125" spans="1:3" x14ac:dyDescent="0.25">
      <c r="A125" s="3" t="s">
        <v>22</v>
      </c>
      <c r="B125" s="3">
        <v>34.095455040686105</v>
      </c>
      <c r="C125" s="3">
        <v>107.65836911270105</v>
      </c>
    </row>
    <row r="126" spans="1:3" x14ac:dyDescent="0.25">
      <c r="A126" s="3" t="s">
        <v>22</v>
      </c>
      <c r="B126" s="3">
        <v>36.961121022043017</v>
      </c>
      <c r="C126" s="3">
        <v>67.296013955195562</v>
      </c>
    </row>
    <row r="127" spans="1:3" x14ac:dyDescent="0.25">
      <c r="A127" s="3" t="s">
        <v>22</v>
      </c>
      <c r="B127" s="3">
        <v>66.57300282939778</v>
      </c>
      <c r="C127" s="3">
        <v>84.191883556011817</v>
      </c>
    </row>
    <row r="128" spans="1:3" x14ac:dyDescent="0.25">
      <c r="A128" s="3" t="s">
        <v>22</v>
      </c>
      <c r="B128" s="3">
        <v>53.199894916398854</v>
      </c>
      <c r="C128" s="3">
        <v>60.725397999322574</v>
      </c>
    </row>
    <row r="129" spans="1:3" x14ac:dyDescent="0.25">
      <c r="A129" s="3" t="s">
        <v>22</v>
      </c>
      <c r="B129" s="3">
        <v>39.826787003399929</v>
      </c>
      <c r="C129" s="3">
        <v>77.621267600138836</v>
      </c>
    </row>
    <row r="130" spans="1:3" x14ac:dyDescent="0.25">
      <c r="A130" s="3" t="s">
        <v>22</v>
      </c>
      <c r="B130" s="3">
        <v>30.274567065543554</v>
      </c>
      <c r="C130" s="3">
        <v>91.701158934152375</v>
      </c>
    </row>
    <row r="131" spans="1:3" x14ac:dyDescent="0.25">
      <c r="A131" s="3" t="s">
        <v>22</v>
      </c>
      <c r="B131" s="3">
        <v>31.229789059329192</v>
      </c>
      <c r="C131" s="3">
        <v>67.296013955195562</v>
      </c>
    </row>
    <row r="132" spans="1:3" x14ac:dyDescent="0.25">
      <c r="A132" s="3" t="s">
        <v>22</v>
      </c>
      <c r="B132" s="3">
        <v>38.871565009614294</v>
      </c>
      <c r="C132" s="3">
        <v>61.664057421590144</v>
      </c>
    </row>
    <row r="133" spans="1:3" x14ac:dyDescent="0.25">
      <c r="A133" s="3" t="s">
        <v>22</v>
      </c>
      <c r="B133" s="3">
        <v>42.692452984756841</v>
      </c>
      <c r="C133" s="3">
        <v>89.823840089617235</v>
      </c>
    </row>
    <row r="134" spans="1:3" x14ac:dyDescent="0.25">
      <c r="A134" s="3" t="s">
        <v>22</v>
      </c>
      <c r="B134" s="3">
        <v>34.095455040686105</v>
      </c>
      <c r="C134" s="3">
        <v>60.725397999322574</v>
      </c>
    </row>
    <row r="135" spans="1:3" x14ac:dyDescent="0.25">
      <c r="A135" s="3" t="s">
        <v>22</v>
      </c>
      <c r="B135" s="3">
        <v>45.55811896611376</v>
      </c>
      <c r="C135" s="3">
        <v>52.277463198914454</v>
      </c>
    </row>
    <row r="136" spans="1:3" x14ac:dyDescent="0.25">
      <c r="A136" s="3" t="s">
        <v>22</v>
      </c>
      <c r="B136" s="3">
        <v>39.826787003399929</v>
      </c>
      <c r="C136" s="3">
        <v>79.498586444673961</v>
      </c>
    </row>
    <row r="137" spans="1:3" x14ac:dyDescent="0.25">
      <c r="A137" s="3" t="s">
        <v>22</v>
      </c>
      <c r="B137" s="3">
        <v>34.095455040686105</v>
      </c>
      <c r="C137" s="3">
        <v>81.375905289209101</v>
      </c>
    </row>
    <row r="138" spans="1:3" x14ac:dyDescent="0.25">
      <c r="A138" s="3" t="s">
        <v>22</v>
      </c>
      <c r="B138" s="3">
        <v>66.57300282939778</v>
      </c>
      <c r="C138" s="3">
        <v>71.050651644265841</v>
      </c>
    </row>
    <row r="139" spans="1:3" x14ac:dyDescent="0.25">
      <c r="A139" s="3" t="s">
        <v>22</v>
      </c>
      <c r="B139" s="3">
        <v>39.826787003399929</v>
      </c>
      <c r="C139" s="3">
        <v>55.093441465717163</v>
      </c>
    </row>
    <row r="140" spans="1:3" x14ac:dyDescent="0.25">
      <c r="A140" s="3" t="s">
        <v>22</v>
      </c>
      <c r="B140" s="3">
        <v>31.229789059329192</v>
      </c>
      <c r="C140" s="3">
        <v>56.970760310252309</v>
      </c>
    </row>
    <row r="141" spans="1:3" x14ac:dyDescent="0.25">
      <c r="A141" s="3" t="s">
        <v>22</v>
      </c>
      <c r="B141" s="3">
        <v>33.14023304690047</v>
      </c>
      <c r="C141" s="3">
        <v>65.418695110660423</v>
      </c>
    </row>
    <row r="142" spans="1:3" x14ac:dyDescent="0.25">
      <c r="A142" s="3" t="s">
        <v>22</v>
      </c>
      <c r="B142" s="3">
        <v>43.647674978542483</v>
      </c>
      <c r="C142" s="3">
        <v>63.541376266125283</v>
      </c>
    </row>
    <row r="143" spans="1:3" x14ac:dyDescent="0.25">
      <c r="A143" s="3" t="s">
        <v>22</v>
      </c>
      <c r="B143" s="3">
        <v>30.274567065543554</v>
      </c>
      <c r="C143" s="3">
        <v>48.522825509844182</v>
      </c>
    </row>
    <row r="144" spans="1:3" x14ac:dyDescent="0.25">
      <c r="A144" s="3" t="s">
        <v>22</v>
      </c>
      <c r="B144" s="3">
        <v>60.841670866683963</v>
      </c>
      <c r="C144" s="3">
        <v>61.664057421590144</v>
      </c>
    </row>
    <row r="145" spans="1:3" x14ac:dyDescent="0.25">
      <c r="A145" s="3" t="s">
        <v>22</v>
      </c>
      <c r="B145" s="3">
        <v>45.55811896611376</v>
      </c>
      <c r="C145" s="3">
        <v>58.848079154787449</v>
      </c>
    </row>
    <row r="146" spans="1:3" x14ac:dyDescent="0.25">
      <c r="A146" s="3" t="s">
        <v>22</v>
      </c>
      <c r="B146" s="3">
        <v>58.931226879112685</v>
      </c>
      <c r="C146" s="3">
        <v>73.866629911068557</v>
      </c>
    </row>
    <row r="147" spans="1:3" x14ac:dyDescent="0.25">
      <c r="A147" s="3" t="s">
        <v>22</v>
      </c>
      <c r="B147" s="3">
        <v>52.244672922613219</v>
      </c>
      <c r="C147" s="3">
        <v>57.909419732519872</v>
      </c>
    </row>
    <row r="148" spans="1:3" x14ac:dyDescent="0.25">
      <c r="A148" s="3" t="s">
        <v>22</v>
      </c>
      <c r="B148" s="3">
        <v>44.602896972328118</v>
      </c>
      <c r="C148" s="3">
        <v>67.296013955195562</v>
      </c>
    </row>
    <row r="149" spans="1:3" x14ac:dyDescent="0.25">
      <c r="A149" s="3" t="s">
        <v>22</v>
      </c>
      <c r="B149" s="3">
        <v>27.408901084186645</v>
      </c>
      <c r="C149" s="3">
        <v>68.234673377463125</v>
      </c>
    </row>
    <row r="150" spans="1:3" x14ac:dyDescent="0.25">
      <c r="A150" s="3" t="s">
        <v>22</v>
      </c>
      <c r="B150" s="3">
        <v>37.916343015828652</v>
      </c>
      <c r="C150" s="3">
        <v>53.216122621182024</v>
      </c>
    </row>
    <row r="151" spans="1:3" x14ac:dyDescent="0.25">
      <c r="A151" s="3" t="s">
        <v>22</v>
      </c>
      <c r="B151" s="3">
        <v>57.97600488532705</v>
      </c>
      <c r="C151" s="3">
        <v>70.111992221998264</v>
      </c>
    </row>
    <row r="152" spans="1:3" x14ac:dyDescent="0.25">
      <c r="A152" s="3" t="s">
        <v>22</v>
      </c>
      <c r="B152" s="3">
        <v>40.782008997185571</v>
      </c>
      <c r="C152" s="3">
        <v>86.069202400546956</v>
      </c>
    </row>
    <row r="153" spans="1:3" x14ac:dyDescent="0.25">
      <c r="A153" s="3" t="s">
        <v>22</v>
      </c>
      <c r="B153" s="3">
        <v>64.662558841826495</v>
      </c>
      <c r="C153" s="3">
        <v>91.701158934152375</v>
      </c>
    </row>
    <row r="154" spans="1:3" x14ac:dyDescent="0.25">
      <c r="A154" s="3" t="s">
        <v>22</v>
      </c>
      <c r="B154" s="3">
        <v>40.782008997185571</v>
      </c>
      <c r="C154" s="3">
        <v>76.682608177871259</v>
      </c>
    </row>
    <row r="155" spans="1:3" x14ac:dyDescent="0.25">
      <c r="A155" s="3" t="s">
        <v>22</v>
      </c>
      <c r="B155" s="3">
        <v>35.05067703447174</v>
      </c>
      <c r="C155" s="3">
        <v>65.418695110660423</v>
      </c>
    </row>
    <row r="156" spans="1:3" x14ac:dyDescent="0.25">
      <c r="A156" s="3" t="s">
        <v>22</v>
      </c>
      <c r="B156" s="3">
        <v>49.379006941256307</v>
      </c>
      <c r="C156" s="3">
        <v>55.093441465717163</v>
      </c>
    </row>
    <row r="157" spans="1:3" x14ac:dyDescent="0.25">
      <c r="A157" s="3" t="s">
        <v>22</v>
      </c>
      <c r="B157" s="3">
        <v>35.05067703447174</v>
      </c>
      <c r="C157" s="3">
        <v>57.909419732519872</v>
      </c>
    </row>
    <row r="158" spans="1:3" x14ac:dyDescent="0.25">
      <c r="A158" s="3" t="s">
        <v>22</v>
      </c>
      <c r="B158" s="3">
        <v>30.274567065543554</v>
      </c>
      <c r="C158" s="3">
        <v>77.621267600138836</v>
      </c>
    </row>
    <row r="159" spans="1:3" x14ac:dyDescent="0.25">
      <c r="A159" s="3" t="s">
        <v>22</v>
      </c>
      <c r="B159" s="3">
        <v>46.513340959899395</v>
      </c>
      <c r="C159" s="3">
        <v>64.48003568839286</v>
      </c>
    </row>
    <row r="160" spans="1:3" x14ac:dyDescent="0.25">
      <c r="A160" s="3" t="s">
        <v>22</v>
      </c>
      <c r="B160" s="3">
        <v>37.916343015828652</v>
      </c>
      <c r="C160" s="3">
        <v>79.498586444673961</v>
      </c>
    </row>
    <row r="161" spans="1:3" x14ac:dyDescent="0.25">
      <c r="A161" s="3" t="s">
        <v>22</v>
      </c>
      <c r="B161" s="3">
        <v>29.319345071757919</v>
      </c>
      <c r="C161" s="3">
        <v>56.03210088798474</v>
      </c>
    </row>
    <row r="162" spans="1:3" x14ac:dyDescent="0.25">
      <c r="A162" s="3" t="s">
        <v>22</v>
      </c>
      <c r="B162" s="3">
        <v>38.871565009614294</v>
      </c>
      <c r="C162" s="3">
        <v>57.909419732519872</v>
      </c>
    </row>
    <row r="163" spans="1:3" x14ac:dyDescent="0.25">
      <c r="A163" s="3" t="s">
        <v>22</v>
      </c>
      <c r="B163" s="3">
        <v>31.229789059329192</v>
      </c>
      <c r="C163" s="3">
        <v>72.92797048880098</v>
      </c>
    </row>
    <row r="164" spans="1:3" x14ac:dyDescent="0.25">
      <c r="A164" s="3" t="s">
        <v>22</v>
      </c>
      <c r="B164" s="3">
        <v>32.185011053114827</v>
      </c>
      <c r="C164" s="3">
        <v>59.786738577055011</v>
      </c>
    </row>
    <row r="165" spans="1:3" x14ac:dyDescent="0.25">
      <c r="A165" s="3" t="s">
        <v>22</v>
      </c>
      <c r="B165" s="3">
        <v>33.14023304690047</v>
      </c>
      <c r="C165" s="3">
        <v>55.093441465717163</v>
      </c>
    </row>
    <row r="166" spans="1:3" x14ac:dyDescent="0.25">
      <c r="A166" s="3" t="s">
        <v>22</v>
      </c>
      <c r="B166" s="3">
        <v>56.065560897755766</v>
      </c>
      <c r="C166" s="3">
        <v>48.522825509844182</v>
      </c>
    </row>
    <row r="167" spans="1:3" x14ac:dyDescent="0.25">
      <c r="A167" s="3" t="s">
        <v>22</v>
      </c>
      <c r="B167" s="3">
        <v>34.095455040686105</v>
      </c>
      <c r="C167" s="3">
        <v>53.216122621182024</v>
      </c>
    </row>
    <row r="168" spans="1:3" x14ac:dyDescent="0.25">
      <c r="A168" s="3" t="s">
        <v>22</v>
      </c>
      <c r="B168" s="3">
        <v>30.274567065543554</v>
      </c>
      <c r="C168" s="3">
        <v>59.786738577055011</v>
      </c>
    </row>
    <row r="169" spans="1:3" x14ac:dyDescent="0.25">
      <c r="A169" s="3" t="s">
        <v>22</v>
      </c>
      <c r="B169" s="3">
        <v>61.796892860469583</v>
      </c>
      <c r="C169" s="3">
        <v>56.970760310252309</v>
      </c>
    </row>
    <row r="170" spans="1:3" x14ac:dyDescent="0.25">
      <c r="A170" s="3" t="s">
        <v>22</v>
      </c>
      <c r="B170" s="3">
        <v>49.379006941256307</v>
      </c>
      <c r="C170" s="3">
        <v>59.786738577055011</v>
      </c>
    </row>
    <row r="171" spans="1:3" x14ac:dyDescent="0.25">
      <c r="A171" s="3" t="s">
        <v>22</v>
      </c>
      <c r="B171" s="3">
        <v>37.916343015828652</v>
      </c>
      <c r="C171" s="3">
        <v>56.970760310252309</v>
      </c>
    </row>
    <row r="172" spans="1:3" x14ac:dyDescent="0.25">
      <c r="A172" s="3" t="s">
        <v>22</v>
      </c>
      <c r="B172" s="3">
        <v>36.961121022043017</v>
      </c>
      <c r="C172" s="3">
        <v>62.602716843857721</v>
      </c>
    </row>
    <row r="173" spans="1:3" x14ac:dyDescent="0.25">
      <c r="A173" s="3" t="s">
        <v>22</v>
      </c>
      <c r="B173" s="3">
        <v>28.364123077972277</v>
      </c>
      <c r="C173" s="3">
        <v>95.455796623222653</v>
      </c>
    </row>
    <row r="174" spans="1:3" x14ac:dyDescent="0.25">
      <c r="A174" s="3" t="s">
        <v>22</v>
      </c>
      <c r="B174" s="3">
        <v>32.185011053114827</v>
      </c>
      <c r="C174" s="3">
        <v>76.682608177871259</v>
      </c>
    </row>
    <row r="175" spans="1:3" x14ac:dyDescent="0.25">
      <c r="A175" s="3" t="s">
        <v>22</v>
      </c>
      <c r="B175" s="3">
        <v>47.468562953685023</v>
      </c>
      <c r="C175" s="3">
        <v>80.437245866941538</v>
      </c>
    </row>
    <row r="176" spans="1:3" x14ac:dyDescent="0.25">
      <c r="A176" s="3" t="s">
        <v>22</v>
      </c>
      <c r="B176" s="3">
        <v>70.393890804540334</v>
      </c>
      <c r="C176" s="3">
        <v>44.768187820773903</v>
      </c>
    </row>
    <row r="177" spans="1:3" x14ac:dyDescent="0.25">
      <c r="A177" s="3" t="s">
        <v>22</v>
      </c>
      <c r="B177" s="3">
        <v>54.155116910184496</v>
      </c>
      <c r="C177" s="3">
        <v>55.093441465717163</v>
      </c>
    </row>
    <row r="178" spans="1:3" x14ac:dyDescent="0.25">
      <c r="A178" s="3" t="s">
        <v>22</v>
      </c>
      <c r="B178" s="3">
        <v>74.214778779682874</v>
      </c>
      <c r="C178" s="3">
        <v>57.909419732519872</v>
      </c>
    </row>
    <row r="179" spans="1:3" x14ac:dyDescent="0.25">
      <c r="A179" s="3" t="s">
        <v>22</v>
      </c>
      <c r="B179" s="3">
        <v>85.677442705110536</v>
      </c>
      <c r="C179" s="3">
        <v>56.970760310252309</v>
      </c>
    </row>
    <row r="180" spans="1:3" x14ac:dyDescent="0.25">
      <c r="A180" s="3" t="s">
        <v>22</v>
      </c>
      <c r="B180" s="3">
        <v>41.737230990971206</v>
      </c>
      <c r="C180" s="3">
        <v>57.909419732519872</v>
      </c>
    </row>
    <row r="181" spans="1:3" x14ac:dyDescent="0.25">
      <c r="A181" s="3" t="s">
        <v>22</v>
      </c>
      <c r="B181" s="3">
        <v>52.244672922613219</v>
      </c>
      <c r="C181" s="3">
        <v>56.03210088798474</v>
      </c>
    </row>
    <row r="182" spans="1:3" x14ac:dyDescent="0.25">
      <c r="A182" s="3" t="s">
        <v>22</v>
      </c>
      <c r="B182" s="3">
        <v>46.513340959899395</v>
      </c>
      <c r="C182" s="3">
        <v>82.314564711476677</v>
      </c>
    </row>
    <row r="183" spans="1:3" x14ac:dyDescent="0.25">
      <c r="A183" s="3" t="s">
        <v>22</v>
      </c>
      <c r="B183" s="3">
        <v>39.826787003399929</v>
      </c>
      <c r="C183" s="3">
        <v>73.866629911068557</v>
      </c>
    </row>
    <row r="184" spans="1:3" x14ac:dyDescent="0.25">
      <c r="A184" s="3" t="s">
        <v>22</v>
      </c>
      <c r="B184" s="3">
        <v>48.423784947470672</v>
      </c>
      <c r="C184" s="3">
        <v>57.909419732519872</v>
      </c>
    </row>
    <row r="185" spans="1:3" x14ac:dyDescent="0.25">
      <c r="A185" s="3" t="s">
        <v>22</v>
      </c>
      <c r="B185" s="3">
        <v>46.513340959899395</v>
      </c>
      <c r="C185" s="3">
        <v>54.154782043449593</v>
      </c>
    </row>
    <row r="186" spans="1:3" x14ac:dyDescent="0.25">
      <c r="A186" s="3" t="s">
        <v>23</v>
      </c>
      <c r="B186" s="3">
        <v>60.973632763852088</v>
      </c>
      <c r="C186" s="3">
        <v>54.218138684227121</v>
      </c>
    </row>
    <row r="187" spans="1:3" x14ac:dyDescent="0.25">
      <c r="A187" s="3" t="s">
        <v>23</v>
      </c>
      <c r="B187" s="3">
        <v>37.079933286914383</v>
      </c>
      <c r="C187" s="3">
        <v>64.471775418504976</v>
      </c>
    </row>
    <row r="188" spans="1:3" x14ac:dyDescent="0.25">
      <c r="A188" s="3" t="s">
        <v>23</v>
      </c>
      <c r="B188" s="3">
        <v>48.457885418789481</v>
      </c>
      <c r="C188" s="3">
        <v>42.825208979473956</v>
      </c>
    </row>
    <row r="189" spans="1:3" x14ac:dyDescent="0.25">
      <c r="A189" s="3" t="s">
        <v>23</v>
      </c>
      <c r="B189" s="3">
        <v>47.320090205601964</v>
      </c>
      <c r="C189" s="3">
        <v>54.218138684227121</v>
      </c>
    </row>
    <row r="190" spans="1:3" x14ac:dyDescent="0.25">
      <c r="A190" s="3" t="s">
        <v>23</v>
      </c>
      <c r="B190" s="3">
        <v>38.217728500101892</v>
      </c>
      <c r="C190" s="3">
        <v>67.88965432993092</v>
      </c>
    </row>
    <row r="191" spans="1:3" x14ac:dyDescent="0.25">
      <c r="A191" s="3" t="s">
        <v>23</v>
      </c>
      <c r="B191" s="3">
        <v>38.217728500101892</v>
      </c>
      <c r="C191" s="3">
        <v>50.800259772801176</v>
      </c>
    </row>
    <row r="192" spans="1:3" x14ac:dyDescent="0.25">
      <c r="A192" s="3" t="s">
        <v>23</v>
      </c>
      <c r="B192" s="3">
        <v>53.009066271539517</v>
      </c>
      <c r="C192" s="3">
        <v>63.332482448029651</v>
      </c>
    </row>
    <row r="193" spans="1:3" x14ac:dyDescent="0.25">
      <c r="A193" s="3" t="s">
        <v>23</v>
      </c>
      <c r="B193" s="3">
        <v>30.253162007789321</v>
      </c>
      <c r="C193" s="3">
        <v>121.43642394227081</v>
      </c>
    </row>
    <row r="194" spans="1:3" x14ac:dyDescent="0.25">
      <c r="A194" s="3" t="s">
        <v>23</v>
      </c>
      <c r="B194" s="3">
        <v>41.631114139664419</v>
      </c>
      <c r="C194" s="3">
        <v>95.232685621338518</v>
      </c>
    </row>
    <row r="195" spans="1:3" x14ac:dyDescent="0.25">
      <c r="A195" s="3" t="s">
        <v>23</v>
      </c>
      <c r="B195" s="3">
        <v>42.768909352851928</v>
      </c>
      <c r="C195" s="3">
        <v>55.357431654702438</v>
      </c>
    </row>
    <row r="196" spans="1:3" x14ac:dyDescent="0.25">
      <c r="A196" s="3" t="s">
        <v>23</v>
      </c>
      <c r="B196" s="3">
        <v>46.182294992414462</v>
      </c>
      <c r="C196" s="3">
        <v>79.282584034684092</v>
      </c>
    </row>
    <row r="197" spans="1:3" x14ac:dyDescent="0.25">
      <c r="A197" s="3" t="s">
        <v>23</v>
      </c>
      <c r="B197" s="3">
        <v>63.249223190227099</v>
      </c>
      <c r="C197" s="3">
        <v>64.471775418504976</v>
      </c>
    </row>
    <row r="198" spans="1:3" x14ac:dyDescent="0.25">
      <c r="A198" s="3" t="s">
        <v>23</v>
      </c>
      <c r="B198" s="3">
        <v>32.528752434164346</v>
      </c>
      <c r="C198" s="3">
        <v>55.357431654702438</v>
      </c>
    </row>
    <row r="199" spans="1:3" x14ac:dyDescent="0.25">
      <c r="A199" s="3" t="s">
        <v>23</v>
      </c>
      <c r="B199" s="3">
        <v>24.564185941851775</v>
      </c>
      <c r="C199" s="3">
        <v>61.053896507079017</v>
      </c>
    </row>
    <row r="200" spans="1:3" x14ac:dyDescent="0.25">
      <c r="A200" s="3" t="s">
        <v>23</v>
      </c>
      <c r="B200" s="3">
        <v>27.977571581414303</v>
      </c>
      <c r="C200" s="3">
        <v>87.257634828011305</v>
      </c>
    </row>
    <row r="201" spans="1:3" x14ac:dyDescent="0.25">
      <c r="A201" s="3" t="s">
        <v>23</v>
      </c>
      <c r="B201" s="3">
        <v>41.631114139664419</v>
      </c>
      <c r="C201" s="3">
        <v>65.611068388980286</v>
      </c>
    </row>
    <row r="202" spans="1:3" x14ac:dyDescent="0.25">
      <c r="A202" s="3" t="s">
        <v>23</v>
      </c>
      <c r="B202" s="3">
        <v>35.942138073726866</v>
      </c>
      <c r="C202" s="3">
        <v>45.10379492042459</v>
      </c>
    </row>
    <row r="203" spans="1:3" x14ac:dyDescent="0.25">
      <c r="A203" s="3" t="s">
        <v>23</v>
      </c>
      <c r="B203" s="3">
        <v>31.390957220976833</v>
      </c>
      <c r="C203" s="3">
        <v>50.800259772801176</v>
      </c>
    </row>
    <row r="204" spans="1:3" x14ac:dyDescent="0.25">
      <c r="A204" s="3" t="s">
        <v>23</v>
      </c>
      <c r="B204" s="3">
        <v>71.213789682539669</v>
      </c>
      <c r="C204" s="3">
        <v>48.521673831850535</v>
      </c>
    </row>
    <row r="205" spans="1:3" x14ac:dyDescent="0.25">
      <c r="A205" s="3" t="s">
        <v>23</v>
      </c>
      <c r="B205" s="3">
        <v>42.768909352851928</v>
      </c>
      <c r="C205" s="3">
        <v>54.218138684227121</v>
      </c>
    </row>
    <row r="206" spans="1:3" x14ac:dyDescent="0.25">
      <c r="A206" s="3" t="s">
        <v>23</v>
      </c>
      <c r="B206" s="3">
        <v>56.422451911102051</v>
      </c>
      <c r="C206" s="3">
        <v>47.382380861375218</v>
      </c>
    </row>
    <row r="207" spans="1:3" x14ac:dyDescent="0.25">
      <c r="A207" s="3" t="s">
        <v>23</v>
      </c>
      <c r="B207" s="3">
        <v>60.973632763852088</v>
      </c>
      <c r="C207" s="3">
        <v>87.257634828011305</v>
      </c>
    </row>
    <row r="208" spans="1:3" x14ac:dyDescent="0.25">
      <c r="A208" s="3" t="s">
        <v>23</v>
      </c>
      <c r="B208" s="3">
        <v>42.768909352851928</v>
      </c>
      <c r="C208" s="3">
        <v>64.471775418504976</v>
      </c>
    </row>
    <row r="209" spans="1:3" x14ac:dyDescent="0.25">
      <c r="A209" s="3" t="s">
        <v>23</v>
      </c>
      <c r="B209" s="3">
        <v>29.115366794601815</v>
      </c>
      <c r="C209" s="3">
        <v>53.078845713751804</v>
      </c>
    </row>
    <row r="210" spans="1:3" x14ac:dyDescent="0.25">
      <c r="A210" s="3" t="s">
        <v>23</v>
      </c>
      <c r="B210" s="3">
        <v>39.355523713289401</v>
      </c>
      <c r="C210" s="3">
        <v>54.218138684227121</v>
      </c>
    </row>
    <row r="211" spans="1:3" x14ac:dyDescent="0.25">
      <c r="A211" s="3" t="s">
        <v>23</v>
      </c>
      <c r="B211" s="3">
        <v>45.044499779226946</v>
      </c>
      <c r="C211" s="3">
        <v>79.282584034684092</v>
      </c>
    </row>
    <row r="212" spans="1:3" x14ac:dyDescent="0.25">
      <c r="A212" s="3" t="s">
        <v>23</v>
      </c>
      <c r="B212" s="3">
        <v>53.009066271539517</v>
      </c>
      <c r="C212" s="3">
        <v>48.521673831850535</v>
      </c>
    </row>
    <row r="213" spans="1:3" x14ac:dyDescent="0.25">
      <c r="A213" s="3" t="s">
        <v>23</v>
      </c>
      <c r="B213" s="3">
        <v>49.59568063197699</v>
      </c>
      <c r="C213" s="3">
        <v>51.939552743276494</v>
      </c>
    </row>
    <row r="214" spans="1:3" x14ac:dyDescent="0.25">
      <c r="A214" s="3" t="s">
        <v>23</v>
      </c>
      <c r="B214" s="3">
        <v>56.422451911102051</v>
      </c>
      <c r="C214" s="3">
        <v>65.611068388980286</v>
      </c>
    </row>
    <row r="215" spans="1:3" x14ac:dyDescent="0.25">
      <c r="A215" s="3" t="s">
        <v>23</v>
      </c>
      <c r="B215" s="3">
        <v>37.079933286914383</v>
      </c>
      <c r="C215" s="3">
        <v>47.382380861375218</v>
      </c>
    </row>
    <row r="216" spans="1:3" x14ac:dyDescent="0.25">
      <c r="A216" s="3" t="s">
        <v>23</v>
      </c>
      <c r="B216" s="3">
        <v>35.942138073726866</v>
      </c>
      <c r="C216" s="3">
        <v>59.9146035366037</v>
      </c>
    </row>
    <row r="217" spans="1:3" x14ac:dyDescent="0.25">
      <c r="A217" s="3" t="s">
        <v>23</v>
      </c>
      <c r="B217" s="3">
        <v>32.528752434164346</v>
      </c>
      <c r="C217" s="3">
        <v>51.939552743276494</v>
      </c>
    </row>
    <row r="218" spans="1:3" x14ac:dyDescent="0.25">
      <c r="A218" s="3" t="s">
        <v>23</v>
      </c>
      <c r="B218" s="3">
        <v>40.49331892647691</v>
      </c>
      <c r="C218" s="3">
        <v>97.511271562289153</v>
      </c>
    </row>
    <row r="219" spans="1:3" x14ac:dyDescent="0.25">
      <c r="A219" s="3" t="s">
        <v>23</v>
      </c>
      <c r="B219" s="3">
        <v>33.666547647351848</v>
      </c>
      <c r="C219" s="3">
        <v>80.421877005159416</v>
      </c>
    </row>
    <row r="220" spans="1:3" x14ac:dyDescent="0.25">
      <c r="A220" s="3" t="s">
        <v>23</v>
      </c>
      <c r="B220" s="3">
        <v>39.355523713289401</v>
      </c>
      <c r="C220" s="3">
        <v>111.18278720799296</v>
      </c>
    </row>
    <row r="221" spans="1:3" x14ac:dyDescent="0.25">
      <c r="A221" s="3" t="s">
        <v>23</v>
      </c>
      <c r="B221" s="3">
        <v>24.564185941851775</v>
      </c>
      <c r="C221" s="3">
        <v>61.053896507079017</v>
      </c>
    </row>
    <row r="222" spans="1:3" x14ac:dyDescent="0.25">
      <c r="A222" s="3" t="s">
        <v>23</v>
      </c>
      <c r="B222" s="3">
        <v>32.528752434164346</v>
      </c>
      <c r="C222" s="3">
        <v>55.357431654702438</v>
      </c>
    </row>
    <row r="223" spans="1:3" x14ac:dyDescent="0.25">
      <c r="A223" s="3" t="s">
        <v>23</v>
      </c>
      <c r="B223" s="3">
        <v>31.390957220976833</v>
      </c>
      <c r="C223" s="3">
        <v>70.168240270881554</v>
      </c>
    </row>
    <row r="224" spans="1:3" x14ac:dyDescent="0.25">
      <c r="A224" s="3" t="s">
        <v>23</v>
      </c>
      <c r="B224" s="3">
        <v>32.528752434164346</v>
      </c>
      <c r="C224" s="3">
        <v>90.675513739437264</v>
      </c>
    </row>
    <row r="225" spans="1:3" x14ac:dyDescent="0.25">
      <c r="A225" s="3" t="s">
        <v>23</v>
      </c>
      <c r="B225" s="3">
        <v>34.804342860539364</v>
      </c>
      <c r="C225" s="3">
        <v>51.939552743276494</v>
      </c>
    </row>
    <row r="226" spans="1:3" x14ac:dyDescent="0.25">
      <c r="A226" s="3" t="s">
        <v>23</v>
      </c>
      <c r="B226" s="3">
        <v>32.528752434164346</v>
      </c>
      <c r="C226" s="3">
        <v>63.332482448029651</v>
      </c>
    </row>
    <row r="227" spans="1:3" x14ac:dyDescent="0.25">
      <c r="A227" s="3" t="s">
        <v>23</v>
      </c>
      <c r="B227" s="3">
        <v>26.839776368226794</v>
      </c>
      <c r="C227" s="3">
        <v>62.193189477554334</v>
      </c>
    </row>
    <row r="228" spans="1:3" x14ac:dyDescent="0.25">
      <c r="A228" s="3" t="s">
        <v>23</v>
      </c>
      <c r="B228" s="3">
        <v>41.631114139664419</v>
      </c>
      <c r="C228" s="3">
        <v>103.20773641466575</v>
      </c>
    </row>
    <row r="229" spans="1:3" x14ac:dyDescent="0.25">
      <c r="A229" s="3" t="s">
        <v>23</v>
      </c>
      <c r="B229" s="3">
        <v>46.182294992414462</v>
      </c>
      <c r="C229" s="3">
        <v>67.88965432993092</v>
      </c>
    </row>
    <row r="230" spans="1:3" x14ac:dyDescent="0.25">
      <c r="A230" s="3" t="s">
        <v>23</v>
      </c>
      <c r="B230" s="3">
        <v>27.977571581414303</v>
      </c>
      <c r="C230" s="3">
        <v>65.611068388980286</v>
      </c>
    </row>
    <row r="231" spans="1:3" x14ac:dyDescent="0.25">
      <c r="A231" s="3" t="s">
        <v>23</v>
      </c>
      <c r="B231" s="3">
        <v>30.253162007789321</v>
      </c>
      <c r="C231" s="3">
        <v>62.193189477554334</v>
      </c>
    </row>
    <row r="232" spans="1:3" x14ac:dyDescent="0.25">
      <c r="A232" s="3" t="s">
        <v>23</v>
      </c>
      <c r="B232" s="3">
        <v>49.59568063197699</v>
      </c>
      <c r="C232" s="3">
        <v>54.218138684227121</v>
      </c>
    </row>
    <row r="233" spans="1:3" x14ac:dyDescent="0.25">
      <c r="A233" s="3" t="s">
        <v>23</v>
      </c>
      <c r="B233" s="3">
        <v>47.320090205601964</v>
      </c>
      <c r="C233" s="3">
        <v>71.307533241356865</v>
      </c>
    </row>
    <row r="234" spans="1:3" x14ac:dyDescent="0.25">
      <c r="A234" s="3" t="s">
        <v>23</v>
      </c>
      <c r="B234" s="3">
        <v>33.666547647351848</v>
      </c>
      <c r="C234" s="3">
        <v>53.078845713751804</v>
      </c>
    </row>
    <row r="235" spans="1:3" x14ac:dyDescent="0.25">
      <c r="A235" s="3" t="s">
        <v>23</v>
      </c>
      <c r="B235" s="3">
        <v>51.871271058352008</v>
      </c>
      <c r="C235" s="3">
        <v>102.06844344419044</v>
      </c>
    </row>
    <row r="236" spans="1:3" x14ac:dyDescent="0.25">
      <c r="A236" s="3" t="s">
        <v>23</v>
      </c>
      <c r="B236" s="3">
        <v>41.631114139664419</v>
      </c>
      <c r="C236" s="3">
        <v>119.15783800132017</v>
      </c>
    </row>
    <row r="237" spans="1:3" x14ac:dyDescent="0.25">
      <c r="A237" s="3" t="s">
        <v>23</v>
      </c>
      <c r="B237" s="3">
        <v>51.871271058352008</v>
      </c>
      <c r="C237" s="3">
        <v>59.9146035366037</v>
      </c>
    </row>
    <row r="238" spans="1:3" x14ac:dyDescent="0.25">
      <c r="A238" s="3" t="s">
        <v>23</v>
      </c>
      <c r="B238" s="3">
        <v>48.457885418789481</v>
      </c>
      <c r="C238" s="3">
        <v>78.143291064208782</v>
      </c>
    </row>
    <row r="239" spans="1:3" x14ac:dyDescent="0.25">
      <c r="A239" s="3" t="s">
        <v>23</v>
      </c>
      <c r="B239" s="3">
        <v>33.666547647351848</v>
      </c>
      <c r="C239" s="3">
        <v>57.636017595653072</v>
      </c>
    </row>
    <row r="240" spans="1:3" x14ac:dyDescent="0.25">
      <c r="A240" s="3" t="s">
        <v>23</v>
      </c>
      <c r="B240" s="3">
        <v>56.422451911102051</v>
      </c>
      <c r="C240" s="3">
        <v>98.650564532764477</v>
      </c>
    </row>
    <row r="241" spans="1:3" x14ac:dyDescent="0.25">
      <c r="A241" s="3" t="s">
        <v>23</v>
      </c>
      <c r="B241" s="3">
        <v>45.044499779226946</v>
      </c>
      <c r="C241" s="3">
        <v>77.003998093733472</v>
      </c>
    </row>
    <row r="242" spans="1:3" x14ac:dyDescent="0.25">
      <c r="A242" s="3" t="s">
        <v>23</v>
      </c>
      <c r="B242" s="3">
        <v>63.249223190227099</v>
      </c>
      <c r="C242" s="3">
        <v>49.660966802325859</v>
      </c>
    </row>
    <row r="243" spans="1:3" x14ac:dyDescent="0.25">
      <c r="A243" s="3" t="s">
        <v>23</v>
      </c>
      <c r="B243" s="3">
        <v>53.009066271539517</v>
      </c>
      <c r="C243" s="3">
        <v>47.382380861375218</v>
      </c>
    </row>
    <row r="244" spans="1:3" x14ac:dyDescent="0.25">
      <c r="A244" s="3" t="s">
        <v>23</v>
      </c>
      <c r="B244" s="3">
        <v>46.182294992414462</v>
      </c>
      <c r="C244" s="3">
        <v>61.053896507079017</v>
      </c>
    </row>
    <row r="245" spans="1:3" x14ac:dyDescent="0.25">
      <c r="A245" s="3" t="s">
        <v>23</v>
      </c>
      <c r="B245" s="3">
        <v>41.631114139664419</v>
      </c>
      <c r="C245" s="3">
        <v>83.839755916585361</v>
      </c>
    </row>
    <row r="246" spans="1:3" x14ac:dyDescent="0.25">
      <c r="A246" s="3" t="s">
        <v>23</v>
      </c>
      <c r="B246" s="3">
        <v>43.906704566039444</v>
      </c>
      <c r="C246" s="3">
        <v>58.77531056612839</v>
      </c>
    </row>
    <row r="247" spans="1:3" x14ac:dyDescent="0.25">
      <c r="A247" s="3" t="s">
        <v>23</v>
      </c>
      <c r="B247" s="3">
        <v>25.701981155039284</v>
      </c>
      <c r="C247" s="3">
        <v>39.407330068048005</v>
      </c>
    </row>
    <row r="248" spans="1:3" x14ac:dyDescent="0.25">
      <c r="A248" s="3" t="s">
        <v>23</v>
      </c>
      <c r="B248" s="3">
        <v>32.528752434164346</v>
      </c>
      <c r="C248" s="3">
        <v>77.003998093733472</v>
      </c>
    </row>
    <row r="249" spans="1:3" x14ac:dyDescent="0.25">
      <c r="A249" s="3" t="s">
        <v>23</v>
      </c>
      <c r="B249" s="3">
        <v>30.253162007789321</v>
      </c>
      <c r="C249" s="3">
        <v>55.357431654702438</v>
      </c>
    </row>
    <row r="250" spans="1:3" x14ac:dyDescent="0.25">
      <c r="A250" s="3" t="s">
        <v>23</v>
      </c>
      <c r="B250" s="3">
        <v>49.59568063197699</v>
      </c>
      <c r="C250" s="3">
        <v>54.218138684227121</v>
      </c>
    </row>
    <row r="251" spans="1:3" x14ac:dyDescent="0.25">
      <c r="A251" s="3" t="s">
        <v>23</v>
      </c>
      <c r="B251" s="3">
        <v>60.973632763852088</v>
      </c>
      <c r="C251" s="3">
        <v>45.10379492042459</v>
      </c>
    </row>
    <row r="252" spans="1:3" x14ac:dyDescent="0.25">
      <c r="A252" s="3" t="s">
        <v>23</v>
      </c>
      <c r="B252" s="3">
        <v>29.115366794601815</v>
      </c>
      <c r="C252" s="3">
        <v>64.471775418504976</v>
      </c>
    </row>
    <row r="253" spans="1:3" x14ac:dyDescent="0.25">
      <c r="A253" s="3" t="s">
        <v>23</v>
      </c>
      <c r="B253" s="3">
        <v>39.355523713289401</v>
      </c>
      <c r="C253" s="3">
        <v>50.800259772801176</v>
      </c>
    </row>
    <row r="254" spans="1:3" x14ac:dyDescent="0.25">
      <c r="A254" s="3" t="s">
        <v>23</v>
      </c>
      <c r="B254" s="3">
        <v>51.871271058352008</v>
      </c>
      <c r="C254" s="3">
        <v>48.521673831850535</v>
      </c>
    </row>
    <row r="255" spans="1:3" x14ac:dyDescent="0.25">
      <c r="A255" s="3" t="s">
        <v>23</v>
      </c>
      <c r="B255" s="3">
        <v>38.217728500101892</v>
      </c>
      <c r="C255" s="3">
        <v>71.307533241356865</v>
      </c>
    </row>
    <row r="256" spans="1:3" x14ac:dyDescent="0.25">
      <c r="A256" s="3" t="s">
        <v>23</v>
      </c>
      <c r="B256" s="3">
        <v>45.044499779226946</v>
      </c>
      <c r="C256" s="3">
        <v>62.193189477554334</v>
      </c>
    </row>
    <row r="257" spans="1:3" x14ac:dyDescent="0.25">
      <c r="A257" s="3" t="s">
        <v>23</v>
      </c>
      <c r="B257" s="3">
        <v>73.489380108914702</v>
      </c>
      <c r="C257" s="3">
        <v>63.332482448029651</v>
      </c>
    </row>
    <row r="258" spans="1:3" x14ac:dyDescent="0.25">
      <c r="A258" s="3" t="s">
        <v>23</v>
      </c>
      <c r="B258" s="3">
        <v>43.906704566039444</v>
      </c>
      <c r="C258" s="3">
        <v>61.053896507079017</v>
      </c>
    </row>
    <row r="259" spans="1:3" x14ac:dyDescent="0.25">
      <c r="A259" s="3" t="s">
        <v>23</v>
      </c>
      <c r="B259" s="3">
        <v>27.977571581414303</v>
      </c>
      <c r="C259" s="3">
        <v>87.257634828011305</v>
      </c>
    </row>
    <row r="260" spans="1:3" x14ac:dyDescent="0.25">
      <c r="A260" s="3" t="s">
        <v>23</v>
      </c>
      <c r="B260" s="3">
        <v>45.044499779226946</v>
      </c>
      <c r="C260" s="3">
        <v>62.193189477554334</v>
      </c>
    </row>
    <row r="261" spans="1:3" x14ac:dyDescent="0.25">
      <c r="A261" s="3" t="s">
        <v>23</v>
      </c>
      <c r="B261" s="3">
        <v>58.698042337477062</v>
      </c>
      <c r="C261" s="3">
        <v>64.471775418504976</v>
      </c>
    </row>
    <row r="262" spans="1:3" x14ac:dyDescent="0.25">
      <c r="A262" s="3" t="s">
        <v>23</v>
      </c>
      <c r="B262" s="3">
        <v>53.009066271539517</v>
      </c>
      <c r="C262" s="3">
        <v>53.078845713751804</v>
      </c>
    </row>
    <row r="263" spans="1:3" x14ac:dyDescent="0.25">
      <c r="A263" s="3" t="s">
        <v>23</v>
      </c>
      <c r="B263" s="3">
        <v>59.835837550664571</v>
      </c>
      <c r="C263" s="3">
        <v>102.06844344419044</v>
      </c>
    </row>
    <row r="264" spans="1:3" x14ac:dyDescent="0.25">
      <c r="A264" s="3" t="s">
        <v>23</v>
      </c>
      <c r="B264" s="3">
        <v>45.044499779226946</v>
      </c>
      <c r="C264" s="3">
        <v>79.282584034684092</v>
      </c>
    </row>
    <row r="265" spans="1:3" x14ac:dyDescent="0.25">
      <c r="A265" s="3" t="s">
        <v>23</v>
      </c>
      <c r="B265" s="3">
        <v>41.631114139664419</v>
      </c>
      <c r="C265" s="3">
        <v>66.75036135945561</v>
      </c>
    </row>
    <row r="266" spans="1:3" x14ac:dyDescent="0.25">
      <c r="A266" s="3" t="s">
        <v>23</v>
      </c>
      <c r="B266" s="3">
        <v>41.631114139664419</v>
      </c>
      <c r="C266" s="3">
        <v>58.77531056612839</v>
      </c>
    </row>
    <row r="267" spans="1:3" x14ac:dyDescent="0.25">
      <c r="A267" s="3" t="s">
        <v>23</v>
      </c>
      <c r="B267" s="3">
        <v>26.839776368226794</v>
      </c>
      <c r="C267" s="3">
        <v>69.02894730040623</v>
      </c>
    </row>
    <row r="268" spans="1:3" x14ac:dyDescent="0.25">
      <c r="A268" s="3" t="s">
        <v>23</v>
      </c>
      <c r="B268" s="3">
        <v>54.146861484727026</v>
      </c>
      <c r="C268" s="3">
        <v>67.88965432993092</v>
      </c>
    </row>
    <row r="269" spans="1:3" x14ac:dyDescent="0.25">
      <c r="A269" s="3" t="s">
        <v>23</v>
      </c>
      <c r="B269" s="3">
        <v>39.355523713289401</v>
      </c>
      <c r="C269" s="3">
        <v>78.143291064208782</v>
      </c>
    </row>
  </sheetData>
  <mergeCells count="1">
    <mergeCell ref="B4:C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RBE calculations</vt:lpstr>
      <vt:lpstr>Fig 1A</vt:lpstr>
      <vt:lpstr>Fig 1B</vt:lpstr>
      <vt:lpstr>Fig S1A</vt:lpstr>
      <vt:lpstr>Fig S1B</vt:lpstr>
      <vt:lpstr>Fig S1C</vt:lpstr>
      <vt:lpstr>Fig 2A</vt:lpstr>
      <vt:lpstr>Fig S2BC</vt:lpstr>
      <vt:lpstr>Fig S2 DE</vt:lpstr>
      <vt:lpstr>Fig S3A</vt:lpstr>
      <vt:lpstr>Fig S3B</vt:lpstr>
      <vt:lpstr>Fig S3C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Herskind, Carsten</dc:creator>
  <cp:lastModifiedBy>Herskind, Carsten</cp:lastModifiedBy>
  <dcterms:created xsi:type="dcterms:W3CDTF">2016-06-09T13:28:14Z</dcterms:created>
  <dcterms:modified xsi:type="dcterms:W3CDTF">2016-06-13T20:31:08Z</dcterms:modified>
</cp:coreProperties>
</file>