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Projects\FAST-RTP - Automated IMRT Planning\MultiCentre Evaluation of EDGE\Dissemination\Publication\Submission 1\"/>
    </mc:Choice>
  </mc:AlternateContent>
  <xr:revisionPtr revIDLastSave="0" documentId="13_ncr:1_{3C31D2D7-EA0F-4804-B1F1-706C496F93A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stitution A" sheetId="9" r:id="rId1"/>
    <sheet name="Institution B" sheetId="1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6" i="17" l="1"/>
  <c r="AX7" i="17"/>
  <c r="AX8" i="17"/>
  <c r="AX9" i="17"/>
  <c r="AX10" i="17"/>
  <c r="AX11" i="17"/>
  <c r="AX12" i="17"/>
  <c r="AX13" i="17"/>
  <c r="AX14" i="17"/>
  <c r="AX15" i="17"/>
  <c r="AX16" i="17"/>
  <c r="AX17" i="17"/>
  <c r="AX18" i="17"/>
  <c r="AX19" i="17"/>
  <c r="AX20" i="17"/>
  <c r="AX21" i="17"/>
  <c r="AX22" i="17"/>
  <c r="AX23" i="17"/>
  <c r="AX24" i="17"/>
  <c r="AX25" i="17"/>
  <c r="AX26" i="17"/>
  <c r="AX27" i="17"/>
  <c r="AX28" i="17"/>
  <c r="AX29" i="17"/>
  <c r="AX30" i="17"/>
  <c r="AX31" i="17"/>
  <c r="AX32" i="17"/>
  <c r="AX33" i="17"/>
  <c r="AX34" i="17"/>
  <c r="AX35" i="17"/>
  <c r="AX36" i="17"/>
  <c r="AX37" i="17"/>
  <c r="AX5" i="17"/>
  <c r="AU6" i="17"/>
  <c r="AU7" i="17"/>
  <c r="AU8" i="17"/>
  <c r="AU9" i="17"/>
  <c r="AU10" i="17"/>
  <c r="AU11" i="17"/>
  <c r="AU12" i="17"/>
  <c r="AU13" i="17"/>
  <c r="AU14" i="17"/>
  <c r="AU15" i="17"/>
  <c r="AU16" i="17"/>
  <c r="AU17" i="17"/>
  <c r="AU18" i="17"/>
  <c r="AU19" i="17"/>
  <c r="AU20" i="17"/>
  <c r="AU21" i="17"/>
  <c r="AU22" i="17"/>
  <c r="AU23" i="17"/>
  <c r="AU24" i="17"/>
  <c r="AU25" i="17"/>
  <c r="AU26" i="17"/>
  <c r="AU27" i="17"/>
  <c r="AU28" i="17"/>
  <c r="AU29" i="17"/>
  <c r="AU30" i="17"/>
  <c r="AU31" i="17"/>
  <c r="AU32" i="17"/>
  <c r="AU33" i="17"/>
  <c r="AU34" i="17"/>
  <c r="AU35" i="17"/>
  <c r="AU36" i="17"/>
  <c r="AU37" i="17"/>
  <c r="AU5" i="17"/>
  <c r="AX6" i="9"/>
  <c r="AX7" i="9"/>
  <c r="AX8" i="9"/>
  <c r="AX9" i="9"/>
  <c r="AX10" i="9"/>
  <c r="AX11" i="9"/>
  <c r="AX12" i="9"/>
  <c r="AX13" i="9"/>
  <c r="AX14" i="9"/>
  <c r="AX15" i="9"/>
  <c r="AX16" i="9"/>
  <c r="AX17" i="9"/>
  <c r="AX18" i="9"/>
  <c r="AX19" i="9"/>
  <c r="AX20" i="9"/>
  <c r="AX21" i="9"/>
  <c r="AX22" i="9"/>
  <c r="AX23" i="9"/>
  <c r="AX24" i="9"/>
  <c r="AX25" i="9"/>
  <c r="AX26" i="9"/>
  <c r="AX27" i="9"/>
  <c r="AX28" i="9"/>
  <c r="AX29" i="9"/>
  <c r="AX30" i="9"/>
  <c r="AX31" i="9"/>
  <c r="AX35" i="9"/>
  <c r="AX36" i="9"/>
  <c r="AX37" i="9"/>
  <c r="AX5" i="9"/>
  <c r="AU6" i="9"/>
  <c r="AU7" i="9"/>
  <c r="AU8" i="9"/>
  <c r="AU9" i="9"/>
  <c r="AU10" i="9"/>
  <c r="AU11" i="9"/>
  <c r="AU12" i="9"/>
  <c r="AU13" i="9"/>
  <c r="AU14" i="9"/>
  <c r="AU15" i="9"/>
  <c r="AU16" i="9"/>
  <c r="AU17" i="9"/>
  <c r="AU18" i="9"/>
  <c r="AU19" i="9"/>
  <c r="AU20" i="9"/>
  <c r="AU21" i="9"/>
  <c r="AU22" i="9"/>
  <c r="AU23" i="9"/>
  <c r="AU24" i="9"/>
  <c r="AU25" i="9"/>
  <c r="AU26" i="9"/>
  <c r="AU27" i="9"/>
  <c r="AU28" i="9"/>
  <c r="AU29" i="9"/>
  <c r="AU30" i="9"/>
  <c r="AU31" i="9"/>
  <c r="AU35" i="9"/>
  <c r="AU36" i="9"/>
  <c r="AU37" i="9"/>
  <c r="AU5" i="9"/>
  <c r="AW37" i="9"/>
  <c r="AT37" i="9"/>
  <c r="AW36" i="9"/>
  <c r="AT36" i="9"/>
  <c r="AW35" i="9"/>
  <c r="AT35" i="9"/>
  <c r="AW31" i="9"/>
  <c r="AT31" i="9"/>
  <c r="AW30" i="9"/>
  <c r="AT30" i="9"/>
  <c r="AW29" i="9"/>
  <c r="AT29" i="9"/>
  <c r="AW28" i="9"/>
  <c r="AT28" i="9"/>
  <c r="AW27" i="9"/>
  <c r="AT27" i="9"/>
  <c r="AW26" i="9"/>
  <c r="AT26" i="9"/>
  <c r="AW25" i="9"/>
  <c r="AT25" i="9"/>
  <c r="AW24" i="9"/>
  <c r="AT24" i="9"/>
  <c r="AW23" i="9"/>
  <c r="AT23" i="9"/>
  <c r="AW22" i="9"/>
  <c r="AT22" i="9"/>
  <c r="AW21" i="9"/>
  <c r="AT21" i="9"/>
  <c r="AW20" i="9"/>
  <c r="AT20" i="9"/>
  <c r="AW19" i="9"/>
  <c r="AT19" i="9"/>
  <c r="AW18" i="9"/>
  <c r="AT18" i="9"/>
  <c r="AW17" i="9"/>
  <c r="AT17" i="9"/>
  <c r="AW16" i="9"/>
  <c r="AT16" i="9"/>
  <c r="AW15" i="9"/>
  <c r="AT15" i="9"/>
  <c r="AW14" i="9"/>
  <c r="AT14" i="9"/>
  <c r="AW13" i="9"/>
  <c r="AT13" i="9"/>
  <c r="AW12" i="9"/>
  <c r="AT12" i="9"/>
  <c r="AW11" i="9"/>
  <c r="AT11" i="9"/>
  <c r="AW10" i="9"/>
  <c r="AT10" i="9"/>
  <c r="AW9" i="9"/>
  <c r="AT9" i="9"/>
  <c r="AW8" i="9"/>
  <c r="AT8" i="9"/>
  <c r="AW7" i="9"/>
  <c r="AT7" i="9"/>
  <c r="AW6" i="9"/>
  <c r="AT6" i="9"/>
  <c r="AW5" i="9"/>
  <c r="AT5" i="9"/>
  <c r="AW6" i="17"/>
  <c r="AW7" i="17"/>
  <c r="AW8" i="17"/>
  <c r="AW9" i="17"/>
  <c r="AW10" i="17"/>
  <c r="AW11" i="17"/>
  <c r="AW12" i="17"/>
  <c r="AW13" i="17"/>
  <c r="AW14" i="17"/>
  <c r="AW15" i="17"/>
  <c r="AW16" i="17"/>
  <c r="AW17" i="17"/>
  <c r="AW18" i="17"/>
  <c r="AW19" i="17"/>
  <c r="AW20" i="17"/>
  <c r="AW21" i="17"/>
  <c r="AW22" i="17"/>
  <c r="AW23" i="17"/>
  <c r="AW24" i="17"/>
  <c r="AW25" i="17"/>
  <c r="AW26" i="17"/>
  <c r="AW27" i="17"/>
  <c r="AW28" i="17"/>
  <c r="AW29" i="17"/>
  <c r="AW30" i="17"/>
  <c r="AW31" i="17"/>
  <c r="AW32" i="17"/>
  <c r="AW33" i="17"/>
  <c r="AW34" i="17"/>
  <c r="AW35" i="17"/>
  <c r="AW36" i="17"/>
  <c r="AW37" i="17"/>
  <c r="AW5" i="17"/>
  <c r="AT6" i="17"/>
  <c r="AT7" i="17"/>
  <c r="AT8" i="17"/>
  <c r="AT9" i="17"/>
  <c r="AT10" i="17"/>
  <c r="AT11" i="17"/>
  <c r="AT12" i="17"/>
  <c r="AT13" i="17"/>
  <c r="AT14" i="17"/>
  <c r="AT15" i="17"/>
  <c r="AT16" i="17"/>
  <c r="AT17" i="17"/>
  <c r="AT18" i="17"/>
  <c r="AT19" i="17"/>
  <c r="AT20" i="17"/>
  <c r="AT21" i="17"/>
  <c r="AT22" i="17"/>
  <c r="AT23" i="17"/>
  <c r="AT24" i="17"/>
  <c r="AT25" i="17"/>
  <c r="AT26" i="17"/>
  <c r="AT27" i="17"/>
  <c r="AT28" i="17"/>
  <c r="AT29" i="17"/>
  <c r="AT30" i="17"/>
  <c r="AT31" i="17"/>
  <c r="AT32" i="17"/>
  <c r="AT33" i="17"/>
  <c r="AT34" i="17"/>
  <c r="AT35" i="17"/>
  <c r="AT36" i="17"/>
  <c r="AT37" i="17"/>
  <c r="AT5" i="17"/>
  <c r="C35" i="17"/>
  <c r="C32" i="17"/>
  <c r="C32" i="9" l="1"/>
  <c r="C35" i="9" l="1"/>
</calcChain>
</file>

<file path=xl/sharedStrings.xml><?xml version="1.0" encoding="utf-8"?>
<sst xmlns="http://schemas.openxmlformats.org/spreadsheetml/2006/main" count="182" uniqueCount="52">
  <si>
    <t>Metric</t>
  </si>
  <si>
    <t>Rectum</t>
  </si>
  <si>
    <t>Bladder</t>
  </si>
  <si>
    <t>Bowel</t>
  </si>
  <si>
    <t>PTV60</t>
  </si>
  <si>
    <t>External</t>
  </si>
  <si>
    <r>
      <t>VMAT</t>
    </r>
    <r>
      <rPr>
        <vertAlign val="subscript"/>
        <sz val="8"/>
        <color theme="1"/>
        <rFont val="Calibri"/>
        <family val="2"/>
        <scheme val="minor"/>
      </rPr>
      <t>Auto</t>
    </r>
  </si>
  <si>
    <t>Plan MU</t>
  </si>
  <si>
    <t>D98% (Gy)</t>
  </si>
  <si>
    <t>D2% (Gy)</t>
  </si>
  <si>
    <t>CI</t>
  </si>
  <si>
    <t>HI</t>
  </si>
  <si>
    <t>V24.3Gy (%)</t>
  </si>
  <si>
    <t>V32.4Gy (%)</t>
  </si>
  <si>
    <t>V40.5Gy (%)</t>
  </si>
  <si>
    <t>V52.7Gy (%)</t>
  </si>
  <si>
    <t>V56.8Gy (%)</t>
  </si>
  <si>
    <t>DMean (Gy)</t>
  </si>
  <si>
    <t>MU</t>
  </si>
  <si>
    <r>
      <t>VMAT</t>
    </r>
    <r>
      <rPr>
        <vertAlign val="subscript"/>
        <sz val="8"/>
        <color theme="1"/>
        <rFont val="Calibri"/>
        <family val="2"/>
        <scheme val="minor"/>
      </rPr>
      <t>Manual</t>
    </r>
  </si>
  <si>
    <t>Patient Val01</t>
  </si>
  <si>
    <t>Patient Val02</t>
  </si>
  <si>
    <t>Patient Val03</t>
  </si>
  <si>
    <t>Patient Val04</t>
  </si>
  <si>
    <t>Patient Val05</t>
  </si>
  <si>
    <t>Patient Val06</t>
  </si>
  <si>
    <t>Patient Val07</t>
  </si>
  <si>
    <t>Patient Val08</t>
  </si>
  <si>
    <t>Patient Val09</t>
  </si>
  <si>
    <t>Patient Val10</t>
  </si>
  <si>
    <t>V48.6Gy (%)</t>
  </si>
  <si>
    <t>D99% (Gy)</t>
  </si>
  <si>
    <t>PTV57.5</t>
  </si>
  <si>
    <t>V60.0Gy (%)</t>
  </si>
  <si>
    <t>Femoral Head (Lt)</t>
  </si>
  <si>
    <t>Femoral Head (Rt)</t>
  </si>
  <si>
    <t>V5.0Gy (%)</t>
  </si>
  <si>
    <t>Mean</t>
  </si>
  <si>
    <t>StDev</t>
  </si>
  <si>
    <t>Patient Val11</t>
  </si>
  <si>
    <t>Patient Val12</t>
  </si>
  <si>
    <t>Patient Val13</t>
  </si>
  <si>
    <t>Patient Val14</t>
  </si>
  <si>
    <t>Patient Val15</t>
  </si>
  <si>
    <t>Patient Val16</t>
  </si>
  <si>
    <t>Patient Val17</t>
  </si>
  <si>
    <t>Patient Val18</t>
  </si>
  <si>
    <t>Patient Val19</t>
  </si>
  <si>
    <t>Patient Val20</t>
  </si>
  <si>
    <r>
      <rPr>
        <b/>
        <sz val="8"/>
        <color theme="1"/>
        <rFont val="Calibri"/>
        <family val="2"/>
        <scheme val="minor"/>
      </rPr>
      <t>Table S2</t>
    </r>
    <r>
      <rPr>
        <sz val="8"/>
        <color theme="1"/>
        <rFont val="Calibri"/>
        <family val="2"/>
        <scheme val="minor"/>
      </rPr>
      <t>: Dosimetric data for institution B validation patients</t>
    </r>
  </si>
  <si>
    <r>
      <rPr>
        <b/>
        <sz val="8"/>
        <color theme="1"/>
        <rFont val="Calibri"/>
        <family val="2"/>
        <scheme val="minor"/>
      </rPr>
      <t>Table S1</t>
    </r>
    <r>
      <rPr>
        <sz val="8"/>
        <color theme="1"/>
        <rFont val="Calibri"/>
        <family val="2"/>
        <scheme val="minor"/>
      </rPr>
      <t>: Dosimetric data for institution A validation patients</t>
    </r>
  </si>
  <si>
    <t>PTV48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</si>
</sst>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0" fontId="2" fillId="0" borderId="3" xfId="0" applyFont="1" applyFill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1" xfId="0" applyFont="1" applyFill="1" applyBorder="1"/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/>
    <xf numFmtId="2" fontId="4" fillId="0" borderId="0" xfId="0" applyNumberFormat="1" applyFont="1" applyFill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5" xfId="0" applyFont="1" applyFill="1" applyBorder="1"/>
    <xf numFmtId="2" fontId="2" fillId="0" borderId="2" xfId="0" applyNumberFormat="1" applyFont="1" applyFill="1" applyBorder="1"/>
    <xf numFmtId="2" fontId="2" fillId="0" borderId="3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2" fontId="2" fillId="0" borderId="6" xfId="0" applyNumberFormat="1" applyFont="1" applyFill="1" applyBorder="1" applyAlignment="1">
      <alignment horizontal="center"/>
    </xf>
    <xf numFmtId="166" fontId="2" fillId="0" borderId="0" xfId="1" applyNumberFormat="1" applyFont="1" applyFill="1" applyAlignment="1">
      <alignment horizontal="center"/>
    </xf>
    <xf numFmtId="166" fontId="2" fillId="0" borderId="0" xfId="1" applyNumberFormat="1" applyFont="1" applyFill="1" applyBorder="1"/>
    <xf numFmtId="166" fontId="4" fillId="0" borderId="0" xfId="1" applyNumberFormat="1" applyFont="1" applyFill="1" applyAlignment="1">
      <alignment horizontal="center"/>
    </xf>
    <xf numFmtId="166" fontId="2" fillId="0" borderId="2" xfId="1" applyNumberFormat="1" applyFont="1" applyFill="1" applyBorder="1" applyAlignment="1">
      <alignment horizontal="center"/>
    </xf>
    <xf numFmtId="166" fontId="2" fillId="0" borderId="2" xfId="1" applyNumberFormat="1" applyFont="1" applyFill="1" applyBorder="1"/>
    <xf numFmtId="166" fontId="2" fillId="0" borderId="1" xfId="1" applyNumberFormat="1" applyFont="1" applyFill="1" applyBorder="1" applyAlignment="1">
      <alignment horizontal="center"/>
    </xf>
    <xf numFmtId="166" fontId="2" fillId="0" borderId="1" xfId="1" applyNumberFormat="1" applyFont="1" applyFill="1" applyBorder="1"/>
    <xf numFmtId="166" fontId="4" fillId="0" borderId="0" xfId="1" applyNumberFormat="1" applyFont="1" applyFill="1" applyBorder="1" applyAlignment="1">
      <alignment horizontal="center"/>
    </xf>
    <xf numFmtId="166" fontId="2" fillId="0" borderId="6" xfId="1" applyNumberFormat="1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/>
    <xf numFmtId="165" fontId="2" fillId="0" borderId="0" xfId="0" applyNumberFormat="1" applyFont="1" applyFill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/>
  <dimension ref="A1:BK77"/>
  <sheetViews>
    <sheetView tabSelected="1" zoomScale="85" zoomScaleNormal="85" workbookViewId="0">
      <pane xSplit="3" ySplit="4" topLeftCell="AE5" activePane="bottomRight" state="frozen"/>
      <selection pane="topRight" activeCell="D1" sqref="D1"/>
      <selection pane="bottomLeft" activeCell="A5" sqref="A5"/>
      <selection pane="bottomRight" activeCell="BF26" sqref="BF26"/>
    </sheetView>
  </sheetViews>
  <sheetFormatPr defaultRowHeight="14.25" x14ac:dyDescent="0.45"/>
  <cols>
    <col min="2" max="2" width="13.796875" style="1" customWidth="1"/>
    <col min="3" max="3" width="11.86328125" style="1" customWidth="1"/>
    <col min="4" max="23" width="7.59765625" style="3" customWidth="1"/>
    <col min="24" max="24" width="1.3984375" style="5" customWidth="1"/>
    <col min="25" max="44" width="7.59765625" style="3" customWidth="1"/>
    <col min="45" max="45" width="1.59765625" style="3" customWidth="1"/>
    <col min="46" max="47" width="8.1328125" style="3" customWidth="1"/>
    <col min="48" max="48" width="1.59765625" style="3" customWidth="1"/>
    <col min="49" max="50" width="8.1328125" style="3" customWidth="1"/>
  </cols>
  <sheetData>
    <row r="1" spans="1:63" x14ac:dyDescent="0.45">
      <c r="A1" s="6"/>
      <c r="B1" s="7"/>
      <c r="C1" s="18"/>
      <c r="D1" s="1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6"/>
      <c r="AZ1" s="6"/>
      <c r="BA1" s="6"/>
    </row>
    <row r="2" spans="1:63" x14ac:dyDescent="0.45">
      <c r="A2" s="6"/>
      <c r="B2" s="11" t="s">
        <v>50</v>
      </c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4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5"/>
      <c r="AT2" s="13"/>
      <c r="AU2" s="13"/>
      <c r="AV2" s="15"/>
      <c r="AW2" s="13"/>
      <c r="AX2" s="13"/>
      <c r="AY2" s="6"/>
      <c r="AZ2" s="6"/>
      <c r="BA2" s="6"/>
    </row>
    <row r="3" spans="1:63" x14ac:dyDescent="0.45">
      <c r="A3" s="6"/>
      <c r="B3" s="12"/>
      <c r="C3" s="7"/>
      <c r="D3" s="53" t="s">
        <v>6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14"/>
      <c r="Y3" s="53" t="s">
        <v>19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15"/>
      <c r="AT3" s="54" t="s">
        <v>6</v>
      </c>
      <c r="AU3" s="54"/>
      <c r="AV3" s="14"/>
      <c r="AW3" s="54" t="s">
        <v>19</v>
      </c>
      <c r="AX3" s="54"/>
      <c r="AY3" s="16"/>
      <c r="AZ3" s="16"/>
      <c r="BA3" s="16"/>
      <c r="BB3" s="4"/>
      <c r="BC3" s="4"/>
      <c r="BD3" s="4"/>
      <c r="BE3" s="4"/>
      <c r="BF3" s="4"/>
      <c r="BG3" s="4"/>
      <c r="BH3" s="4"/>
      <c r="BI3" s="4"/>
      <c r="BJ3" s="4"/>
      <c r="BK3" s="4"/>
    </row>
    <row r="4" spans="1:63" ht="27" customHeight="1" x14ac:dyDescent="0.45">
      <c r="A4" s="6"/>
      <c r="B4" s="12"/>
      <c r="C4" s="17" t="s">
        <v>0</v>
      </c>
      <c r="D4" s="31" t="s">
        <v>20</v>
      </c>
      <c r="E4" s="31" t="s">
        <v>21</v>
      </c>
      <c r="F4" s="31" t="s">
        <v>22</v>
      </c>
      <c r="G4" s="31" t="s">
        <v>23</v>
      </c>
      <c r="H4" s="31" t="s">
        <v>24</v>
      </c>
      <c r="I4" s="31" t="s">
        <v>25</v>
      </c>
      <c r="J4" s="31" t="s">
        <v>26</v>
      </c>
      <c r="K4" s="31" t="s">
        <v>27</v>
      </c>
      <c r="L4" s="31" t="s">
        <v>28</v>
      </c>
      <c r="M4" s="31" t="s">
        <v>29</v>
      </c>
      <c r="N4" s="31" t="s">
        <v>39</v>
      </c>
      <c r="O4" s="31" t="s">
        <v>40</v>
      </c>
      <c r="P4" s="31" t="s">
        <v>41</v>
      </c>
      <c r="Q4" s="31" t="s">
        <v>42</v>
      </c>
      <c r="R4" s="31" t="s">
        <v>43</v>
      </c>
      <c r="S4" s="31" t="s">
        <v>44</v>
      </c>
      <c r="T4" s="31" t="s">
        <v>45</v>
      </c>
      <c r="U4" s="31" t="s">
        <v>46</v>
      </c>
      <c r="V4" s="31" t="s">
        <v>47</v>
      </c>
      <c r="W4" s="31" t="s">
        <v>48</v>
      </c>
      <c r="X4" s="18"/>
      <c r="Y4" s="31" t="s">
        <v>20</v>
      </c>
      <c r="Z4" s="31" t="s">
        <v>21</v>
      </c>
      <c r="AA4" s="31" t="s">
        <v>22</v>
      </c>
      <c r="AB4" s="31" t="s">
        <v>23</v>
      </c>
      <c r="AC4" s="31" t="s">
        <v>24</v>
      </c>
      <c r="AD4" s="31" t="s">
        <v>25</v>
      </c>
      <c r="AE4" s="31" t="s">
        <v>26</v>
      </c>
      <c r="AF4" s="31" t="s">
        <v>27</v>
      </c>
      <c r="AG4" s="31" t="s">
        <v>28</v>
      </c>
      <c r="AH4" s="31" t="s">
        <v>29</v>
      </c>
      <c r="AI4" s="31" t="s">
        <v>39</v>
      </c>
      <c r="AJ4" s="31" t="s">
        <v>40</v>
      </c>
      <c r="AK4" s="31" t="s">
        <v>41</v>
      </c>
      <c r="AL4" s="31" t="s">
        <v>42</v>
      </c>
      <c r="AM4" s="31" t="s">
        <v>43</v>
      </c>
      <c r="AN4" s="31" t="s">
        <v>44</v>
      </c>
      <c r="AO4" s="31" t="s">
        <v>45</v>
      </c>
      <c r="AP4" s="31" t="s">
        <v>46</v>
      </c>
      <c r="AQ4" s="31" t="s">
        <v>47</v>
      </c>
      <c r="AR4" s="31" t="s">
        <v>48</v>
      </c>
      <c r="AS4" s="19"/>
      <c r="AT4" s="13" t="s">
        <v>37</v>
      </c>
      <c r="AU4" s="13" t="s">
        <v>38</v>
      </c>
      <c r="AV4" s="15"/>
      <c r="AW4" s="32" t="s">
        <v>37</v>
      </c>
      <c r="AX4" s="32" t="s">
        <v>38</v>
      </c>
      <c r="AY4" s="6"/>
      <c r="AZ4" s="6"/>
      <c r="BA4" s="6"/>
    </row>
    <row r="5" spans="1:63" x14ac:dyDescent="0.45">
      <c r="A5" s="9"/>
      <c r="B5" s="20" t="s">
        <v>4</v>
      </c>
      <c r="C5" s="20" t="s">
        <v>8</v>
      </c>
      <c r="D5" s="21">
        <v>58.937994042218051</v>
      </c>
      <c r="E5" s="21">
        <v>58.763178095740642</v>
      </c>
      <c r="F5" s="21">
        <v>58.746091933056192</v>
      </c>
      <c r="G5" s="21">
        <v>58.766062982052148</v>
      </c>
      <c r="H5" s="21">
        <v>58.787788628351443</v>
      </c>
      <c r="I5" s="21">
        <v>58.91404984728544</v>
      </c>
      <c r="J5" s="21">
        <v>58.901049702823499</v>
      </c>
      <c r="K5" s="21">
        <v>58.692046356132487</v>
      </c>
      <c r="L5" s="21">
        <v>58.785635121267497</v>
      </c>
      <c r="M5" s="21">
        <v>58.757360064917009</v>
      </c>
      <c r="N5" s="21">
        <v>58.880798552293889</v>
      </c>
      <c r="O5" s="21">
        <v>58.826860763046497</v>
      </c>
      <c r="P5" s="21">
        <v>58.695241700995048</v>
      </c>
      <c r="Q5" s="21">
        <v>58.742461159333367</v>
      </c>
      <c r="R5" s="21">
        <v>58.768625242502097</v>
      </c>
      <c r="S5" s="21">
        <v>58.786558422524429</v>
      </c>
      <c r="T5" s="21">
        <v>58.918810258701868</v>
      </c>
      <c r="U5" s="21">
        <v>58.873100369537838</v>
      </c>
      <c r="V5" s="21">
        <v>58.778947239155571</v>
      </c>
      <c r="W5" s="21">
        <v>58.923097195732034</v>
      </c>
      <c r="X5" s="22"/>
      <c r="Y5" s="21">
        <v>59.166139453189743</v>
      </c>
      <c r="Z5" s="21">
        <v>59.409708656291834</v>
      </c>
      <c r="AA5" s="21">
        <v>59.088546299444722</v>
      </c>
      <c r="AB5" s="21">
        <v>59.062615525025421</v>
      </c>
      <c r="AC5" s="21">
        <v>58.898576829698342</v>
      </c>
      <c r="AD5" s="21">
        <v>59.103526923074142</v>
      </c>
      <c r="AE5" s="21">
        <v>59.274537597761451</v>
      </c>
      <c r="AF5" s="21">
        <v>59.19994638613548</v>
      </c>
      <c r="AG5" s="21">
        <v>59.118645059583272</v>
      </c>
      <c r="AH5" s="21">
        <v>58.845015019926713</v>
      </c>
      <c r="AI5" s="21">
        <v>58.917594066106439</v>
      </c>
      <c r="AJ5" s="21">
        <v>58.762029265898889</v>
      </c>
      <c r="AK5" s="21">
        <v>59.301582436600071</v>
      </c>
      <c r="AL5" s="21">
        <v>59.00893270663164</v>
      </c>
      <c r="AM5" s="21">
        <v>58.522397907340597</v>
      </c>
      <c r="AN5" s="21">
        <v>59.084824454634052</v>
      </c>
      <c r="AO5" s="21">
        <v>58.843935950698643</v>
      </c>
      <c r="AP5" s="21">
        <v>58.71172007870102</v>
      </c>
      <c r="AQ5" s="21">
        <v>58.889448611603157</v>
      </c>
      <c r="AR5" s="21">
        <v>59.367242642850648</v>
      </c>
      <c r="AS5" s="23"/>
      <c r="AT5" s="21">
        <f>AVERAGE(D5:W5)</f>
        <v>58.812287883883357</v>
      </c>
      <c r="AU5" s="21">
        <f>_xlfn.STDEV.P(D5:W5)</f>
        <v>7.6235770969087319E-2</v>
      </c>
      <c r="AV5" s="21"/>
      <c r="AW5" s="21">
        <f>AVERAGE(Y5:AR5)</f>
        <v>59.028848293559818</v>
      </c>
      <c r="AX5" s="21">
        <f>_xlfn.STDEV.P(Y5:AR5)</f>
        <v>0.22464780011305116</v>
      </c>
      <c r="AY5" s="6"/>
      <c r="AZ5" s="6"/>
      <c r="BA5" s="6"/>
    </row>
    <row r="6" spans="1:63" x14ac:dyDescent="0.45">
      <c r="A6" s="9"/>
      <c r="B6" s="18"/>
      <c r="C6" s="18" t="s">
        <v>31</v>
      </c>
      <c r="D6" s="21">
        <v>58.809152053582856</v>
      </c>
      <c r="E6" s="21">
        <v>58.573904706423299</v>
      </c>
      <c r="F6" s="21">
        <v>58.562436151413678</v>
      </c>
      <c r="G6" s="21">
        <v>58.602725774515093</v>
      </c>
      <c r="H6" s="21">
        <v>58.610074223473909</v>
      </c>
      <c r="I6" s="21">
        <v>58.794214113303369</v>
      </c>
      <c r="J6" s="21">
        <v>58.772325014930942</v>
      </c>
      <c r="K6" s="21">
        <v>58.540381315124812</v>
      </c>
      <c r="L6" s="21">
        <v>58.641041881935102</v>
      </c>
      <c r="M6" s="21">
        <v>58.62341886715695</v>
      </c>
      <c r="N6" s="21">
        <v>58.745106220460642</v>
      </c>
      <c r="O6" s="21">
        <v>58.67665358304501</v>
      </c>
      <c r="P6" s="21">
        <v>58.542541549051478</v>
      </c>
      <c r="Q6" s="21">
        <v>58.552471525261218</v>
      </c>
      <c r="R6" s="21">
        <v>58.614825512950958</v>
      </c>
      <c r="S6" s="21">
        <v>58.651077589095763</v>
      </c>
      <c r="T6" s="21">
        <v>58.801656704808053</v>
      </c>
      <c r="U6" s="21">
        <v>58.75015556637063</v>
      </c>
      <c r="V6" s="21">
        <v>58.655532881833203</v>
      </c>
      <c r="W6" s="21">
        <v>58.760552647681749</v>
      </c>
      <c r="X6" s="22"/>
      <c r="Y6" s="21">
        <v>58.986428063234982</v>
      </c>
      <c r="Z6" s="21">
        <v>59.280377152176598</v>
      </c>
      <c r="AA6" s="21">
        <v>58.962931808836728</v>
      </c>
      <c r="AB6" s="21">
        <v>58.82872700918692</v>
      </c>
      <c r="AC6" s="21">
        <v>58.724899595221423</v>
      </c>
      <c r="AD6" s="21">
        <v>58.969458856771759</v>
      </c>
      <c r="AE6" s="21">
        <v>59.14768642020092</v>
      </c>
      <c r="AF6" s="21">
        <v>59.077413501832012</v>
      </c>
      <c r="AG6" s="21">
        <v>58.960396362083408</v>
      </c>
      <c r="AH6" s="21">
        <v>58.625812229658912</v>
      </c>
      <c r="AI6" s="21">
        <v>58.814742290554342</v>
      </c>
      <c r="AJ6" s="21">
        <v>58.551919414520263</v>
      </c>
      <c r="AK6" s="21">
        <v>59.177626774707541</v>
      </c>
      <c r="AL6" s="21">
        <v>58.868199587916109</v>
      </c>
      <c r="AM6" s="21">
        <v>58.20659494003754</v>
      </c>
      <c r="AN6" s="21">
        <v>58.873332326205272</v>
      </c>
      <c r="AO6" s="21">
        <v>58.479252307426648</v>
      </c>
      <c r="AP6" s="21">
        <v>58.384302126771082</v>
      </c>
      <c r="AQ6" s="21">
        <v>58.739094713635687</v>
      </c>
      <c r="AR6" s="21">
        <v>59.152370965021312</v>
      </c>
      <c r="AS6" s="23"/>
      <c r="AT6" s="21">
        <f t="shared" ref="AT6:AT37" si="0">AVERAGE(D6:W6)</f>
        <v>58.664012394120938</v>
      </c>
      <c r="AU6" s="21">
        <f t="shared" ref="AU6:AU37" si="1">_xlfn.STDEV.P(D6:W6)</f>
        <v>9.0716586895913567E-2</v>
      </c>
      <c r="AV6" s="21"/>
      <c r="AW6" s="21">
        <f t="shared" ref="AW6:AW37" si="2">AVERAGE(Y6:AR6)</f>
        <v>58.840578322299983</v>
      </c>
      <c r="AX6" s="21">
        <f t="shared" ref="AX6:AX37" si="3">_xlfn.STDEV.P(Y6:AR6)</f>
        <v>0.27552737738233596</v>
      </c>
      <c r="AY6" s="6"/>
      <c r="AZ6" s="6"/>
      <c r="BA6" s="6"/>
    </row>
    <row r="7" spans="1:63" x14ac:dyDescent="0.45">
      <c r="A7" s="9"/>
      <c r="B7" s="18"/>
      <c r="C7" s="18" t="s">
        <v>9</v>
      </c>
      <c r="D7" s="21">
        <v>61.062741443695529</v>
      </c>
      <c r="E7" s="21">
        <v>61.32265392252603</v>
      </c>
      <c r="F7" s="21">
        <v>61.276575301106767</v>
      </c>
      <c r="G7" s="21">
        <v>61.323612031911487</v>
      </c>
      <c r="H7" s="21">
        <v>61.318095972568713</v>
      </c>
      <c r="I7" s="21">
        <v>61.170438253697753</v>
      </c>
      <c r="J7" s="21">
        <v>61.169116859426047</v>
      </c>
      <c r="K7" s="21">
        <v>61.219459428363237</v>
      </c>
      <c r="L7" s="21">
        <v>61.237813730851713</v>
      </c>
      <c r="M7" s="21">
        <v>61.368746142338772</v>
      </c>
      <c r="N7" s="21">
        <v>61.31991479013481</v>
      </c>
      <c r="O7" s="21">
        <v>61.135909738179123</v>
      </c>
      <c r="P7" s="21">
        <v>61.313041480044546</v>
      </c>
      <c r="Q7" s="21">
        <v>61.30794528377757</v>
      </c>
      <c r="R7" s="21">
        <v>61.356302880859381</v>
      </c>
      <c r="S7" s="21">
        <v>61.257633865252508</v>
      </c>
      <c r="T7" s="21">
        <v>61.174545100313068</v>
      </c>
      <c r="U7" s="21">
        <v>61.171728549681582</v>
      </c>
      <c r="V7" s="21">
        <v>61.225529841324551</v>
      </c>
      <c r="W7" s="21">
        <v>61.351998224954052</v>
      </c>
      <c r="X7" s="22"/>
      <c r="Y7" s="21">
        <v>60.51008388006472</v>
      </c>
      <c r="Z7" s="21">
        <v>60.630744361564929</v>
      </c>
      <c r="AA7" s="21">
        <v>60.911825047645728</v>
      </c>
      <c r="AB7" s="21">
        <v>60.796795852481608</v>
      </c>
      <c r="AC7" s="21">
        <v>60.590125256450229</v>
      </c>
      <c r="AD7" s="21">
        <v>60.660933081251812</v>
      </c>
      <c r="AE7" s="21">
        <v>60.683577129944098</v>
      </c>
      <c r="AF7" s="21">
        <v>60.494029759747953</v>
      </c>
      <c r="AG7" s="21">
        <v>60.751255684088413</v>
      </c>
      <c r="AH7" s="21">
        <v>60.799765232364422</v>
      </c>
      <c r="AI7" s="21">
        <v>61.090722637481051</v>
      </c>
      <c r="AJ7" s="21">
        <v>60.773483658854168</v>
      </c>
      <c r="AK7" s="21">
        <v>60.837680718851367</v>
      </c>
      <c r="AL7" s="21">
        <v>60.749266455078121</v>
      </c>
      <c r="AM7" s="21">
        <v>61.649304195772046</v>
      </c>
      <c r="AN7" s="21">
        <v>61.154751933593751</v>
      </c>
      <c r="AO7" s="21">
        <v>60.696492613686097</v>
      </c>
      <c r="AP7" s="21">
        <v>60.729976808555463</v>
      </c>
      <c r="AQ7" s="21">
        <v>60.644300714613983</v>
      </c>
      <c r="AR7" s="21">
        <v>60.982595987246839</v>
      </c>
      <c r="AS7" s="23"/>
      <c r="AT7" s="21">
        <f t="shared" si="0"/>
        <v>61.254190142050355</v>
      </c>
      <c r="AU7" s="21">
        <f t="shared" si="1"/>
        <v>8.3134439736343629E-2</v>
      </c>
      <c r="AV7" s="21"/>
      <c r="AW7" s="21">
        <f t="shared" si="2"/>
        <v>60.806885550466838</v>
      </c>
      <c r="AX7" s="21">
        <f t="shared" si="3"/>
        <v>0.25561538574285897</v>
      </c>
      <c r="AY7" s="6"/>
      <c r="AZ7" s="6"/>
      <c r="BA7" s="6"/>
    </row>
    <row r="8" spans="1:63" x14ac:dyDescent="0.45">
      <c r="A8" s="9"/>
      <c r="B8" s="18"/>
      <c r="C8" s="18" t="s">
        <v>10</v>
      </c>
      <c r="D8" s="21">
        <v>0.5645368980750326</v>
      </c>
      <c r="E8" s="21">
        <v>0.54617263891983669</v>
      </c>
      <c r="F8" s="21">
        <v>0.56672366810442487</v>
      </c>
      <c r="G8" s="21">
        <v>0.56948009835772395</v>
      </c>
      <c r="H8" s="21">
        <v>0.55466243839614282</v>
      </c>
      <c r="I8" s="21">
        <v>0.55096717486739588</v>
      </c>
      <c r="J8" s="21">
        <v>0.58227762221319401</v>
      </c>
      <c r="K8" s="21">
        <v>0.61059149814778679</v>
      </c>
      <c r="L8" s="21">
        <v>0.58464279096827132</v>
      </c>
      <c r="M8" s="21">
        <v>0.54248932257153404</v>
      </c>
      <c r="N8" s="21">
        <v>0.5019005092310288</v>
      </c>
      <c r="O8" s="21">
        <v>0.5878032446158058</v>
      </c>
      <c r="P8" s="21">
        <v>0.59856490076675584</v>
      </c>
      <c r="Q8" s="21">
        <v>0.54887023425357795</v>
      </c>
      <c r="R8" s="21">
        <v>0.548165345235332</v>
      </c>
      <c r="S8" s="21">
        <v>0.60343856920594352</v>
      </c>
      <c r="T8" s="21">
        <v>0.52826754315070812</v>
      </c>
      <c r="U8" s="21">
        <v>0.56422377695020842</v>
      </c>
      <c r="V8" s="21">
        <v>0.57205359158461255</v>
      </c>
      <c r="W8" s="21">
        <v>0.51955328402880341</v>
      </c>
      <c r="X8" s="22"/>
      <c r="Y8" s="21">
        <v>0.53627924141485528</v>
      </c>
      <c r="Z8" s="21">
        <v>0.4821116077854064</v>
      </c>
      <c r="AA8" s="21">
        <v>0.55004125240065582</v>
      </c>
      <c r="AB8" s="21">
        <v>0.59241638012743303</v>
      </c>
      <c r="AC8" s="21">
        <v>0.59765842705833339</v>
      </c>
      <c r="AD8" s="21">
        <v>0.57535429412472561</v>
      </c>
      <c r="AE8" s="21">
        <v>0.60482586503477853</v>
      </c>
      <c r="AF8" s="21">
        <v>0.57721404970294921</v>
      </c>
      <c r="AG8" s="21">
        <v>0.57037097919186797</v>
      </c>
      <c r="AH8" s="21">
        <v>0.57325676109987789</v>
      </c>
      <c r="AI8" s="21">
        <v>0.51087881647811539</v>
      </c>
      <c r="AJ8" s="21">
        <v>0.64008174795610551</v>
      </c>
      <c r="AK8" s="21">
        <v>0.55141010794654677</v>
      </c>
      <c r="AL8" s="21">
        <v>0.59149696431954824</v>
      </c>
      <c r="AM8" s="21">
        <v>0.53931061448763851</v>
      </c>
      <c r="AN8" s="21">
        <v>0.61460793802800862</v>
      </c>
      <c r="AO8" s="21">
        <v>0.5434606176263721</v>
      </c>
      <c r="AP8" s="21">
        <v>0.61962499812668814</v>
      </c>
      <c r="AQ8" s="21">
        <v>0.61800912839235722</v>
      </c>
      <c r="AR8" s="21">
        <v>0.50763880519807569</v>
      </c>
      <c r="AS8" s="23"/>
      <c r="AT8" s="21">
        <f t="shared" si="0"/>
        <v>0.56226925748220613</v>
      </c>
      <c r="AU8" s="21">
        <f t="shared" si="1"/>
        <v>2.7309623946985537E-2</v>
      </c>
      <c r="AV8" s="21"/>
      <c r="AW8" s="21">
        <f t="shared" si="2"/>
        <v>0.56980242982501694</v>
      </c>
      <c r="AX8" s="21">
        <f t="shared" si="3"/>
        <v>4.0827538946829799E-2</v>
      </c>
      <c r="AY8" s="6"/>
      <c r="AZ8" s="6"/>
      <c r="BA8" s="6"/>
    </row>
    <row r="9" spans="1:63" x14ac:dyDescent="0.45">
      <c r="A9" s="9"/>
      <c r="B9" s="12"/>
      <c r="C9" s="12" t="s">
        <v>11</v>
      </c>
      <c r="D9" s="24">
        <v>3.5461641362336038E-2</v>
      </c>
      <c r="E9" s="24">
        <v>4.2586874332727127E-2</v>
      </c>
      <c r="F9" s="24">
        <v>4.2189827214868407E-2</v>
      </c>
      <c r="G9" s="24">
        <v>4.2557166471130593E-2</v>
      </c>
      <c r="H9" s="24">
        <v>4.2104505751360731E-2</v>
      </c>
      <c r="I9" s="24">
        <v>3.7593568682300814E-2</v>
      </c>
      <c r="J9" s="24">
        <v>3.7817980035792904E-2</v>
      </c>
      <c r="K9" s="24">
        <v>4.2038775773565393E-2</v>
      </c>
      <c r="L9" s="24">
        <v>4.0833755101089705E-2</v>
      </c>
      <c r="M9" s="24">
        <v>4.3455053578060343E-2</v>
      </c>
      <c r="N9" s="24">
        <v>4.0554287678033749E-2</v>
      </c>
      <c r="O9" s="24">
        <v>3.8443566263258032E-2</v>
      </c>
      <c r="P9" s="24">
        <v>4.354834246307878E-2</v>
      </c>
      <c r="Q9" s="24">
        <v>4.2711055658179189E-2</v>
      </c>
      <c r="R9" s="24">
        <v>4.3048911424593023E-2</v>
      </c>
      <c r="S9" s="24">
        <v>4.1159602940905531E-2</v>
      </c>
      <c r="T9" s="24">
        <v>3.7569806447874443E-2</v>
      </c>
      <c r="U9" s="24">
        <v>3.8300568693728131E-2</v>
      </c>
      <c r="V9" s="24">
        <v>4.0703523866100717E-2</v>
      </c>
      <c r="W9" s="24">
        <v>4.0497922528221063E-2</v>
      </c>
      <c r="X9" s="25"/>
      <c r="Y9" s="24">
        <v>2.2342950550104018E-2</v>
      </c>
      <c r="Z9" s="24">
        <v>2.0340665961176205E-2</v>
      </c>
      <c r="AA9" s="24">
        <v>3.0342329271946255E-2</v>
      </c>
      <c r="AB9" s="24">
        <v>2.8831071734491048E-2</v>
      </c>
      <c r="AC9" s="24">
        <v>2.8192468167138506E-2</v>
      </c>
      <c r="AD9" s="24">
        <v>2.5914534029171547E-2</v>
      </c>
      <c r="AE9" s="24">
        <v>2.3445740503242822E-2</v>
      </c>
      <c r="AF9" s="24">
        <v>2.1547137104118989E-2</v>
      </c>
      <c r="AG9" s="24">
        <v>2.7163693589346744E-2</v>
      </c>
      <c r="AH9" s="24">
        <v>3.2579170345198867E-2</v>
      </c>
      <c r="AI9" s="24">
        <v>3.6218900858539071E-2</v>
      </c>
      <c r="AJ9" s="24">
        <v>3.3476581342789635E-2</v>
      </c>
      <c r="AK9" s="24">
        <v>2.5571256938564411E-2</v>
      </c>
      <c r="AL9" s="24">
        <v>2.9005562474847802E-2</v>
      </c>
      <c r="AM9" s="24">
        <v>5.2061223146589855E-2</v>
      </c>
      <c r="AN9" s="24">
        <v>3.4411896262405837E-2</v>
      </c>
      <c r="AO9" s="24">
        <v>3.0805140858433919E-2</v>
      </c>
      <c r="AP9" s="24">
        <v>3.361537060088305E-2</v>
      </c>
      <c r="AQ9" s="24">
        <v>2.924759281132485E-2</v>
      </c>
      <c r="AR9" s="24">
        <v>2.6807225748597226E-2</v>
      </c>
      <c r="AS9" s="26"/>
      <c r="AT9" s="24">
        <f t="shared" si="0"/>
        <v>4.0658836813360237E-2</v>
      </c>
      <c r="AU9" s="24">
        <f t="shared" si="1"/>
        <v>2.2864771717121569E-3</v>
      </c>
      <c r="AV9" s="27"/>
      <c r="AW9" s="24">
        <f t="shared" si="2"/>
        <v>2.959602561494553E-2</v>
      </c>
      <c r="AX9" s="24">
        <f t="shared" si="3"/>
        <v>6.7127582832493243E-3</v>
      </c>
      <c r="AY9" s="6"/>
      <c r="AZ9" s="6"/>
      <c r="BA9" s="6"/>
    </row>
    <row r="10" spans="1:63" x14ac:dyDescent="0.45">
      <c r="A10" s="9"/>
      <c r="B10" s="20" t="s">
        <v>32</v>
      </c>
      <c r="C10" s="20" t="s">
        <v>8</v>
      </c>
      <c r="D10" s="21">
        <v>56.023791322895832</v>
      </c>
      <c r="E10" s="21">
        <v>56.039109236948327</v>
      </c>
      <c r="F10" s="21">
        <v>55.895776277965723</v>
      </c>
      <c r="G10" s="21">
        <v>56.007396455559473</v>
      </c>
      <c r="H10" s="21">
        <v>55.623580308403852</v>
      </c>
      <c r="I10" s="21">
        <v>56.00544274153917</v>
      </c>
      <c r="J10" s="21">
        <v>55.95749515128535</v>
      </c>
      <c r="K10" s="21">
        <v>56.16335715113604</v>
      </c>
      <c r="L10" s="21">
        <v>55.985756687945518</v>
      </c>
      <c r="M10" s="21">
        <v>55.757523907199342</v>
      </c>
      <c r="N10" s="21">
        <v>55.89768674308506</v>
      </c>
      <c r="O10" s="21">
        <v>56.046510733732411</v>
      </c>
      <c r="P10" s="21">
        <v>55.900217774663318</v>
      </c>
      <c r="Q10" s="21">
        <v>55.671683649856753</v>
      </c>
      <c r="R10" s="21">
        <v>56.02287415660512</v>
      </c>
      <c r="S10" s="21">
        <v>56.098635722559067</v>
      </c>
      <c r="T10" s="21">
        <v>55.818877552660197</v>
      </c>
      <c r="U10" s="21">
        <v>56.020207778792518</v>
      </c>
      <c r="V10" s="21">
        <v>56.101140897711787</v>
      </c>
      <c r="W10" s="21">
        <v>55.787352067650247</v>
      </c>
      <c r="X10" s="22"/>
      <c r="Y10" s="21">
        <v>56.756794241386473</v>
      </c>
      <c r="Z10" s="21">
        <v>57.227894472113363</v>
      </c>
      <c r="AA10" s="21">
        <v>56.222070283064639</v>
      </c>
      <c r="AB10" s="21">
        <v>55.506309940032232</v>
      </c>
      <c r="AC10" s="21">
        <v>54.659112528068597</v>
      </c>
      <c r="AD10" s="21">
        <v>55.096329204748308</v>
      </c>
      <c r="AE10" s="21">
        <v>54.91505257649392</v>
      </c>
      <c r="AF10" s="21">
        <v>57.042420627881647</v>
      </c>
      <c r="AG10" s="21">
        <v>56.57744497036478</v>
      </c>
      <c r="AH10" s="21">
        <v>54.936164700692323</v>
      </c>
      <c r="AI10" s="21">
        <v>55.370439534505202</v>
      </c>
      <c r="AJ10" s="21">
        <v>54.564923112540377</v>
      </c>
      <c r="AK10" s="21">
        <v>56.418358287464507</v>
      </c>
      <c r="AL10" s="21">
        <v>54.645554942496403</v>
      </c>
      <c r="AM10" s="21">
        <v>55.676791242034767</v>
      </c>
      <c r="AN10" s="21">
        <v>55.82685851594097</v>
      </c>
      <c r="AO10" s="21">
        <v>54.603688784518091</v>
      </c>
      <c r="AP10" s="21">
        <v>54.277716097141472</v>
      </c>
      <c r="AQ10" s="21">
        <v>54.680070261474938</v>
      </c>
      <c r="AR10" s="21">
        <v>55.919414428576658</v>
      </c>
      <c r="AS10" s="23"/>
      <c r="AT10" s="21">
        <f t="shared" si="0"/>
        <v>55.941220815909752</v>
      </c>
      <c r="AU10" s="21">
        <f t="shared" si="1"/>
        <v>0.14184817223156743</v>
      </c>
      <c r="AV10" s="21"/>
      <c r="AW10" s="21">
        <f t="shared" si="2"/>
        <v>55.546170437576976</v>
      </c>
      <c r="AX10" s="21">
        <f t="shared" si="3"/>
        <v>0.89056881942843802</v>
      </c>
      <c r="AY10" s="6"/>
      <c r="AZ10" s="6"/>
      <c r="BA10" s="6"/>
    </row>
    <row r="11" spans="1:63" x14ac:dyDescent="0.45">
      <c r="A11" s="9"/>
      <c r="B11" s="18"/>
      <c r="C11" s="18" t="s">
        <v>31</v>
      </c>
      <c r="D11" s="21">
        <v>56.064638849075671</v>
      </c>
      <c r="E11" s="21">
        <v>56.094215008709909</v>
      </c>
      <c r="F11" s="21">
        <v>55.964857912345202</v>
      </c>
      <c r="G11" s="21">
        <v>56.069861241658593</v>
      </c>
      <c r="H11" s="21">
        <v>55.672604282531069</v>
      </c>
      <c r="I11" s="21">
        <v>56.074249013264961</v>
      </c>
      <c r="J11" s="21">
        <v>56.054221471484368</v>
      </c>
      <c r="K11" s="21">
        <v>56.268007363281242</v>
      </c>
      <c r="L11" s="21">
        <v>56.066655243420158</v>
      </c>
      <c r="M11" s="21">
        <v>55.783053383590023</v>
      </c>
      <c r="N11" s="21">
        <v>55.895007247842528</v>
      </c>
      <c r="O11" s="21">
        <v>56.132136275222749</v>
      </c>
      <c r="P11" s="21">
        <v>55.988518783077133</v>
      </c>
      <c r="Q11" s="21">
        <v>55.730126806188501</v>
      </c>
      <c r="R11" s="21">
        <v>56.064968831907073</v>
      </c>
      <c r="S11" s="21">
        <v>56.214158789590819</v>
      </c>
      <c r="T11" s="21">
        <v>55.830374416656298</v>
      </c>
      <c r="U11" s="21">
        <v>56.109542836067973</v>
      </c>
      <c r="V11" s="21">
        <v>56.160485604883753</v>
      </c>
      <c r="W11" s="21">
        <v>55.794422764770353</v>
      </c>
      <c r="X11" s="22"/>
      <c r="Y11" s="21">
        <v>56.745729041963479</v>
      </c>
      <c r="Z11" s="21">
        <v>57.266294443057902</v>
      </c>
      <c r="AA11" s="21">
        <v>56.302430026135802</v>
      </c>
      <c r="AB11" s="21">
        <v>55.573935982315923</v>
      </c>
      <c r="AC11" s="21">
        <v>54.697614777459073</v>
      </c>
      <c r="AD11" s="21">
        <v>55.1323363961193</v>
      </c>
      <c r="AE11" s="21">
        <v>55.044957374072332</v>
      </c>
      <c r="AF11" s="21">
        <v>57.149066090681579</v>
      </c>
      <c r="AG11" s="21">
        <v>56.644462699430527</v>
      </c>
      <c r="AH11" s="21">
        <v>55.002909970056038</v>
      </c>
      <c r="AI11" s="21">
        <v>55.367840089835987</v>
      </c>
      <c r="AJ11" s="21">
        <v>54.696018324661843</v>
      </c>
      <c r="AK11" s="21">
        <v>56.564601058959937</v>
      </c>
      <c r="AL11" s="21">
        <v>54.68737389111979</v>
      </c>
      <c r="AM11" s="21">
        <v>55.753919131794419</v>
      </c>
      <c r="AN11" s="21">
        <v>55.962957447144547</v>
      </c>
      <c r="AO11" s="21">
        <v>54.624434011309717</v>
      </c>
      <c r="AP11" s="21">
        <v>54.355976505423783</v>
      </c>
      <c r="AQ11" s="21">
        <v>54.796868309891487</v>
      </c>
      <c r="AR11" s="21">
        <v>55.932974533888647</v>
      </c>
      <c r="AS11" s="23"/>
      <c r="AT11" s="21">
        <f t="shared" si="0"/>
        <v>56.001605306278407</v>
      </c>
      <c r="AU11" s="21">
        <f t="shared" si="1"/>
        <v>0.16099970176549908</v>
      </c>
      <c r="AV11" s="21"/>
      <c r="AW11" s="21">
        <f t="shared" si="2"/>
        <v>55.615135005266112</v>
      </c>
      <c r="AX11" s="21">
        <f t="shared" si="3"/>
        <v>0.88915440952641078</v>
      </c>
      <c r="AY11" s="6"/>
      <c r="AZ11" s="6"/>
      <c r="BA11" s="6"/>
    </row>
    <row r="12" spans="1:63" x14ac:dyDescent="0.45">
      <c r="A12" s="9"/>
      <c r="B12" s="18"/>
      <c r="C12" s="18" t="s">
        <v>9</v>
      </c>
      <c r="D12" s="21">
        <v>60.014770181223611</v>
      </c>
      <c r="E12" s="21">
        <v>60.155925935720617</v>
      </c>
      <c r="F12" s="21">
        <v>59.863852630010527</v>
      </c>
      <c r="G12" s="21">
        <v>59.827435576959942</v>
      </c>
      <c r="H12" s="21">
        <v>59.966536206906767</v>
      </c>
      <c r="I12" s="21">
        <v>60.122822409687089</v>
      </c>
      <c r="J12" s="21">
        <v>59.905311464431897</v>
      </c>
      <c r="K12" s="21">
        <v>59.838114046663847</v>
      </c>
      <c r="L12" s="21">
        <v>59.900614598841749</v>
      </c>
      <c r="M12" s="21">
        <v>60.034997364401953</v>
      </c>
      <c r="N12" s="21">
        <v>59.988516673236809</v>
      </c>
      <c r="O12" s="21">
        <v>59.854540174663853</v>
      </c>
      <c r="P12" s="21">
        <v>59.974337780835697</v>
      </c>
      <c r="Q12" s="21">
        <v>60.090489600755568</v>
      </c>
      <c r="R12" s="21">
        <v>59.878349036353796</v>
      </c>
      <c r="S12" s="21">
        <v>59.700677740215127</v>
      </c>
      <c r="T12" s="21">
        <v>59.866408106950587</v>
      </c>
      <c r="U12" s="21">
        <v>59.881284297229698</v>
      </c>
      <c r="V12" s="21">
        <v>59.734128408009802</v>
      </c>
      <c r="W12" s="21">
        <v>60.112841970058497</v>
      </c>
      <c r="X12" s="22"/>
      <c r="Y12" s="21">
        <v>59.940744207250191</v>
      </c>
      <c r="Z12" s="21">
        <v>60.973518210018391</v>
      </c>
      <c r="AA12" s="21">
        <v>60.324909506939832</v>
      </c>
      <c r="AB12" s="21">
        <v>59.893012336528606</v>
      </c>
      <c r="AC12" s="21">
        <v>59.749996709594157</v>
      </c>
      <c r="AD12" s="21">
        <v>59.924149691895302</v>
      </c>
      <c r="AE12" s="21">
        <v>60.101436099663239</v>
      </c>
      <c r="AF12" s="21">
        <v>59.960147692871089</v>
      </c>
      <c r="AG12" s="21">
        <v>60.018727549899033</v>
      </c>
      <c r="AH12" s="21">
        <v>60.109761549480957</v>
      </c>
      <c r="AI12" s="21">
        <v>60.538560282237121</v>
      </c>
      <c r="AJ12" s="21">
        <v>59.723966593761048</v>
      </c>
      <c r="AK12" s="21">
        <v>60.705177823365922</v>
      </c>
      <c r="AL12" s="21">
        <v>59.79958619752356</v>
      </c>
      <c r="AM12" s="21">
        <v>61.155434570312501</v>
      </c>
      <c r="AN12" s="21">
        <v>60.775245131670417</v>
      </c>
      <c r="AO12" s="21">
        <v>60.13740706146919</v>
      </c>
      <c r="AP12" s="21">
        <v>59.915253176131337</v>
      </c>
      <c r="AQ12" s="21">
        <v>59.917470417503168</v>
      </c>
      <c r="AR12" s="21">
        <v>60.868806558764881</v>
      </c>
      <c r="AS12" s="23"/>
      <c r="AT12" s="21">
        <f t="shared" si="0"/>
        <v>59.935597710157879</v>
      </c>
      <c r="AU12" s="21">
        <f t="shared" si="1"/>
        <v>0.12293581861822551</v>
      </c>
      <c r="AV12" s="21"/>
      <c r="AW12" s="21">
        <f t="shared" si="2"/>
        <v>60.226665568343989</v>
      </c>
      <c r="AX12" s="21">
        <f t="shared" si="3"/>
        <v>0.43362786200016645</v>
      </c>
      <c r="AY12" s="6"/>
      <c r="AZ12" s="6"/>
      <c r="BA12" s="6"/>
    </row>
    <row r="13" spans="1:63" x14ac:dyDescent="0.45">
      <c r="A13" s="9"/>
      <c r="B13" s="18"/>
      <c r="C13" s="18" t="s">
        <v>10</v>
      </c>
      <c r="D13" s="21">
        <v>0.83486708349547767</v>
      </c>
      <c r="E13" s="21">
        <v>0.81762766231518424</v>
      </c>
      <c r="F13" s="21">
        <v>0.81659169821497801</v>
      </c>
      <c r="G13" s="21">
        <v>0.8303760224503659</v>
      </c>
      <c r="H13" s="21">
        <v>0.84394882044583519</v>
      </c>
      <c r="I13" s="21">
        <v>0.84152494184945492</v>
      </c>
      <c r="J13" s="21">
        <v>0.84974576375609534</v>
      </c>
      <c r="K13" s="21">
        <v>0.82556721048219028</v>
      </c>
      <c r="L13" s="21">
        <v>0.82525149278494603</v>
      </c>
      <c r="M13" s="21">
        <v>0.811726161777093</v>
      </c>
      <c r="N13" s="21">
        <v>0.801600615682593</v>
      </c>
      <c r="O13" s="21">
        <v>0.83960175985237628</v>
      </c>
      <c r="P13" s="21">
        <v>0.83058522545406455</v>
      </c>
      <c r="Q13" s="21">
        <v>0.833717969027433</v>
      </c>
      <c r="R13" s="21">
        <v>0.79706563321135004</v>
      </c>
      <c r="S13" s="21">
        <v>0.82334925741401588</v>
      </c>
      <c r="T13" s="21">
        <v>0.83928780194988439</v>
      </c>
      <c r="U13" s="21">
        <v>0.83285734941045164</v>
      </c>
      <c r="V13" s="21">
        <v>0.82576137130062333</v>
      </c>
      <c r="W13" s="21">
        <v>0.81581991778804386</v>
      </c>
      <c r="X13" s="22"/>
      <c r="Y13" s="21">
        <v>0.81935459556832424</v>
      </c>
      <c r="Z13" s="21">
        <v>0.75559240005515604</v>
      </c>
      <c r="AA13" s="21">
        <v>0.84167983676335945</v>
      </c>
      <c r="AB13" s="21">
        <v>0.88852254842852629</v>
      </c>
      <c r="AC13" s="21">
        <v>0.9015854022070775</v>
      </c>
      <c r="AD13" s="21">
        <v>0.8767146081479561</v>
      </c>
      <c r="AE13" s="21">
        <v>0.91098154046258784</v>
      </c>
      <c r="AF13" s="21">
        <v>0.80905384871399655</v>
      </c>
      <c r="AG13" s="21">
        <v>0.82811981667006462</v>
      </c>
      <c r="AH13" s="21">
        <v>0.87275461568196333</v>
      </c>
      <c r="AI13" s="21">
        <v>0.84625637043925728</v>
      </c>
      <c r="AJ13" s="21">
        <v>0.92070351990910804</v>
      </c>
      <c r="AK13" s="21">
        <v>0.81309376479340179</v>
      </c>
      <c r="AL13" s="21">
        <v>0.90261633280528808</v>
      </c>
      <c r="AM13" s="21">
        <v>0.84482155403262293</v>
      </c>
      <c r="AN13" s="21">
        <v>0.87761837140316989</v>
      </c>
      <c r="AO13" s="21">
        <v>0.87081906854617541</v>
      </c>
      <c r="AP13" s="21">
        <v>0.90680539761431367</v>
      </c>
      <c r="AQ13" s="21">
        <v>0.91391383533791659</v>
      </c>
      <c r="AR13" s="21">
        <v>0.83632553812710897</v>
      </c>
      <c r="AS13" s="23"/>
      <c r="AT13" s="21">
        <f t="shared" si="0"/>
        <v>0.82684368793312291</v>
      </c>
      <c r="AU13" s="21">
        <f t="shared" si="1"/>
        <v>1.3427805398447188E-2</v>
      </c>
      <c r="AV13" s="21"/>
      <c r="AW13" s="21">
        <f t="shared" si="2"/>
        <v>0.86186664828536852</v>
      </c>
      <c r="AX13" s="21">
        <f t="shared" si="3"/>
        <v>4.2556299937339996E-2</v>
      </c>
      <c r="AY13" s="6"/>
      <c r="AZ13" s="6"/>
      <c r="BA13" s="6"/>
    </row>
    <row r="14" spans="1:63" x14ac:dyDescent="0.45">
      <c r="A14" s="9"/>
      <c r="B14" s="12"/>
      <c r="C14" s="12" t="s">
        <v>11</v>
      </c>
      <c r="D14" s="24">
        <v>6.8154045351206172E-2</v>
      </c>
      <c r="E14" s="24">
        <v>7.0446219774802574E-2</v>
      </c>
      <c r="F14" s="24">
        <v>6.8028250345065364E-2</v>
      </c>
      <c r="G14" s="24">
        <v>6.5449874250332177E-2</v>
      </c>
      <c r="H14" s="24">
        <v>7.4439440828156025E-2</v>
      </c>
      <c r="I14" s="24">
        <v>7.0329220511060261E-2</v>
      </c>
      <c r="J14" s="24">
        <v>6.7547750389241407E-2</v>
      </c>
      <c r="K14" s="24">
        <v>6.2990071081780397E-2</v>
      </c>
      <c r="L14" s="24">
        <v>6.7089699589523752E-2</v>
      </c>
      <c r="M14" s="24">
        <v>7.3271214886972885E-2</v>
      </c>
      <c r="N14" s="24">
        <v>7.0013946324652604E-2</v>
      </c>
      <c r="O14" s="24">
        <v>6.5290275689213459E-2</v>
      </c>
      <c r="P14" s="24">
        <v>6.9934965032131868E-2</v>
      </c>
      <c r="Q14" s="24">
        <v>7.5681264381852242E-2</v>
      </c>
      <c r="R14" s="24">
        <v>6.6175818241079931E-2</v>
      </c>
      <c r="S14" s="24">
        <v>6.1726446001454938E-2</v>
      </c>
      <c r="T14" s="24">
        <v>6.9188050581406979E-2</v>
      </c>
      <c r="U14" s="24">
        <v>6.6065411645315486E-2</v>
      </c>
      <c r="V14" s="24">
        <v>6.2257486735761321E-2</v>
      </c>
      <c r="W14" s="24">
        <v>7.393949117874439E-2</v>
      </c>
      <c r="X14" s="25"/>
      <c r="Y14" s="24">
        <v>5.3972936666672827E-2</v>
      </c>
      <c r="Z14" s="24">
        <v>6.3141014428998249E-2</v>
      </c>
      <c r="AA14" s="24">
        <v>6.9828771551371308E-2</v>
      </c>
      <c r="AB14" s="24">
        <v>7.4971991786420417E-2</v>
      </c>
      <c r="AC14" s="24">
        <v>8.7723120437099553E-2</v>
      </c>
      <c r="AD14" s="24">
        <v>8.2604323349645806E-2</v>
      </c>
      <c r="AE14" s="24">
        <v>8.8385496144392742E-2</v>
      </c>
      <c r="AF14" s="24">
        <v>4.9544410766402244E-2</v>
      </c>
      <c r="AG14" s="24">
        <v>5.8568777908236946E-2</v>
      </c>
      <c r="AH14" s="24">
        <v>8.8627721710508117E-2</v>
      </c>
      <c r="AI14" s="24">
        <v>8.8153116641241328E-2</v>
      </c>
      <c r="AJ14" s="24">
        <v>8.8766576967050065E-2</v>
      </c>
      <c r="AK14" s="24">
        <v>7.2549944032256772E-2</v>
      </c>
      <c r="AL14" s="24">
        <v>8.8443476476447624E-2</v>
      </c>
      <c r="AM14" s="24">
        <v>9.3058797121379808E-2</v>
      </c>
      <c r="AN14" s="24">
        <v>8.4245942331526352E-2</v>
      </c>
      <c r="AO14" s="24">
        <v>9.4447490180896668E-2</v>
      </c>
      <c r="AP14" s="24">
        <v>9.6679804282566006E-2</v>
      </c>
      <c r="AQ14" s="24">
        <v>8.982811728774337E-2</v>
      </c>
      <c r="AR14" s="24">
        <v>8.3721951717122114E-2</v>
      </c>
      <c r="AS14" s="26"/>
      <c r="AT14" s="24">
        <f t="shared" si="0"/>
        <v>6.8400947140987697E-2</v>
      </c>
      <c r="AU14" s="24">
        <f t="shared" si="1"/>
        <v>3.8752042040794228E-3</v>
      </c>
      <c r="AV14" s="27"/>
      <c r="AW14" s="24">
        <f t="shared" si="2"/>
        <v>7.986318908939892E-2</v>
      </c>
      <c r="AX14" s="24">
        <f t="shared" si="3"/>
        <v>1.3682269404028004E-2</v>
      </c>
      <c r="AY14" s="6"/>
      <c r="AZ14" s="6"/>
      <c r="BA14" s="6"/>
    </row>
    <row r="15" spans="1:63" x14ac:dyDescent="0.45">
      <c r="A15" s="9"/>
      <c r="B15" s="20" t="s">
        <v>51</v>
      </c>
      <c r="C15" s="20" t="s">
        <v>8</v>
      </c>
      <c r="D15" s="21">
        <v>46.715004275396502</v>
      </c>
      <c r="E15" s="21">
        <v>46.47766182464153</v>
      </c>
      <c r="F15" s="21">
        <v>46.068167111448673</v>
      </c>
      <c r="G15" s="21">
        <v>46.86271638623564</v>
      </c>
      <c r="H15" s="21">
        <v>46.78089971669511</v>
      </c>
      <c r="I15" s="21">
        <v>46.719312684524887</v>
      </c>
      <c r="J15" s="21">
        <v>47.012127986299816</v>
      </c>
      <c r="K15" s="21">
        <v>46.642356402004317</v>
      </c>
      <c r="L15" s="21">
        <v>46.45015224805428</v>
      </c>
      <c r="M15" s="21">
        <v>46.245536205455558</v>
      </c>
      <c r="N15" s="21">
        <v>46.466953350418187</v>
      </c>
      <c r="O15" s="21">
        <v>46.583139795855772</v>
      </c>
      <c r="P15" s="21">
        <v>46.156659871419258</v>
      </c>
      <c r="Q15" s="21">
        <v>46.340882454143099</v>
      </c>
      <c r="R15" s="21">
        <v>46.049399599947947</v>
      </c>
      <c r="S15" s="21">
        <v>46.19387971454141</v>
      </c>
      <c r="T15" s="21">
        <v>46.551161822641497</v>
      </c>
      <c r="U15" s="21">
        <v>47.093983901995223</v>
      </c>
      <c r="V15" s="21">
        <v>47.045039550185777</v>
      </c>
      <c r="W15" s="21">
        <v>46.143134169834717</v>
      </c>
      <c r="X15" s="22"/>
      <c r="Y15" s="21">
        <v>45.910732611294449</v>
      </c>
      <c r="Z15" s="21">
        <v>46.549457732419917</v>
      </c>
      <c r="AA15" s="21">
        <v>45.564553458829828</v>
      </c>
      <c r="AB15" s="21">
        <v>45.395574526563088</v>
      </c>
      <c r="AC15" s="21">
        <v>46.454353474025602</v>
      </c>
      <c r="AD15" s="21">
        <v>46.500862743634627</v>
      </c>
      <c r="AE15" s="21">
        <v>45.950214334341197</v>
      </c>
      <c r="AF15" s="21">
        <v>46.358349162503828</v>
      </c>
      <c r="AG15" s="21">
        <v>45.473889039135102</v>
      </c>
      <c r="AH15" s="21">
        <v>45.596567601630007</v>
      </c>
      <c r="AI15" s="21">
        <v>45.523009419705438</v>
      </c>
      <c r="AJ15" s="21">
        <v>46.525912859146963</v>
      </c>
      <c r="AK15" s="21">
        <v>45.564156238186733</v>
      </c>
      <c r="AL15" s="21">
        <v>46.536541269766587</v>
      </c>
      <c r="AM15" s="21">
        <v>45.636406097173321</v>
      </c>
      <c r="AN15" s="21">
        <v>45.536816396232332</v>
      </c>
      <c r="AO15" s="21">
        <v>44.979735555123888</v>
      </c>
      <c r="AP15" s="21">
        <v>45.26211013969256</v>
      </c>
      <c r="AQ15" s="21">
        <v>45.515254104969088</v>
      </c>
      <c r="AR15" s="21">
        <v>45.663824741978253</v>
      </c>
      <c r="AS15" s="23"/>
      <c r="AT15" s="21">
        <f t="shared" si="0"/>
        <v>46.529908453586955</v>
      </c>
      <c r="AU15" s="21">
        <f t="shared" si="1"/>
        <v>0.32027092591938855</v>
      </c>
      <c r="AV15" s="21"/>
      <c r="AW15" s="21">
        <f t="shared" si="2"/>
        <v>45.824916075317638</v>
      </c>
      <c r="AX15" s="21">
        <f t="shared" si="3"/>
        <v>0.47652733690917254</v>
      </c>
      <c r="AY15" s="6"/>
      <c r="AZ15" s="6"/>
      <c r="BA15" s="6"/>
    </row>
    <row r="16" spans="1:63" x14ac:dyDescent="0.45">
      <c r="A16" s="9"/>
      <c r="B16" s="18"/>
      <c r="C16" s="18" t="s">
        <v>31</v>
      </c>
      <c r="D16" s="21">
        <v>47.041638821219493</v>
      </c>
      <c r="E16" s="21">
        <v>46.63956406618103</v>
      </c>
      <c r="F16" s="21">
        <v>46.156201994335952</v>
      </c>
      <c r="G16" s="21">
        <v>47.373827518373147</v>
      </c>
      <c r="H16" s="21">
        <v>48.12015301061416</v>
      </c>
      <c r="I16" s="21">
        <v>48.036382696570953</v>
      </c>
      <c r="J16" s="21">
        <v>48.265386526683223</v>
      </c>
      <c r="K16" s="21">
        <v>46.85135532675438</v>
      </c>
      <c r="L16" s="21">
        <v>46.542546056381823</v>
      </c>
      <c r="M16" s="21">
        <v>46.545731582397529</v>
      </c>
      <c r="N16" s="21">
        <v>46.554452930857657</v>
      </c>
      <c r="O16" s="21">
        <v>48.571112264580186</v>
      </c>
      <c r="P16" s="21">
        <v>46.52300455313118</v>
      </c>
      <c r="Q16" s="21">
        <v>47.075207438151047</v>
      </c>
      <c r="R16" s="21">
        <v>46.152001295786768</v>
      </c>
      <c r="S16" s="21">
        <v>46.442228671049463</v>
      </c>
      <c r="T16" s="21">
        <v>47.266361511230429</v>
      </c>
      <c r="U16" s="21">
        <v>47.724840106633543</v>
      </c>
      <c r="V16" s="21">
        <v>47.970861957372733</v>
      </c>
      <c r="W16" s="21">
        <v>46.212028072028133</v>
      </c>
      <c r="X16" s="22"/>
      <c r="Y16" s="21">
        <v>46.432864907560123</v>
      </c>
      <c r="Z16" s="21">
        <v>46.842238184630602</v>
      </c>
      <c r="AA16" s="21">
        <v>45.643350671545612</v>
      </c>
      <c r="AB16" s="21">
        <v>46.057289305603447</v>
      </c>
      <c r="AC16" s="21">
        <v>47.96502944587256</v>
      </c>
      <c r="AD16" s="21">
        <v>48.096537425659982</v>
      </c>
      <c r="AE16" s="21">
        <v>47.821722571514442</v>
      </c>
      <c r="AF16" s="21">
        <v>46.696874718899068</v>
      </c>
      <c r="AG16" s="21">
        <v>45.601888991510769</v>
      </c>
      <c r="AH16" s="21">
        <v>45.966275753118403</v>
      </c>
      <c r="AI16" s="21">
        <v>45.605033331867482</v>
      </c>
      <c r="AJ16" s="21">
        <v>48.443587658979908</v>
      </c>
      <c r="AK16" s="21">
        <v>45.895077686895767</v>
      </c>
      <c r="AL16" s="21">
        <v>47.247686486060132</v>
      </c>
      <c r="AM16" s="21">
        <v>45.754534701559997</v>
      </c>
      <c r="AN16" s="21">
        <v>45.862945602063299</v>
      </c>
      <c r="AO16" s="21">
        <v>45.755330927041342</v>
      </c>
      <c r="AP16" s="21">
        <v>45.741138792199934</v>
      </c>
      <c r="AQ16" s="21">
        <v>46.589639028822219</v>
      </c>
      <c r="AR16" s="21">
        <v>45.737634046442608</v>
      </c>
      <c r="AS16" s="23"/>
      <c r="AT16" s="21">
        <f t="shared" si="0"/>
        <v>47.10324432001665</v>
      </c>
      <c r="AU16" s="21">
        <f t="shared" si="1"/>
        <v>0.74926857543954961</v>
      </c>
      <c r="AV16" s="21"/>
      <c r="AW16" s="21">
        <f t="shared" si="2"/>
        <v>46.487834011892389</v>
      </c>
      <c r="AX16" s="21">
        <f t="shared" si="3"/>
        <v>0.91666770120029284</v>
      </c>
      <c r="AY16" s="6"/>
      <c r="AZ16" s="6"/>
      <c r="BA16" s="6"/>
    </row>
    <row r="17" spans="1:53" x14ac:dyDescent="0.45">
      <c r="A17" s="9"/>
      <c r="B17" s="18"/>
      <c r="C17" s="18" t="s">
        <v>9</v>
      </c>
      <c r="D17" s="21">
        <v>57.238137828199172</v>
      </c>
      <c r="E17" s="21">
        <v>56.922802545041471</v>
      </c>
      <c r="F17" s="21">
        <v>56.614818485396633</v>
      </c>
      <c r="G17" s="21">
        <v>57.355154982365633</v>
      </c>
      <c r="H17" s="21">
        <v>57.120291548748384</v>
      </c>
      <c r="I17" s="21">
        <v>57.08696846829929</v>
      </c>
      <c r="J17" s="21">
        <v>57.629038375087291</v>
      </c>
      <c r="K17" s="21">
        <v>57.310454145159042</v>
      </c>
      <c r="L17" s="21">
        <v>56.683132008153962</v>
      </c>
      <c r="M17" s="21">
        <v>57.274141906738279</v>
      </c>
      <c r="N17" s="21">
        <v>56.790490787395221</v>
      </c>
      <c r="O17" s="21">
        <v>57.288138553580069</v>
      </c>
      <c r="P17" s="21">
        <v>56.41132313810531</v>
      </c>
      <c r="Q17" s="21">
        <v>57.203665964977503</v>
      </c>
      <c r="R17" s="21">
        <v>56.475902918247293</v>
      </c>
      <c r="S17" s="21">
        <v>56.680476562499997</v>
      </c>
      <c r="T17" s="21">
        <v>57.389311880553002</v>
      </c>
      <c r="U17" s="21">
        <v>57.413774168960153</v>
      </c>
      <c r="V17" s="21">
        <v>57.472888028154742</v>
      </c>
      <c r="W17" s="21">
        <v>56.563345207534162</v>
      </c>
      <c r="X17" s="22"/>
      <c r="Y17" s="21">
        <v>57.970343928666537</v>
      </c>
      <c r="Z17" s="21">
        <v>58.400434543097937</v>
      </c>
      <c r="AA17" s="21">
        <v>56.742973805330237</v>
      </c>
      <c r="AB17" s="21">
        <v>56.590003613445653</v>
      </c>
      <c r="AC17" s="21">
        <v>58.180149829761397</v>
      </c>
      <c r="AD17" s="21">
        <v>57.735479593443984</v>
      </c>
      <c r="AE17" s="21">
        <v>58.443831167486657</v>
      </c>
      <c r="AF17" s="21">
        <v>58.36027002085212</v>
      </c>
      <c r="AG17" s="21">
        <v>56.728904423154638</v>
      </c>
      <c r="AH17" s="21">
        <v>57.785138634479956</v>
      </c>
      <c r="AI17" s="21">
        <v>56.416882132662259</v>
      </c>
      <c r="AJ17" s="21">
        <v>57.452857019531272</v>
      </c>
      <c r="AK17" s="21">
        <v>58.720957249346831</v>
      </c>
      <c r="AL17" s="21">
        <v>56.554540706760562</v>
      </c>
      <c r="AM17" s="21">
        <v>55.849627880317158</v>
      </c>
      <c r="AN17" s="21">
        <v>55.88827885219029</v>
      </c>
      <c r="AO17" s="21">
        <v>56.505265692303652</v>
      </c>
      <c r="AP17" s="21">
        <v>57.224713341396424</v>
      </c>
      <c r="AQ17" s="21">
        <v>57.695986568369769</v>
      </c>
      <c r="AR17" s="21">
        <v>55.916978550154411</v>
      </c>
      <c r="AS17" s="23"/>
      <c r="AT17" s="21">
        <f t="shared" si="0"/>
        <v>57.046212875159839</v>
      </c>
      <c r="AU17" s="21">
        <f t="shared" si="1"/>
        <v>0.36144809835226688</v>
      </c>
      <c r="AV17" s="21"/>
      <c r="AW17" s="21">
        <f t="shared" si="2"/>
        <v>57.258180877637599</v>
      </c>
      <c r="AX17" s="21">
        <f t="shared" si="3"/>
        <v>0.9104807335247197</v>
      </c>
      <c r="AY17" s="6"/>
      <c r="AZ17" s="6"/>
      <c r="BA17" s="6"/>
    </row>
    <row r="18" spans="1:53" x14ac:dyDescent="0.45">
      <c r="A18" s="9"/>
      <c r="B18" s="18"/>
      <c r="C18" s="18" t="s">
        <v>10</v>
      </c>
      <c r="D18" s="21">
        <v>0.72143248252020287</v>
      </c>
      <c r="E18" s="21">
        <v>0.70985830616487111</v>
      </c>
      <c r="F18" s="21">
        <v>0.70161890223968526</v>
      </c>
      <c r="G18" s="21">
        <v>0.71316529022821085</v>
      </c>
      <c r="H18" s="21">
        <v>0.69553835648529971</v>
      </c>
      <c r="I18" s="21">
        <v>0.68603107201139069</v>
      </c>
      <c r="J18" s="21">
        <v>0.69687770016755357</v>
      </c>
      <c r="K18" s="21">
        <v>0.72762740782114066</v>
      </c>
      <c r="L18" s="21">
        <v>0.73174504867066736</v>
      </c>
      <c r="M18" s="21">
        <v>0.67403810170485989</v>
      </c>
      <c r="N18" s="21">
        <v>0.72362348770924934</v>
      </c>
      <c r="O18" s="21">
        <v>0.67915079227163122</v>
      </c>
      <c r="P18" s="21">
        <v>0.69371736436343001</v>
      </c>
      <c r="Q18" s="21">
        <v>0.72180157231307929</v>
      </c>
      <c r="R18" s="21">
        <v>0.7021406221597275</v>
      </c>
      <c r="S18" s="21">
        <v>0.70763641900609109</v>
      </c>
      <c r="T18" s="21">
        <v>0.71020085929996213</v>
      </c>
      <c r="U18" s="21">
        <v>0.71978068198071887</v>
      </c>
      <c r="V18" s="21">
        <v>0.68710399868293903</v>
      </c>
      <c r="W18" s="21">
        <v>0.73002396487062249</v>
      </c>
      <c r="X18" s="22"/>
      <c r="Y18" s="21">
        <v>0.72973660766424997</v>
      </c>
      <c r="Z18" s="21">
        <v>0.640602754924255</v>
      </c>
      <c r="AA18" s="21">
        <v>0.7416051612371134</v>
      </c>
      <c r="AB18" s="21">
        <v>0.76964531226842525</v>
      </c>
      <c r="AC18" s="21">
        <v>0.75019245540118407</v>
      </c>
      <c r="AD18" s="21">
        <v>0.72513038506953265</v>
      </c>
      <c r="AE18" s="21">
        <v>0.78016816153206059</v>
      </c>
      <c r="AF18" s="21">
        <v>0.74890684733851443</v>
      </c>
      <c r="AG18" s="21">
        <v>0.77254419083746095</v>
      </c>
      <c r="AH18" s="21">
        <v>0.74732513863026773</v>
      </c>
      <c r="AI18" s="21">
        <v>0.77340409572446167</v>
      </c>
      <c r="AJ18" s="21">
        <v>0.77148663930315298</v>
      </c>
      <c r="AK18" s="21">
        <v>0.69047805739068246</v>
      </c>
      <c r="AL18" s="21">
        <v>0.74644396208677444</v>
      </c>
      <c r="AM18" s="21">
        <v>0.73921979980605668</v>
      </c>
      <c r="AN18" s="21">
        <v>0.75984651620945165</v>
      </c>
      <c r="AO18" s="21">
        <v>0.71771667370722869</v>
      </c>
      <c r="AP18" s="21">
        <v>0.78451113419925944</v>
      </c>
      <c r="AQ18" s="21">
        <v>0.77023911284982738</v>
      </c>
      <c r="AR18" s="21">
        <v>0.74839255430093388</v>
      </c>
      <c r="AS18" s="23"/>
      <c r="AT18" s="21">
        <f t="shared" si="0"/>
        <v>0.70665562153356665</v>
      </c>
      <c r="AU18" s="21">
        <f t="shared" si="1"/>
        <v>1.6807556713348323E-2</v>
      </c>
      <c r="AV18" s="21"/>
      <c r="AW18" s="21">
        <f t="shared" si="2"/>
        <v>0.74537977802404476</v>
      </c>
      <c r="AX18" s="21">
        <f t="shared" si="3"/>
        <v>3.3073120644305426E-2</v>
      </c>
      <c r="AY18" s="6"/>
      <c r="AZ18" s="6"/>
      <c r="BA18" s="6"/>
    </row>
    <row r="19" spans="1:53" x14ac:dyDescent="0.45">
      <c r="A19" s="9"/>
      <c r="B19" s="12"/>
      <c r="C19" s="12" t="s">
        <v>11</v>
      </c>
      <c r="D19" s="24">
        <v>0.21102694919051282</v>
      </c>
      <c r="E19" s="24">
        <v>0.2114612611416134</v>
      </c>
      <c r="F19" s="24">
        <v>0.2141243226662311</v>
      </c>
      <c r="G19" s="24">
        <v>0.20140012273767399</v>
      </c>
      <c r="H19" s="24">
        <v>0.19398888502630698</v>
      </c>
      <c r="I19" s="24">
        <v>0.19547816835766157</v>
      </c>
      <c r="J19" s="24">
        <v>0.1986562364562019</v>
      </c>
      <c r="K19" s="24">
        <v>0.21475483891780983</v>
      </c>
      <c r="L19" s="24">
        <v>0.20553361720105071</v>
      </c>
      <c r="M19" s="24">
        <v>0.21798765651853658</v>
      </c>
      <c r="N19" s="24">
        <v>0.20927457089907789</v>
      </c>
      <c r="O19" s="24">
        <v>0.2000176543818124</v>
      </c>
      <c r="P19" s="24">
        <v>0.20570072489699504</v>
      </c>
      <c r="Q19" s="24">
        <v>0.20774487631649119</v>
      </c>
      <c r="R19" s="24">
        <v>0.21093939412749602</v>
      </c>
      <c r="S19" s="24">
        <v>0.2109862078790041</v>
      </c>
      <c r="T19" s="24">
        <v>0.20767849997377921</v>
      </c>
      <c r="U19" s="24">
        <v>0.19775978395163649</v>
      </c>
      <c r="V19" s="24">
        <v>0.19837968626252384</v>
      </c>
      <c r="W19" s="24">
        <v>0.21054109735471294</v>
      </c>
      <c r="X19" s="25"/>
      <c r="Y19" s="24">
        <v>0.23578649267907797</v>
      </c>
      <c r="Z19" s="24">
        <v>0.22742158441130753</v>
      </c>
      <c r="AA19" s="24">
        <v>0.22603488042329883</v>
      </c>
      <c r="AB19" s="24">
        <v>0.21704205989066802</v>
      </c>
      <c r="AC19" s="24">
        <v>0.22149657736688477</v>
      </c>
      <c r="AD19" s="24">
        <v>0.2108865053447638</v>
      </c>
      <c r="AE19" s="24">
        <v>0.23460875476963788</v>
      </c>
      <c r="AF19" s="24">
        <v>0.23145905299029063</v>
      </c>
      <c r="AG19" s="24">
        <v>0.22315746615243445</v>
      </c>
      <c r="AH19" s="24">
        <v>0.23692422148400669</v>
      </c>
      <c r="AI19" s="24">
        <v>0.21736373854012273</v>
      </c>
      <c r="AJ19" s="24">
        <v>0.20721247814883725</v>
      </c>
      <c r="AK19" s="24">
        <v>0.25907463685299631</v>
      </c>
      <c r="AL19" s="24">
        <v>0.19336624158803972</v>
      </c>
      <c r="AM19" s="24">
        <v>0.20781088123057614</v>
      </c>
      <c r="AN19" s="24">
        <v>0.20987330281285674</v>
      </c>
      <c r="AO19" s="24">
        <v>0.22944986310283563</v>
      </c>
      <c r="AP19" s="24">
        <v>0.24158358419575662</v>
      </c>
      <c r="AQ19" s="24">
        <v>0.23758896112644284</v>
      </c>
      <c r="AR19" s="24">
        <v>0.20789580946971087</v>
      </c>
      <c r="AS19" s="26"/>
      <c r="AT19" s="24">
        <f t="shared" si="0"/>
        <v>0.20617172771285644</v>
      </c>
      <c r="AU19" s="24">
        <f t="shared" si="1"/>
        <v>6.7803361693834609E-3</v>
      </c>
      <c r="AV19" s="27"/>
      <c r="AW19" s="24">
        <f t="shared" si="2"/>
        <v>0.22380185462902724</v>
      </c>
      <c r="AX19" s="24">
        <f t="shared" si="3"/>
        <v>1.4925840053654833E-2</v>
      </c>
      <c r="AY19" s="6"/>
      <c r="AZ19" s="6"/>
      <c r="BA19" s="6"/>
    </row>
    <row r="20" spans="1:53" x14ac:dyDescent="0.45">
      <c r="A20" s="9"/>
      <c r="B20" s="20" t="s">
        <v>1</v>
      </c>
      <c r="C20" s="20" t="s">
        <v>12</v>
      </c>
      <c r="D20" s="39">
        <v>0.28218062969415802</v>
      </c>
      <c r="E20" s="39">
        <v>0.4435363648838227</v>
      </c>
      <c r="F20" s="39">
        <v>0.39023322873104221</v>
      </c>
      <c r="G20" s="39">
        <v>0.28439655001118658</v>
      </c>
      <c r="H20" s="39">
        <v>0.45080250180180209</v>
      </c>
      <c r="I20" s="39">
        <v>0.22577429110159769</v>
      </c>
      <c r="J20" s="39">
        <v>0.48860293684010819</v>
      </c>
      <c r="K20" s="39">
        <v>0.44322788010359371</v>
      </c>
      <c r="L20" s="39">
        <v>0.67483253355235884</v>
      </c>
      <c r="M20" s="39">
        <v>0.60237106732948642</v>
      </c>
      <c r="N20" s="39">
        <v>0.44149885690273089</v>
      </c>
      <c r="O20" s="39">
        <v>0.40828162676687563</v>
      </c>
      <c r="P20" s="39">
        <v>0.68804753668952179</v>
      </c>
      <c r="Q20" s="39">
        <v>0.53296854283077666</v>
      </c>
      <c r="R20" s="39">
        <v>0.59058782257966047</v>
      </c>
      <c r="S20" s="39">
        <v>0.70321050145554531</v>
      </c>
      <c r="T20" s="39">
        <v>0.39655520336033628</v>
      </c>
      <c r="U20" s="39">
        <v>0.43168563481384797</v>
      </c>
      <c r="V20" s="39">
        <v>0.42044497732738978</v>
      </c>
      <c r="W20" s="39">
        <v>0.54428443824262152</v>
      </c>
      <c r="X20" s="40"/>
      <c r="Y20" s="39">
        <v>0.66403848118429054</v>
      </c>
      <c r="Z20" s="39">
        <v>0.51874191618870558</v>
      </c>
      <c r="AA20" s="39">
        <v>0.59441892444183519</v>
      </c>
      <c r="AB20" s="39">
        <v>0.33781689498226181</v>
      </c>
      <c r="AC20" s="39">
        <v>0.61518712394428476</v>
      </c>
      <c r="AD20" s="39">
        <v>0.43111105908788971</v>
      </c>
      <c r="AE20" s="39">
        <v>0.73183895199763527</v>
      </c>
      <c r="AF20" s="39">
        <v>0.65343891480159655</v>
      </c>
      <c r="AG20" s="39">
        <v>0.77351849896319858</v>
      </c>
      <c r="AH20" s="39">
        <v>0.71753422589209293</v>
      </c>
      <c r="AI20" s="39">
        <v>0.66469207067736491</v>
      </c>
      <c r="AJ20" s="39">
        <v>0.64629048774121678</v>
      </c>
      <c r="AK20" s="39">
        <v>0.72957994496256429</v>
      </c>
      <c r="AL20" s="39">
        <v>0.64002539243283385</v>
      </c>
      <c r="AM20" s="39">
        <v>0.60988443716744467</v>
      </c>
      <c r="AN20" s="39">
        <v>0.68306452705482823</v>
      </c>
      <c r="AO20" s="39">
        <v>0.4985621070526759</v>
      </c>
      <c r="AP20" s="39">
        <v>0.68675352407544332</v>
      </c>
      <c r="AQ20" s="39">
        <v>0.5863191653185541</v>
      </c>
      <c r="AR20" s="39">
        <v>0.67315062734263387</v>
      </c>
      <c r="AS20" s="41"/>
      <c r="AT20" s="39">
        <f t="shared" si="0"/>
        <v>0.47217615625092318</v>
      </c>
      <c r="AU20" s="39">
        <f t="shared" si="1"/>
        <v>0.12983546010904654</v>
      </c>
      <c r="AV20" s="39"/>
      <c r="AW20" s="39">
        <f t="shared" si="2"/>
        <v>0.62279836376546771</v>
      </c>
      <c r="AX20" s="39">
        <f t="shared" si="3"/>
        <v>0.10417922607222903</v>
      </c>
      <c r="AY20" s="6"/>
      <c r="AZ20" s="6"/>
      <c r="BA20" s="6"/>
    </row>
    <row r="21" spans="1:53" x14ac:dyDescent="0.45">
      <c r="A21" s="9"/>
      <c r="B21" s="18"/>
      <c r="C21" s="18" t="s">
        <v>13</v>
      </c>
      <c r="D21" s="39">
        <v>0.14174583054308471</v>
      </c>
      <c r="E21" s="39">
        <v>0.29394611250795277</v>
      </c>
      <c r="F21" s="39">
        <v>0.26564508620408722</v>
      </c>
      <c r="G21" s="39">
        <v>0.1966664760699838</v>
      </c>
      <c r="H21" s="39">
        <v>0.32602366773522362</v>
      </c>
      <c r="I21" s="39">
        <v>0.13210581525101819</v>
      </c>
      <c r="J21" s="39">
        <v>0.31395332947051191</v>
      </c>
      <c r="K21" s="39">
        <v>0.28706234860810598</v>
      </c>
      <c r="L21" s="39">
        <v>0.5028057495582976</v>
      </c>
      <c r="M21" s="39">
        <v>0.42467420160990921</v>
      </c>
      <c r="N21" s="39">
        <v>0.29199585608723178</v>
      </c>
      <c r="O21" s="39">
        <v>0.2959550286035697</v>
      </c>
      <c r="P21" s="39">
        <v>0.53861094816980315</v>
      </c>
      <c r="Q21" s="39">
        <v>0.35738317363336608</v>
      </c>
      <c r="R21" s="39">
        <v>0.47731723000885562</v>
      </c>
      <c r="S21" s="39">
        <v>0.5767061851750076</v>
      </c>
      <c r="T21" s="39">
        <v>0.2291932549131985</v>
      </c>
      <c r="U21" s="39">
        <v>0.28593985905858182</v>
      </c>
      <c r="V21" s="39">
        <v>0.24657062030199681</v>
      </c>
      <c r="W21" s="39">
        <v>0.40257467579897088</v>
      </c>
      <c r="X21" s="40"/>
      <c r="Y21" s="39">
        <v>0.34113108156889299</v>
      </c>
      <c r="Z21" s="39">
        <v>0.36242015926546362</v>
      </c>
      <c r="AA21" s="39">
        <v>0.34687040618280929</v>
      </c>
      <c r="AB21" s="39">
        <v>0.24151927952096389</v>
      </c>
      <c r="AC21" s="39">
        <v>0.47960435139087859</v>
      </c>
      <c r="AD21" s="39">
        <v>0.21340190317142091</v>
      </c>
      <c r="AE21" s="39">
        <v>0.57104720977678713</v>
      </c>
      <c r="AF21" s="39">
        <v>0.45975106018588208</v>
      </c>
      <c r="AG21" s="39">
        <v>0.6539927883544604</v>
      </c>
      <c r="AH21" s="39">
        <v>0.57672444479233842</v>
      </c>
      <c r="AI21" s="39">
        <v>0.416482944071765</v>
      </c>
      <c r="AJ21" s="39">
        <v>0.44040293801353469</v>
      </c>
      <c r="AK21" s="39">
        <v>0.59331808466780611</v>
      </c>
      <c r="AL21" s="39">
        <v>0.38117047410447957</v>
      </c>
      <c r="AM21" s="39">
        <v>0.47144634004286529</v>
      </c>
      <c r="AN21" s="39">
        <v>0.53469503219854497</v>
      </c>
      <c r="AO21" s="39">
        <v>0.30337522278732437</v>
      </c>
      <c r="AP21" s="39">
        <v>0.49548994325083762</v>
      </c>
      <c r="AQ21" s="39">
        <v>0.42185520422940981</v>
      </c>
      <c r="AR21" s="39">
        <v>0.51660499861046261</v>
      </c>
      <c r="AS21" s="41"/>
      <c r="AT21" s="39">
        <f t="shared" si="0"/>
        <v>0.32934377246543783</v>
      </c>
      <c r="AU21" s="39">
        <f t="shared" si="1"/>
        <v>0.12093867545953557</v>
      </c>
      <c r="AV21" s="39"/>
      <c r="AW21" s="39">
        <f t="shared" si="2"/>
        <v>0.44106519330934646</v>
      </c>
      <c r="AX21" s="39">
        <f t="shared" si="3"/>
        <v>0.11493987373614241</v>
      </c>
      <c r="AY21" s="6"/>
      <c r="AZ21" s="6"/>
      <c r="BA21" s="6"/>
    </row>
    <row r="22" spans="1:53" x14ac:dyDescent="0.45">
      <c r="A22" s="9"/>
      <c r="B22" s="18"/>
      <c r="C22" s="18" t="s">
        <v>14</v>
      </c>
      <c r="D22" s="39">
        <v>8.5186885815060953E-2</v>
      </c>
      <c r="E22" s="39">
        <v>0.1914674295269238</v>
      </c>
      <c r="F22" s="39">
        <v>0.17908464440784561</v>
      </c>
      <c r="G22" s="39">
        <v>0.1232158073409952</v>
      </c>
      <c r="H22" s="39">
        <v>0.22396254053885969</v>
      </c>
      <c r="I22" s="39">
        <v>9.6379908899372327E-2</v>
      </c>
      <c r="J22" s="39">
        <v>0.22677862675287419</v>
      </c>
      <c r="K22" s="39">
        <v>0.18164107365918339</v>
      </c>
      <c r="L22" s="39">
        <v>0.3752738770156272</v>
      </c>
      <c r="M22" s="39">
        <v>0.31682253147516409</v>
      </c>
      <c r="N22" s="39">
        <v>0.19587424192066491</v>
      </c>
      <c r="O22" s="39">
        <v>0.20325650230004599</v>
      </c>
      <c r="P22" s="39">
        <v>0.36097720577980241</v>
      </c>
      <c r="Q22" s="39">
        <v>0.24373293227717571</v>
      </c>
      <c r="R22" s="39">
        <v>0.33880675786158632</v>
      </c>
      <c r="S22" s="39">
        <v>0.42609867257418332</v>
      </c>
      <c r="T22" s="39">
        <v>0.1569490241325599</v>
      </c>
      <c r="U22" s="39">
        <v>0.21036306083848191</v>
      </c>
      <c r="V22" s="39">
        <v>0.17650454061813159</v>
      </c>
      <c r="W22" s="39">
        <v>0.27916303933253589</v>
      </c>
      <c r="X22" s="40"/>
      <c r="Y22" s="39">
        <v>0.14667049434209881</v>
      </c>
      <c r="Z22" s="39">
        <v>0.24702387984817739</v>
      </c>
      <c r="AA22" s="39">
        <v>0.2154693753055357</v>
      </c>
      <c r="AB22" s="39">
        <v>0.13498822688601969</v>
      </c>
      <c r="AC22" s="39">
        <v>0.28490409014184848</v>
      </c>
      <c r="AD22" s="39">
        <v>0.1222394618527768</v>
      </c>
      <c r="AE22" s="39">
        <v>0.26695157552127879</v>
      </c>
      <c r="AF22" s="39">
        <v>0.25661296525260829</v>
      </c>
      <c r="AG22" s="39">
        <v>0.43052717284296871</v>
      </c>
      <c r="AH22" s="39">
        <v>0.38139375041397211</v>
      </c>
      <c r="AI22" s="39">
        <v>0.21699671513069191</v>
      </c>
      <c r="AJ22" s="39">
        <v>0.2495127256564913</v>
      </c>
      <c r="AK22" s="39">
        <v>0.41339972396108782</v>
      </c>
      <c r="AL22" s="39">
        <v>0.25316608932122331</v>
      </c>
      <c r="AM22" s="39">
        <v>0.33830026228430532</v>
      </c>
      <c r="AN22" s="39">
        <v>0.37882286071493421</v>
      </c>
      <c r="AO22" s="39">
        <v>0.16720688945888501</v>
      </c>
      <c r="AP22" s="39">
        <v>0.26305876433282699</v>
      </c>
      <c r="AQ22" s="39">
        <v>0.19674137330417291</v>
      </c>
      <c r="AR22" s="39">
        <v>0.34593080263050818</v>
      </c>
      <c r="AS22" s="41"/>
      <c r="AT22" s="39">
        <f t="shared" si="0"/>
        <v>0.22957696515335374</v>
      </c>
      <c r="AU22" s="39">
        <f t="shared" si="1"/>
        <v>9.1062471956963764E-2</v>
      </c>
      <c r="AV22" s="39"/>
      <c r="AW22" s="39">
        <f t="shared" si="2"/>
        <v>0.26549585996012059</v>
      </c>
      <c r="AX22" s="39">
        <f t="shared" si="3"/>
        <v>8.9242826810562351E-2</v>
      </c>
      <c r="AY22" s="6"/>
      <c r="AZ22" s="6"/>
      <c r="BA22" s="6"/>
    </row>
    <row r="23" spans="1:53" x14ac:dyDescent="0.45">
      <c r="A23" s="9"/>
      <c r="B23" s="18"/>
      <c r="C23" s="18" t="s">
        <v>30</v>
      </c>
      <c r="D23" s="39">
        <v>5.3632735385985432E-2</v>
      </c>
      <c r="E23" s="39">
        <v>0.1151893709873698</v>
      </c>
      <c r="F23" s="39">
        <v>9.5040227046800083E-2</v>
      </c>
      <c r="G23" s="39">
        <v>7.6562574542489187E-2</v>
      </c>
      <c r="H23" s="39">
        <v>0.15549171837208281</v>
      </c>
      <c r="I23" s="39">
        <v>6.6121421722055942E-2</v>
      </c>
      <c r="J23" s="39">
        <v>0.16575718260734351</v>
      </c>
      <c r="K23" s="39">
        <v>0.1180094869347055</v>
      </c>
      <c r="L23" s="39">
        <v>0.2042157413427014</v>
      </c>
      <c r="M23" s="39">
        <v>0.19139646580623651</v>
      </c>
      <c r="N23" s="39">
        <v>0.13427318175955069</v>
      </c>
      <c r="O23" s="39">
        <v>0.13914781261489201</v>
      </c>
      <c r="P23" s="39">
        <v>0.17604444102444669</v>
      </c>
      <c r="Q23" s="39">
        <v>0.16543733608025171</v>
      </c>
      <c r="R23" s="39">
        <v>0.1302258275501908</v>
      </c>
      <c r="S23" s="39">
        <v>0.21846529445025259</v>
      </c>
      <c r="T23" s="39">
        <v>0.1065641270307002</v>
      </c>
      <c r="U23" s="39">
        <v>0.1565959908462323</v>
      </c>
      <c r="V23" s="39">
        <v>0.1237163256297666</v>
      </c>
      <c r="W23" s="39">
        <v>0.12628088613255931</v>
      </c>
      <c r="X23" s="40"/>
      <c r="Y23" s="39">
        <v>7.039561901126723E-2</v>
      </c>
      <c r="Z23" s="39">
        <v>0.16325377370988309</v>
      </c>
      <c r="AA23" s="39">
        <v>9.6730778218307306E-2</v>
      </c>
      <c r="AB23" s="39">
        <v>6.3829052523644764E-2</v>
      </c>
      <c r="AC23" s="39">
        <v>0.16980032577232751</v>
      </c>
      <c r="AD23" s="39">
        <v>6.7266289944911753E-2</v>
      </c>
      <c r="AE23" s="39">
        <v>0.17424253988956659</v>
      </c>
      <c r="AF23" s="39">
        <v>0.14226746386354891</v>
      </c>
      <c r="AG23" s="39">
        <v>0.23804313989661161</v>
      </c>
      <c r="AH23" s="39">
        <v>0.23703017304713669</v>
      </c>
      <c r="AI23" s="39">
        <v>0.12554751905342421</v>
      </c>
      <c r="AJ23" s="39">
        <v>0.14350782432143211</v>
      </c>
      <c r="AK23" s="39">
        <v>0.23427643177279611</v>
      </c>
      <c r="AL23" s="39">
        <v>0.1718715472923745</v>
      </c>
      <c r="AM23" s="39">
        <v>0.1302492744303104</v>
      </c>
      <c r="AN23" s="39">
        <v>0.19827979108981311</v>
      </c>
      <c r="AO23" s="39">
        <v>8.9844699480110313E-2</v>
      </c>
      <c r="AP23" s="39">
        <v>0.15546636958775631</v>
      </c>
      <c r="AQ23" s="39">
        <v>0.114922306979899</v>
      </c>
      <c r="AR23" s="39">
        <v>0.1125878624203535</v>
      </c>
      <c r="AS23" s="41"/>
      <c r="AT23" s="39">
        <f t="shared" si="0"/>
        <v>0.13590840739333065</v>
      </c>
      <c r="AU23" s="39">
        <f t="shared" si="1"/>
        <v>4.3286790223615548E-2</v>
      </c>
      <c r="AV23" s="39"/>
      <c r="AW23" s="39">
        <f t="shared" si="2"/>
        <v>0.14497063911527375</v>
      </c>
      <c r="AX23" s="39">
        <f t="shared" si="3"/>
        <v>5.3244984666735835E-2</v>
      </c>
      <c r="AY23" s="6"/>
      <c r="AZ23" s="6"/>
      <c r="BA23" s="6"/>
    </row>
    <row r="24" spans="1:53" x14ac:dyDescent="0.45">
      <c r="A24" s="9"/>
      <c r="B24" s="18"/>
      <c r="C24" s="18" t="s">
        <v>15</v>
      </c>
      <c r="D24" s="39">
        <v>3.6819560378783353E-2</v>
      </c>
      <c r="E24" s="39">
        <v>8.3474749957920438E-2</v>
      </c>
      <c r="F24" s="39">
        <v>7.2212085859779646E-2</v>
      </c>
      <c r="G24" s="39">
        <v>5.526757103268809E-2</v>
      </c>
      <c r="H24" s="39">
        <v>0.11274148128377789</v>
      </c>
      <c r="I24" s="39">
        <v>4.6462675158338233E-2</v>
      </c>
      <c r="J24" s="39">
        <v>0.12407381595955159</v>
      </c>
      <c r="K24" s="39">
        <v>8.6682277005827812E-2</v>
      </c>
      <c r="L24" s="39">
        <v>0.12184694430727561</v>
      </c>
      <c r="M24" s="39">
        <v>0.11741581226860209</v>
      </c>
      <c r="N24" s="39">
        <v>0.1002521614105964</v>
      </c>
      <c r="O24" s="39">
        <v>0.1065275837685656</v>
      </c>
      <c r="P24" s="39">
        <v>0.1179284551855352</v>
      </c>
      <c r="Q24" s="39">
        <v>0.12427815450423239</v>
      </c>
      <c r="R24" s="39">
        <v>8.7532530614200105E-2</v>
      </c>
      <c r="S24" s="39">
        <v>0.14375246751679069</v>
      </c>
      <c r="T24" s="39">
        <v>7.5694160108480013E-2</v>
      </c>
      <c r="U24" s="39">
        <v>0.12085018381880989</v>
      </c>
      <c r="V24" s="39">
        <v>9.1407900309111279E-2</v>
      </c>
      <c r="W24" s="39">
        <v>7.6181752428287494E-2</v>
      </c>
      <c r="X24" s="40"/>
      <c r="Y24" s="39">
        <v>5.2760759547393371E-2</v>
      </c>
      <c r="Z24" s="39">
        <v>0.13298248394969661</v>
      </c>
      <c r="AA24" s="39">
        <v>7.054002739637398E-2</v>
      </c>
      <c r="AB24" s="39">
        <v>4.2720445121682368E-2</v>
      </c>
      <c r="AC24" s="39">
        <v>0.12679551047216431</v>
      </c>
      <c r="AD24" s="39">
        <v>4.7297640785577577E-2</v>
      </c>
      <c r="AE24" s="39">
        <v>0.14393543712703319</v>
      </c>
      <c r="AF24" s="39">
        <v>0.1106945505709141</v>
      </c>
      <c r="AG24" s="39">
        <v>0.14046787641584629</v>
      </c>
      <c r="AH24" s="39">
        <v>0.1583975073630996</v>
      </c>
      <c r="AI24" s="39">
        <v>9.5135197765424007E-2</v>
      </c>
      <c r="AJ24" s="39">
        <v>0.1080253159350531</v>
      </c>
      <c r="AK24" s="39">
        <v>0.17150858209135161</v>
      </c>
      <c r="AL24" s="39">
        <v>0.12868571764517209</v>
      </c>
      <c r="AM24" s="39">
        <v>7.2818327850058831E-2</v>
      </c>
      <c r="AN24" s="39">
        <v>0.1268010570500368</v>
      </c>
      <c r="AO24" s="39">
        <v>6.2279605136352362E-2</v>
      </c>
      <c r="AP24" s="39">
        <v>0.12406909703447271</v>
      </c>
      <c r="AQ24" s="39">
        <v>8.8550327862366274E-2</v>
      </c>
      <c r="AR24" s="39">
        <v>6.7420147454482007E-2</v>
      </c>
      <c r="AS24" s="41"/>
      <c r="AT24" s="39">
        <f t="shared" si="0"/>
        <v>9.5070116143857686E-2</v>
      </c>
      <c r="AU24" s="39">
        <f t="shared" si="1"/>
        <v>2.8113982297254144E-2</v>
      </c>
      <c r="AV24" s="39"/>
      <c r="AW24" s="39">
        <f t="shared" si="2"/>
        <v>0.10359428072872759</v>
      </c>
      <c r="AX24" s="39">
        <f t="shared" si="3"/>
        <v>3.7732117257044416E-2</v>
      </c>
      <c r="AY24" s="6"/>
      <c r="AZ24" s="6"/>
      <c r="BA24" s="6"/>
    </row>
    <row r="25" spans="1:53" x14ac:dyDescent="0.45">
      <c r="A25" s="9"/>
      <c r="B25" s="18"/>
      <c r="C25" s="18" t="s">
        <v>16</v>
      </c>
      <c r="D25" s="39">
        <v>7.0810500993384118E-3</v>
      </c>
      <c r="E25" s="39">
        <v>2.553480394316069E-2</v>
      </c>
      <c r="F25" s="39">
        <v>3.035914912238756E-2</v>
      </c>
      <c r="G25" s="39">
        <v>1.8224934885126321E-2</v>
      </c>
      <c r="H25" s="39">
        <v>4.8693118603165067E-2</v>
      </c>
      <c r="I25" s="39">
        <v>1.5128677318524259E-2</v>
      </c>
      <c r="J25" s="39">
        <v>5.4760939906283591E-2</v>
      </c>
      <c r="K25" s="39">
        <v>3.15264230610292E-2</v>
      </c>
      <c r="L25" s="39">
        <v>4.2880411976828972E-2</v>
      </c>
      <c r="M25" s="39">
        <v>5.1048237086299901E-2</v>
      </c>
      <c r="N25" s="39">
        <v>4.0005664675358203E-2</v>
      </c>
      <c r="O25" s="39">
        <v>4.6759678381002853E-2</v>
      </c>
      <c r="P25" s="39">
        <v>4.2251344664205659E-2</v>
      </c>
      <c r="Q25" s="39">
        <v>5.4467064087160122E-2</v>
      </c>
      <c r="R25" s="39">
        <v>4.0367770650686599E-2</v>
      </c>
      <c r="S25" s="39">
        <v>6.972402776639311E-2</v>
      </c>
      <c r="T25" s="39">
        <v>2.8963572489203161E-2</v>
      </c>
      <c r="U25" s="39">
        <v>6.1343715241624207E-2</v>
      </c>
      <c r="V25" s="39">
        <v>3.8323604166168201E-2</v>
      </c>
      <c r="W25" s="39">
        <v>2.6959503293969799E-2</v>
      </c>
      <c r="X25" s="40"/>
      <c r="Y25" s="39">
        <v>3.5298916294635253E-2</v>
      </c>
      <c r="Z25" s="39">
        <v>9.1336420302435023E-2</v>
      </c>
      <c r="AA25" s="39">
        <v>4.6403737531812067E-2</v>
      </c>
      <c r="AB25" s="39">
        <v>2.2943219513458679E-2</v>
      </c>
      <c r="AC25" s="39">
        <v>7.7372220816129281E-2</v>
      </c>
      <c r="AD25" s="39">
        <v>2.7988850609077531E-2</v>
      </c>
      <c r="AE25" s="39">
        <v>0.10540084373671491</v>
      </c>
      <c r="AF25" s="39">
        <v>8.1988195796454805E-2</v>
      </c>
      <c r="AG25" s="39">
        <v>6.8015177995768172E-2</v>
      </c>
      <c r="AH25" s="39">
        <v>8.2648581116864794E-2</v>
      </c>
      <c r="AI25" s="39">
        <v>6.1584006940407873E-2</v>
      </c>
      <c r="AJ25" s="39">
        <v>6.9425791094322703E-2</v>
      </c>
      <c r="AK25" s="39">
        <v>0.1212488518237836</v>
      </c>
      <c r="AL25" s="39">
        <v>7.3041511597924366E-2</v>
      </c>
      <c r="AM25" s="39">
        <v>4.3835183637715887E-2</v>
      </c>
      <c r="AN25" s="39">
        <v>6.3870418333050877E-2</v>
      </c>
      <c r="AO25" s="39">
        <v>3.3235579403360888E-2</v>
      </c>
      <c r="AP25" s="39">
        <v>8.7157978365737049E-2</v>
      </c>
      <c r="AQ25" s="39">
        <v>5.7282318460163878E-2</v>
      </c>
      <c r="AR25" s="39">
        <v>3.8299623596252358E-2</v>
      </c>
      <c r="AS25" s="41"/>
      <c r="AT25" s="39">
        <f t="shared" si="0"/>
        <v>3.8720184570895794E-2</v>
      </c>
      <c r="AU25" s="39">
        <f t="shared" si="1"/>
        <v>1.5548911342820692E-2</v>
      </c>
      <c r="AV25" s="39"/>
      <c r="AW25" s="39">
        <f t="shared" si="2"/>
        <v>6.4418871348303514E-2</v>
      </c>
      <c r="AX25" s="39">
        <f t="shared" si="3"/>
        <v>2.5912735366718505E-2</v>
      </c>
      <c r="AY25" s="6"/>
      <c r="AZ25" s="6"/>
      <c r="BA25" s="6"/>
    </row>
    <row r="26" spans="1:53" x14ac:dyDescent="0.45">
      <c r="A26" s="9"/>
      <c r="B26" s="18"/>
      <c r="C26" s="18" t="s">
        <v>33</v>
      </c>
      <c r="D26" s="39">
        <v>0</v>
      </c>
      <c r="E26" s="39">
        <v>0</v>
      </c>
      <c r="F26" s="39">
        <v>0</v>
      </c>
      <c r="G26" s="39">
        <v>0</v>
      </c>
      <c r="H26" s="39">
        <v>7.1151300695143269E-4</v>
      </c>
      <c r="I26" s="39">
        <v>0</v>
      </c>
      <c r="J26" s="39">
        <v>1.3884754089036849E-3</v>
      </c>
      <c r="K26" s="39">
        <v>0</v>
      </c>
      <c r="L26" s="39">
        <v>0</v>
      </c>
      <c r="M26" s="39">
        <v>2.7147702160060933E-4</v>
      </c>
      <c r="N26" s="39">
        <v>0</v>
      </c>
      <c r="O26" s="39">
        <v>5.0836396322119443E-6</v>
      </c>
      <c r="P26" s="39">
        <v>0</v>
      </c>
      <c r="Q26" s="39">
        <v>0</v>
      </c>
      <c r="R26" s="39">
        <v>2.880085924226059E-4</v>
      </c>
      <c r="S26" s="39">
        <v>1.182359943366645E-3</v>
      </c>
      <c r="T26" s="39">
        <v>1.62417349970279E-5</v>
      </c>
      <c r="U26" s="39">
        <v>8.1238129337661774E-4</v>
      </c>
      <c r="V26" s="39">
        <v>2.4845381716121092E-4</v>
      </c>
      <c r="W26" s="39">
        <v>0</v>
      </c>
      <c r="X26" s="40"/>
      <c r="Y26" s="39">
        <v>0</v>
      </c>
      <c r="Z26" s="39">
        <v>1.4205025101175701E-3</v>
      </c>
      <c r="AA26" s="39">
        <v>2.9669843654352461E-4</v>
      </c>
      <c r="AB26" s="39">
        <v>1.635367526473922E-3</v>
      </c>
      <c r="AC26" s="39">
        <v>2.6110399755693548E-3</v>
      </c>
      <c r="AD26" s="39">
        <v>1.129748945329156E-3</v>
      </c>
      <c r="AE26" s="39">
        <v>2.0897770468248228E-3</v>
      </c>
      <c r="AF26" s="39">
        <v>3.067322917295601E-3</v>
      </c>
      <c r="AG26" s="39">
        <v>1.1412502378845811E-3</v>
      </c>
      <c r="AH26" s="39">
        <v>2.5289387020875258E-3</v>
      </c>
      <c r="AI26" s="39">
        <v>1.978243051626197E-3</v>
      </c>
      <c r="AJ26" s="39">
        <v>3.2376793951119972E-3</v>
      </c>
      <c r="AK26" s="39">
        <v>1.0465796734285099E-2</v>
      </c>
      <c r="AL26" s="39">
        <v>1.257912279734006E-5</v>
      </c>
      <c r="AM26" s="39">
        <v>1.5393602239238E-2</v>
      </c>
      <c r="AN26" s="39">
        <v>3.0335728925257929E-3</v>
      </c>
      <c r="AO26" s="39">
        <v>1.4627653476392079E-4</v>
      </c>
      <c r="AP26" s="39">
        <v>9.2042152237943435E-4</v>
      </c>
      <c r="AQ26" s="39">
        <v>1.744535115829191E-3</v>
      </c>
      <c r="AR26" s="39">
        <v>4.2489003882646859E-3</v>
      </c>
      <c r="AS26" s="41"/>
      <c r="AT26" s="39">
        <f t="shared" si="0"/>
        <v>2.4619972292060235E-4</v>
      </c>
      <c r="AU26" s="39">
        <f t="shared" si="1"/>
        <v>4.1823645880948303E-4</v>
      </c>
      <c r="AV26" s="39"/>
      <c r="AW26" s="39">
        <f t="shared" si="2"/>
        <v>2.855112664747386E-3</v>
      </c>
      <c r="AX26" s="39">
        <f t="shared" si="3"/>
        <v>3.628871439141452E-3</v>
      </c>
      <c r="AY26" s="6"/>
      <c r="AZ26" s="6"/>
      <c r="BA26" s="6"/>
    </row>
    <row r="27" spans="1:53" x14ac:dyDescent="0.45">
      <c r="A27" s="9"/>
      <c r="B27" s="12"/>
      <c r="C27" s="12" t="s">
        <v>17</v>
      </c>
      <c r="D27" s="29">
        <v>19.331560199846631</v>
      </c>
      <c r="E27" s="29">
        <v>25.188075438269099</v>
      </c>
      <c r="F27" s="29">
        <v>24.84117151212925</v>
      </c>
      <c r="G27" s="29">
        <v>16.67630362418689</v>
      </c>
      <c r="H27" s="29">
        <v>23.959697360901789</v>
      </c>
      <c r="I27" s="29">
        <v>17.506042499470979</v>
      </c>
      <c r="J27" s="29">
        <v>26.546249468952229</v>
      </c>
      <c r="K27" s="29">
        <v>24.4443559549279</v>
      </c>
      <c r="L27" s="29">
        <v>32.203770126579599</v>
      </c>
      <c r="M27" s="29">
        <v>29.016936638200381</v>
      </c>
      <c r="N27" s="29">
        <v>24.177127822114741</v>
      </c>
      <c r="O27" s="29">
        <v>23.354396201175181</v>
      </c>
      <c r="P27" s="29">
        <v>31.516647632791909</v>
      </c>
      <c r="Q27" s="29">
        <v>29.195427023782798</v>
      </c>
      <c r="R27" s="29">
        <v>28.98715705448598</v>
      </c>
      <c r="S27" s="29">
        <v>34.577799747263143</v>
      </c>
      <c r="T27" s="29">
        <v>20.37638842955398</v>
      </c>
      <c r="U27" s="29">
        <v>25.136246602283411</v>
      </c>
      <c r="V27" s="29">
        <v>22.011311828114842</v>
      </c>
      <c r="W27" s="29">
        <v>27.888036114490589</v>
      </c>
      <c r="X27" s="22"/>
      <c r="Y27" s="29">
        <v>25.99551498397641</v>
      </c>
      <c r="Z27" s="29">
        <v>29.055404922952111</v>
      </c>
      <c r="AA27" s="29">
        <v>29.0844262751793</v>
      </c>
      <c r="AB27" s="29">
        <v>18.071284597518481</v>
      </c>
      <c r="AC27" s="29">
        <v>28.51516523448068</v>
      </c>
      <c r="AD27" s="29">
        <v>21.514245885816731</v>
      </c>
      <c r="AE27" s="29">
        <v>31.886080244716769</v>
      </c>
      <c r="AF27" s="29">
        <v>30.009305655684461</v>
      </c>
      <c r="AG27" s="29">
        <v>35.664817925665133</v>
      </c>
      <c r="AH27" s="29">
        <v>32.38240698309869</v>
      </c>
      <c r="AI27" s="29">
        <v>29.017748691769292</v>
      </c>
      <c r="AJ27" s="29">
        <v>30.01251067624619</v>
      </c>
      <c r="AK27" s="29">
        <v>34.000159108354438</v>
      </c>
      <c r="AL27" s="29">
        <v>31.472999801051412</v>
      </c>
      <c r="AM27" s="29">
        <v>29.06674358526725</v>
      </c>
      <c r="AN27" s="29">
        <v>33.185100440391267</v>
      </c>
      <c r="AO27" s="29">
        <v>21.97430687249199</v>
      </c>
      <c r="AP27" s="29">
        <v>31.57471189548777</v>
      </c>
      <c r="AQ27" s="29">
        <v>25.47829080936425</v>
      </c>
      <c r="AR27" s="29">
        <v>31.9968448989253</v>
      </c>
      <c r="AS27" s="26"/>
      <c r="AT27" s="29">
        <f t="shared" si="0"/>
        <v>25.346735063976066</v>
      </c>
      <c r="AU27" s="29">
        <f t="shared" si="1"/>
        <v>4.6733126742676951</v>
      </c>
      <c r="AV27" s="27"/>
      <c r="AW27" s="29">
        <f t="shared" si="2"/>
        <v>28.997903474421896</v>
      </c>
      <c r="AX27" s="29">
        <f t="shared" si="3"/>
        <v>4.3415977720134897</v>
      </c>
      <c r="AY27" s="6"/>
      <c r="AZ27" s="6"/>
      <c r="BA27" s="6"/>
    </row>
    <row r="28" spans="1:53" x14ac:dyDescent="0.45">
      <c r="A28" s="9"/>
      <c r="B28" s="20" t="s">
        <v>2</v>
      </c>
      <c r="C28" s="20" t="s">
        <v>14</v>
      </c>
      <c r="D28" s="39">
        <v>0.1024338416109216</v>
      </c>
      <c r="E28" s="39">
        <v>0.3247519614847082</v>
      </c>
      <c r="F28" s="39">
        <v>0.1843051658509389</v>
      </c>
      <c r="G28" s="39">
        <v>0.23033768883356651</v>
      </c>
      <c r="H28" s="39">
        <v>0.18661008848766741</v>
      </c>
      <c r="I28" s="39">
        <v>0.11203858848388</v>
      </c>
      <c r="J28" s="39">
        <v>0.12521080872685331</v>
      </c>
      <c r="K28" s="39">
        <v>0.1548501016265604</v>
      </c>
      <c r="L28" s="39">
        <v>0.61429819158437293</v>
      </c>
      <c r="M28" s="39">
        <v>0.26249575241191142</v>
      </c>
      <c r="N28" s="39">
        <v>0.33667663778068418</v>
      </c>
      <c r="O28" s="39">
        <v>0.14014422225120601</v>
      </c>
      <c r="P28" s="39">
        <v>0.53678628935164852</v>
      </c>
      <c r="Q28" s="39">
        <v>0.52646357684442324</v>
      </c>
      <c r="R28" s="39">
        <v>0.3100890533636248</v>
      </c>
      <c r="S28" s="39">
        <v>0.2138808318531549</v>
      </c>
      <c r="T28" s="39">
        <v>9.1362474891359777E-2</v>
      </c>
      <c r="U28" s="39">
        <v>0.19298924086743099</v>
      </c>
      <c r="V28" s="39">
        <v>0.14706772222992029</v>
      </c>
      <c r="W28" s="39">
        <v>0.26046390781194872</v>
      </c>
      <c r="X28" s="40"/>
      <c r="Y28" s="39">
        <v>0.1047547525581457</v>
      </c>
      <c r="Z28" s="39">
        <v>0.32968679695660719</v>
      </c>
      <c r="AA28" s="39">
        <v>0.16156734748702001</v>
      </c>
      <c r="AB28" s="39">
        <v>0.21639372882094079</v>
      </c>
      <c r="AC28" s="39">
        <v>0.1766490867160006</v>
      </c>
      <c r="AD28" s="39">
        <v>0.1108582022827606</v>
      </c>
      <c r="AE28" s="39">
        <v>0.11414278613158629</v>
      </c>
      <c r="AF28" s="39">
        <v>0.15704002926413829</v>
      </c>
      <c r="AG28" s="39">
        <v>0.60585046954873578</v>
      </c>
      <c r="AH28" s="39">
        <v>0.2310460447496708</v>
      </c>
      <c r="AI28" s="39">
        <v>0.32963732786743077</v>
      </c>
      <c r="AJ28" s="39">
        <v>0.1282675850028169</v>
      </c>
      <c r="AK28" s="39">
        <v>0.49899711221152271</v>
      </c>
      <c r="AL28" s="39">
        <v>0.48310020699668432</v>
      </c>
      <c r="AM28" s="39">
        <v>0.27750248301137942</v>
      </c>
      <c r="AN28" s="39">
        <v>0.19866348138308251</v>
      </c>
      <c r="AO28" s="39">
        <v>9.1905830965082091E-2</v>
      </c>
      <c r="AP28" s="39">
        <v>0.1847781850023073</v>
      </c>
      <c r="AQ28" s="39">
        <v>0.13363685078746529</v>
      </c>
      <c r="AR28" s="39">
        <v>0.25639992180381571</v>
      </c>
      <c r="AS28" s="41"/>
      <c r="AT28" s="39">
        <f t="shared" si="0"/>
        <v>0.25266280731733914</v>
      </c>
      <c r="AU28" s="39">
        <f t="shared" si="1"/>
        <v>0.1474392367489154</v>
      </c>
      <c r="AV28" s="39"/>
      <c r="AW28" s="39">
        <f t="shared" si="2"/>
        <v>0.23954391147735971</v>
      </c>
      <c r="AX28" s="39">
        <f t="shared" si="3"/>
        <v>0.14084647711561063</v>
      </c>
      <c r="AY28" s="6"/>
      <c r="AZ28" s="6"/>
      <c r="BA28" s="6"/>
    </row>
    <row r="29" spans="1:53" x14ac:dyDescent="0.45">
      <c r="A29" s="9"/>
      <c r="B29" s="18"/>
      <c r="C29" s="18" t="s">
        <v>30</v>
      </c>
      <c r="D29" s="39">
        <v>7.2365410042116385E-2</v>
      </c>
      <c r="E29" s="39">
        <v>0.21720911830240069</v>
      </c>
      <c r="F29" s="39">
        <v>0.12626343943621179</v>
      </c>
      <c r="G29" s="39">
        <v>0.1703109895884658</v>
      </c>
      <c r="H29" s="39">
        <v>0.13425948417403641</v>
      </c>
      <c r="I29" s="39">
        <v>8.981181635898898E-2</v>
      </c>
      <c r="J29" s="39">
        <v>9.6597777056703304E-2</v>
      </c>
      <c r="K29" s="39">
        <v>0.111745286039502</v>
      </c>
      <c r="L29" s="39">
        <v>0.4397460079504586</v>
      </c>
      <c r="M29" s="39">
        <v>0.20524965940326029</v>
      </c>
      <c r="N29" s="39">
        <v>0.23597446010371179</v>
      </c>
      <c r="O29" s="39">
        <v>0.1002315701793174</v>
      </c>
      <c r="P29" s="39">
        <v>0.42111126869440701</v>
      </c>
      <c r="Q29" s="39">
        <v>0.42845468482843668</v>
      </c>
      <c r="R29" s="39">
        <v>0.21021058309066029</v>
      </c>
      <c r="S29" s="39">
        <v>0.14585577589694651</v>
      </c>
      <c r="T29" s="39">
        <v>6.4518610092697895E-2</v>
      </c>
      <c r="U29" s="39">
        <v>0.14269038327679481</v>
      </c>
      <c r="V29" s="39">
        <v>0.1171492865564137</v>
      </c>
      <c r="W29" s="39">
        <v>0.16806010393534579</v>
      </c>
      <c r="X29" s="40"/>
      <c r="Y29" s="39">
        <v>7.7408731099021716E-2</v>
      </c>
      <c r="Z29" s="39">
        <v>0.2403855680739552</v>
      </c>
      <c r="AA29" s="39">
        <v>0.1160515591480813</v>
      </c>
      <c r="AB29" s="39">
        <v>0.16001098037872311</v>
      </c>
      <c r="AC29" s="39">
        <v>0.12546735757075539</v>
      </c>
      <c r="AD29" s="39">
        <v>8.3443294711934693E-2</v>
      </c>
      <c r="AE29" s="39">
        <v>8.8330595696909736E-2</v>
      </c>
      <c r="AF29" s="39">
        <v>0.1117345887920929</v>
      </c>
      <c r="AG29" s="39">
        <v>0.45023656863491679</v>
      </c>
      <c r="AH29" s="39">
        <v>0.19046056472610759</v>
      </c>
      <c r="AI29" s="39">
        <v>0.22920970289207401</v>
      </c>
      <c r="AJ29" s="39">
        <v>9.0276047174462484E-2</v>
      </c>
      <c r="AK29" s="39">
        <v>0.40211383426832797</v>
      </c>
      <c r="AL29" s="39">
        <v>0.40073456700784482</v>
      </c>
      <c r="AM29" s="39">
        <v>0.19798551694819999</v>
      </c>
      <c r="AN29" s="39">
        <v>0.13893627714463719</v>
      </c>
      <c r="AO29" s="39">
        <v>6.601240509719114E-2</v>
      </c>
      <c r="AP29" s="39">
        <v>0.13559049206577631</v>
      </c>
      <c r="AQ29" s="39">
        <v>0.1041813208067402</v>
      </c>
      <c r="AR29" s="39">
        <v>0.16987138766922449</v>
      </c>
      <c r="AS29" s="41"/>
      <c r="AT29" s="39">
        <f t="shared" si="0"/>
        <v>0.18489078575034376</v>
      </c>
      <c r="AU29" s="39">
        <f t="shared" si="1"/>
        <v>0.11306609859717245</v>
      </c>
      <c r="AV29" s="39"/>
      <c r="AW29" s="39">
        <f t="shared" si="2"/>
        <v>0.17892206799534888</v>
      </c>
      <c r="AX29" s="39">
        <f t="shared" si="3"/>
        <v>0.11146551523018301</v>
      </c>
      <c r="AY29" s="6"/>
      <c r="AZ29" s="6"/>
      <c r="BA29" s="6"/>
    </row>
    <row r="30" spans="1:53" x14ac:dyDescent="0.45">
      <c r="A30" s="9"/>
      <c r="B30" s="18"/>
      <c r="C30" s="18" t="s">
        <v>33</v>
      </c>
      <c r="D30" s="39">
        <v>5.0979313805966774E-3</v>
      </c>
      <c r="E30" s="39">
        <v>1.767252696346994E-2</v>
      </c>
      <c r="F30" s="39">
        <v>3.726512723684816E-3</v>
      </c>
      <c r="G30" s="39">
        <v>2.007154665890068E-2</v>
      </c>
      <c r="H30" s="39">
        <v>1.522560231497997E-2</v>
      </c>
      <c r="I30" s="39">
        <v>1.126142878461292E-2</v>
      </c>
      <c r="J30" s="39">
        <v>6.6218047722004869E-3</v>
      </c>
      <c r="K30" s="39">
        <v>4.1877866180123772E-3</v>
      </c>
      <c r="L30" s="39">
        <v>6.0891080787847003E-2</v>
      </c>
      <c r="M30" s="39">
        <v>2.557480502076015E-2</v>
      </c>
      <c r="N30" s="39">
        <v>2.1412038279599421E-2</v>
      </c>
      <c r="O30" s="39">
        <v>6.2546145109629494E-3</v>
      </c>
      <c r="P30" s="39">
        <v>2.7324081814137681E-2</v>
      </c>
      <c r="Q30" s="39">
        <v>5.8707179987587087E-2</v>
      </c>
      <c r="R30" s="39">
        <v>1.1518238459529781E-2</v>
      </c>
      <c r="S30" s="39">
        <v>1.0458675295371381E-2</v>
      </c>
      <c r="T30" s="39">
        <v>4.1319663320460616E-3</v>
      </c>
      <c r="U30" s="39">
        <v>1.2963072041630049E-2</v>
      </c>
      <c r="V30" s="39">
        <v>1.109919950547562E-2</v>
      </c>
      <c r="W30" s="39">
        <v>1.9437383195862891E-2</v>
      </c>
      <c r="X30" s="40"/>
      <c r="Y30" s="39">
        <v>8.9499732193081549E-3</v>
      </c>
      <c r="Z30" s="39">
        <v>4.6617733952369213E-2</v>
      </c>
      <c r="AA30" s="39">
        <v>1.101699102513571E-2</v>
      </c>
      <c r="AB30" s="39">
        <v>8.0309421310024269E-3</v>
      </c>
      <c r="AC30" s="39">
        <v>4.9032956213872934E-3</v>
      </c>
      <c r="AD30" s="39">
        <v>1.5682179161933121E-2</v>
      </c>
      <c r="AE30" s="39">
        <v>1.508391514671562E-2</v>
      </c>
      <c r="AF30" s="39">
        <v>9.8146510289642873E-4</v>
      </c>
      <c r="AG30" s="39">
        <v>5.5467841006231478E-2</v>
      </c>
      <c r="AH30" s="39">
        <v>2.696656105063646E-2</v>
      </c>
      <c r="AI30" s="39">
        <v>4.4483889945812052E-2</v>
      </c>
      <c r="AJ30" s="39">
        <v>2.6032500126255118E-3</v>
      </c>
      <c r="AK30" s="39">
        <v>5.0326509000833103E-2</v>
      </c>
      <c r="AL30" s="39">
        <v>4.4350120621564112E-2</v>
      </c>
      <c r="AM30" s="39">
        <v>3.03338554095311E-2</v>
      </c>
      <c r="AN30" s="39">
        <v>2.9923899526392149E-2</v>
      </c>
      <c r="AO30" s="39">
        <v>3.049514856894218E-3</v>
      </c>
      <c r="AP30" s="39">
        <v>1.9668295826420702E-2</v>
      </c>
      <c r="AQ30" s="39">
        <v>1.432529822987757E-2</v>
      </c>
      <c r="AR30" s="39">
        <v>3.1559885429130033E-2</v>
      </c>
      <c r="AS30" s="41"/>
      <c r="AT30" s="39">
        <f t="shared" si="0"/>
        <v>1.7681873772363396E-2</v>
      </c>
      <c r="AU30" s="39">
        <f t="shared" si="1"/>
        <v>1.5656968039071323E-2</v>
      </c>
      <c r="AV30" s="39"/>
      <c r="AW30" s="39">
        <f t="shared" si="2"/>
        <v>2.3216270813834823E-2</v>
      </c>
      <c r="AX30" s="39">
        <f t="shared" si="3"/>
        <v>1.7117048289563598E-2</v>
      </c>
      <c r="AY30" s="6"/>
      <c r="AZ30" s="6"/>
      <c r="BA30" s="6"/>
    </row>
    <row r="31" spans="1:53" x14ac:dyDescent="0.45">
      <c r="A31" s="9"/>
      <c r="B31" s="12"/>
      <c r="C31" s="12" t="s">
        <v>17</v>
      </c>
      <c r="D31" s="29">
        <v>14.337982893566929</v>
      </c>
      <c r="E31" s="29">
        <v>31.849130034491289</v>
      </c>
      <c r="F31" s="29">
        <v>21.666657550202839</v>
      </c>
      <c r="G31" s="29">
        <v>24.525714772621161</v>
      </c>
      <c r="H31" s="29">
        <v>25.147627152294959</v>
      </c>
      <c r="I31" s="29">
        <v>11.919403840335599</v>
      </c>
      <c r="J31" s="29">
        <v>14.343567548553571</v>
      </c>
      <c r="K31" s="29">
        <v>20.926831370029909</v>
      </c>
      <c r="L31" s="29">
        <v>43.367186831245292</v>
      </c>
      <c r="M31" s="29">
        <v>22.661007402298761</v>
      </c>
      <c r="N31" s="29">
        <v>33.049297213183742</v>
      </c>
      <c r="O31" s="29">
        <v>17.322474007545981</v>
      </c>
      <c r="P31" s="29">
        <v>37.649094588827367</v>
      </c>
      <c r="Q31" s="29">
        <v>42.262857520779903</v>
      </c>
      <c r="R31" s="29">
        <v>28.04498775250428</v>
      </c>
      <c r="S31" s="29">
        <v>21.27781433113698</v>
      </c>
      <c r="T31" s="29">
        <v>11.37632123544642</v>
      </c>
      <c r="U31" s="29">
        <v>21.486612614401121</v>
      </c>
      <c r="V31" s="29">
        <v>14.17583431724379</v>
      </c>
      <c r="W31" s="29">
        <v>28.682824326114449</v>
      </c>
      <c r="X31" s="22"/>
      <c r="Y31" s="29">
        <v>14.92036726580633</v>
      </c>
      <c r="Z31" s="29">
        <v>28.971408880421549</v>
      </c>
      <c r="AA31" s="29">
        <v>19.7675837914183</v>
      </c>
      <c r="AB31" s="29">
        <v>23.814179507328902</v>
      </c>
      <c r="AC31" s="29">
        <v>26.619381306931921</v>
      </c>
      <c r="AD31" s="29">
        <v>10.561645254140281</v>
      </c>
      <c r="AE31" s="29">
        <v>14.048939775378461</v>
      </c>
      <c r="AF31" s="29">
        <v>23.51631842212123</v>
      </c>
      <c r="AG31" s="29">
        <v>44.643396932782679</v>
      </c>
      <c r="AH31" s="29">
        <v>20.944159487488921</v>
      </c>
      <c r="AI31" s="29">
        <v>34.678386018951812</v>
      </c>
      <c r="AJ31" s="29">
        <v>17.43662351263454</v>
      </c>
      <c r="AK31" s="29">
        <v>35.349914571839989</v>
      </c>
      <c r="AL31" s="29">
        <v>39.577397787322042</v>
      </c>
      <c r="AM31" s="29">
        <v>25.15019786574879</v>
      </c>
      <c r="AN31" s="29">
        <v>20.724280373159331</v>
      </c>
      <c r="AO31" s="29">
        <v>10.888232577351181</v>
      </c>
      <c r="AP31" s="29">
        <v>22.609997891109732</v>
      </c>
      <c r="AQ31" s="29">
        <v>13.08861265872706</v>
      </c>
      <c r="AR31" s="29">
        <v>29.149412111616481</v>
      </c>
      <c r="AS31" s="26"/>
      <c r="AT31" s="29">
        <f t="shared" si="0"/>
        <v>24.303661365141217</v>
      </c>
      <c r="AU31" s="29">
        <f t="shared" si="1"/>
        <v>9.327026229998399</v>
      </c>
      <c r="AV31" s="27"/>
      <c r="AW31" s="29">
        <f t="shared" si="2"/>
        <v>23.823021799613976</v>
      </c>
      <c r="AX31" s="29">
        <f t="shared" si="3"/>
        <v>9.2377826209595657</v>
      </c>
      <c r="AY31" s="6"/>
      <c r="AZ31" s="6"/>
      <c r="BA31" s="6"/>
    </row>
    <row r="32" spans="1:53" x14ac:dyDescent="0.45">
      <c r="A32" s="9"/>
      <c r="B32" s="20" t="s">
        <v>3</v>
      </c>
      <c r="C32" s="20" t="str">
        <f>"V40.5Gy (cm" &amp; CHAR(179) &amp; ")"</f>
        <v>V40.5Gy (cm³)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5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3"/>
      <c r="AT32" s="36"/>
      <c r="AU32" s="36"/>
      <c r="AV32" s="21"/>
      <c r="AW32" s="36"/>
      <c r="AX32" s="36"/>
      <c r="AY32" s="6"/>
      <c r="AZ32" s="6"/>
      <c r="BA32" s="6"/>
    </row>
    <row r="33" spans="1:53" x14ac:dyDescent="0.45">
      <c r="A33" s="9"/>
      <c r="B33" s="20" t="s">
        <v>34</v>
      </c>
      <c r="C33" s="20" t="s">
        <v>14</v>
      </c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3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3"/>
      <c r="AT33" s="21"/>
      <c r="AU33" s="21"/>
      <c r="AV33" s="21"/>
      <c r="AW33" s="21"/>
      <c r="AX33" s="21"/>
      <c r="AY33" s="6"/>
      <c r="AZ33" s="6"/>
      <c r="BA33" s="6"/>
    </row>
    <row r="34" spans="1:53" x14ac:dyDescent="0.45">
      <c r="A34" s="9"/>
      <c r="B34" s="18" t="s">
        <v>35</v>
      </c>
      <c r="C34" s="18" t="s">
        <v>14</v>
      </c>
      <c r="D34" s="38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5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6"/>
      <c r="AT34" s="29"/>
      <c r="AU34" s="29"/>
      <c r="AV34" s="29"/>
      <c r="AW34" s="29"/>
      <c r="AX34" s="29"/>
      <c r="AY34" s="6"/>
      <c r="AZ34" s="6"/>
      <c r="BA34" s="6"/>
    </row>
    <row r="35" spans="1:53" x14ac:dyDescent="0.45">
      <c r="A35" s="9"/>
      <c r="B35" s="20" t="s">
        <v>5</v>
      </c>
      <c r="C35" s="20" t="str">
        <f>"D1.8cm" &amp; CHAR(179) &amp; "  (Gy)"</f>
        <v>D1.8cm³  (Gy)</v>
      </c>
      <c r="D35" s="21">
        <v>61.001907664491739</v>
      </c>
      <c r="E35" s="21">
        <v>61.231396105101688</v>
      </c>
      <c r="F35" s="21">
        <v>61.204019083457773</v>
      </c>
      <c r="G35" s="21">
        <v>61.276655176654202</v>
      </c>
      <c r="H35" s="21">
        <v>61.236417090904261</v>
      </c>
      <c r="I35" s="21">
        <v>61.097269468469783</v>
      </c>
      <c r="J35" s="21">
        <v>61.195781433105843</v>
      </c>
      <c r="K35" s="21">
        <v>61.257159198436227</v>
      </c>
      <c r="L35" s="21">
        <v>61.230913847467313</v>
      </c>
      <c r="M35" s="21">
        <v>61.295560993922983</v>
      </c>
      <c r="N35" s="21">
        <v>61.190976508115448</v>
      </c>
      <c r="O35" s="21">
        <v>61.141706248563011</v>
      </c>
      <c r="P35" s="21">
        <v>61.309468923522957</v>
      </c>
      <c r="Q35" s="21">
        <v>61.228642621714719</v>
      </c>
      <c r="R35" s="21">
        <v>61.284564681617248</v>
      </c>
      <c r="S35" s="21">
        <v>61.288845231913882</v>
      </c>
      <c r="T35" s="21">
        <v>61.115343916958722</v>
      </c>
      <c r="U35" s="21">
        <v>61.177155731470457</v>
      </c>
      <c r="V35" s="21">
        <v>61.226361812564122</v>
      </c>
      <c r="W35" s="21">
        <v>61.155884630226609</v>
      </c>
      <c r="X35" s="22"/>
      <c r="Y35" s="21">
        <v>60.511978507589248</v>
      </c>
      <c r="Z35" s="21">
        <v>60.816524888422563</v>
      </c>
      <c r="AA35" s="21">
        <v>60.850468027203078</v>
      </c>
      <c r="AB35" s="21">
        <v>60.7823770287267</v>
      </c>
      <c r="AC35" s="21">
        <v>60.558212310019343</v>
      </c>
      <c r="AD35" s="21">
        <v>60.630290605051279</v>
      </c>
      <c r="AE35" s="21">
        <v>60.701636058632637</v>
      </c>
      <c r="AF35" s="21">
        <v>60.513645693869677</v>
      </c>
      <c r="AG35" s="21">
        <v>60.740411397215013</v>
      </c>
      <c r="AH35" s="21">
        <v>60.716365054195158</v>
      </c>
      <c r="AI35" s="21">
        <v>60.917926559172187</v>
      </c>
      <c r="AJ35" s="21">
        <v>60.77813014214982</v>
      </c>
      <c r="AK35" s="21">
        <v>60.893025953058732</v>
      </c>
      <c r="AL35" s="21">
        <v>60.670031808645938</v>
      </c>
      <c r="AM35" s="21">
        <v>61.517695636099397</v>
      </c>
      <c r="AN35" s="21">
        <v>61.250454950736092</v>
      </c>
      <c r="AO35" s="21">
        <v>60.665696410732977</v>
      </c>
      <c r="AP35" s="21">
        <v>60.738375104594112</v>
      </c>
      <c r="AQ35" s="21">
        <v>60.646764560543453</v>
      </c>
      <c r="AR35" s="21">
        <v>60.920493815268387</v>
      </c>
      <c r="AS35" s="23"/>
      <c r="AT35" s="21">
        <f t="shared" si="0"/>
        <v>61.207301518433951</v>
      </c>
      <c r="AU35" s="21">
        <f t="shared" si="1"/>
        <v>7.4820530408084673E-2</v>
      </c>
      <c r="AV35" s="21"/>
      <c r="AW35" s="21">
        <f t="shared" si="2"/>
        <v>60.7910252255963</v>
      </c>
      <c r="AX35" s="21">
        <f t="shared" si="3"/>
        <v>0.23363654350480506</v>
      </c>
      <c r="AY35" s="6"/>
      <c r="AZ35" s="6"/>
      <c r="BA35" s="6"/>
    </row>
    <row r="36" spans="1:53" x14ac:dyDescent="0.45">
      <c r="A36" s="9"/>
      <c r="B36" s="18"/>
      <c r="C36" s="18" t="s">
        <v>36</v>
      </c>
      <c r="D36" s="42">
        <v>0.2994185588525532</v>
      </c>
      <c r="E36" s="42">
        <v>0.30099060891255702</v>
      </c>
      <c r="F36" s="42">
        <v>0.34205858910817438</v>
      </c>
      <c r="G36" s="42">
        <v>0.29564003711263498</v>
      </c>
      <c r="H36" s="42">
        <v>0.35452736859581202</v>
      </c>
      <c r="I36" s="42">
        <v>0.2297892426622431</v>
      </c>
      <c r="J36" s="42">
        <v>0.36454031066303427</v>
      </c>
      <c r="K36" s="42">
        <v>0.45789796024057561</v>
      </c>
      <c r="L36" s="42">
        <v>0.30452545374662932</v>
      </c>
      <c r="M36" s="42">
        <v>0.28947338576765519</v>
      </c>
      <c r="N36" s="42">
        <v>0.43154383696934012</v>
      </c>
      <c r="O36" s="42">
        <v>0.40949372683004992</v>
      </c>
      <c r="P36" s="42">
        <v>0.32211082081505449</v>
      </c>
      <c r="Q36" s="42">
        <v>0.32396397644807212</v>
      </c>
      <c r="R36" s="42">
        <v>0.33175001499207168</v>
      </c>
      <c r="S36" s="42">
        <v>0.4478079511580037</v>
      </c>
      <c r="T36" s="42">
        <v>0.33935539743091481</v>
      </c>
      <c r="U36" s="42">
        <v>0.4459967353540058</v>
      </c>
      <c r="V36" s="42">
        <v>0.29248010112837092</v>
      </c>
      <c r="W36" s="42">
        <v>0.38439118248548648</v>
      </c>
      <c r="X36" s="43"/>
      <c r="Y36" s="42">
        <v>0.28702429857162221</v>
      </c>
      <c r="Z36" s="42">
        <v>0.28066731608817302</v>
      </c>
      <c r="AA36" s="42">
        <v>0.33150436684635021</v>
      </c>
      <c r="AB36" s="42">
        <v>0.26477077192375342</v>
      </c>
      <c r="AC36" s="42">
        <v>0.33794153125329141</v>
      </c>
      <c r="AD36" s="42">
        <v>0.21031426647632731</v>
      </c>
      <c r="AE36" s="42">
        <v>0.33609469618312848</v>
      </c>
      <c r="AF36" s="42">
        <v>0.44088225745913712</v>
      </c>
      <c r="AG36" s="42">
        <v>0.28353033551137369</v>
      </c>
      <c r="AH36" s="42">
        <v>0.25742019092073992</v>
      </c>
      <c r="AI36" s="42">
        <v>0.39180187415187562</v>
      </c>
      <c r="AJ36" s="42">
        <v>0.3900166265103383</v>
      </c>
      <c r="AK36" s="42">
        <v>0.30871078869049279</v>
      </c>
      <c r="AL36" s="42">
        <v>0.30385864281635822</v>
      </c>
      <c r="AM36" s="42">
        <v>0.30926600270054272</v>
      </c>
      <c r="AN36" s="42">
        <v>0.41724851050200551</v>
      </c>
      <c r="AO36" s="42">
        <v>0.31582783661793862</v>
      </c>
      <c r="AP36" s="42">
        <v>0.4050288315083852</v>
      </c>
      <c r="AQ36" s="42">
        <v>0.26051184818958328</v>
      </c>
      <c r="AR36" s="42">
        <v>0.37008842954236659</v>
      </c>
      <c r="AS36" s="41"/>
      <c r="AT36" s="42">
        <f t="shared" si="0"/>
        <v>0.34838776296366197</v>
      </c>
      <c r="AU36" s="42">
        <f t="shared" si="1"/>
        <v>6.1378505620322016E-2</v>
      </c>
      <c r="AV36" s="42"/>
      <c r="AW36" s="42">
        <f t="shared" si="2"/>
        <v>0.32512547112318924</v>
      </c>
      <c r="AX36" s="42">
        <f t="shared" si="3"/>
        <v>5.9613618986543424E-2</v>
      </c>
      <c r="AY36" s="6"/>
      <c r="AZ36" s="6"/>
      <c r="BA36" s="6"/>
    </row>
    <row r="37" spans="1:53" x14ac:dyDescent="0.45">
      <c r="A37" s="9"/>
      <c r="B37" s="33" t="s">
        <v>7</v>
      </c>
      <c r="C37" s="34" t="s">
        <v>18</v>
      </c>
      <c r="D37" s="48">
        <v>665.01576697269763</v>
      </c>
      <c r="E37" s="48">
        <v>646.06123616532989</v>
      </c>
      <c r="F37" s="48">
        <v>680.77382479361404</v>
      </c>
      <c r="G37" s="48">
        <v>652.08721367797023</v>
      </c>
      <c r="H37" s="48">
        <v>660.53530963831827</v>
      </c>
      <c r="I37" s="48">
        <v>628.71129043232577</v>
      </c>
      <c r="J37" s="48">
        <v>681.67170599014958</v>
      </c>
      <c r="K37" s="48">
        <v>619.59441551565578</v>
      </c>
      <c r="L37" s="48">
        <v>635.25782707444409</v>
      </c>
      <c r="M37" s="48">
        <v>664.95978073094966</v>
      </c>
      <c r="N37" s="48">
        <v>583.73920346088846</v>
      </c>
      <c r="O37" s="48">
        <v>680.89239632263718</v>
      </c>
      <c r="P37" s="48">
        <v>573.97008443784227</v>
      </c>
      <c r="Q37" s="48">
        <v>635.0270063038048</v>
      </c>
      <c r="R37" s="48">
        <v>578.02894525202339</v>
      </c>
      <c r="S37" s="48">
        <v>568.06916028028013</v>
      </c>
      <c r="T37" s="48">
        <v>651.63049036223833</v>
      </c>
      <c r="U37" s="48">
        <v>674.47660931537507</v>
      </c>
      <c r="V37" s="48">
        <v>625.66359067118958</v>
      </c>
      <c r="W37" s="48">
        <v>623.88224308505391</v>
      </c>
      <c r="X37" s="50"/>
      <c r="Y37" s="48">
        <v>533.22392969424823</v>
      </c>
      <c r="Z37" s="48">
        <v>616.23762567999995</v>
      </c>
      <c r="AA37" s="48">
        <v>625.42102576000002</v>
      </c>
      <c r="AB37" s="48">
        <v>600.9105810777844</v>
      </c>
      <c r="AC37" s="48">
        <v>554.43271396</v>
      </c>
      <c r="AD37" s="48">
        <v>538.36168842999996</v>
      </c>
      <c r="AE37" s="48">
        <v>556.70549726000002</v>
      </c>
      <c r="AF37" s="48">
        <v>545.70544509000001</v>
      </c>
      <c r="AG37" s="48">
        <v>553.0460372</v>
      </c>
      <c r="AH37" s="48">
        <v>582.90718070000003</v>
      </c>
      <c r="AI37" s="48">
        <v>528.28807981</v>
      </c>
      <c r="AJ37" s="48">
        <v>587.34965863000002</v>
      </c>
      <c r="AK37" s="48">
        <v>523.45510945000001</v>
      </c>
      <c r="AL37" s="48">
        <v>551.66172629000005</v>
      </c>
      <c r="AM37" s="48">
        <v>646.75545076000003</v>
      </c>
      <c r="AN37" s="48">
        <v>640.76125454999999</v>
      </c>
      <c r="AO37" s="48">
        <v>542.90991388999998</v>
      </c>
      <c r="AP37" s="48">
        <v>572.18626013000005</v>
      </c>
      <c r="AQ37" s="48">
        <v>548.16613823</v>
      </c>
      <c r="AR37" s="48">
        <v>551.68935725999995</v>
      </c>
      <c r="AS37" s="30"/>
      <c r="AT37" s="48">
        <f t="shared" si="0"/>
        <v>636.50240502413942</v>
      </c>
      <c r="AU37" s="48">
        <f t="shared" si="1"/>
        <v>35.77696443180205</v>
      </c>
      <c r="AV37" s="49"/>
      <c r="AW37" s="48">
        <f t="shared" si="2"/>
        <v>570.00873369260171</v>
      </c>
      <c r="AX37" s="48">
        <f t="shared" si="3"/>
        <v>36.724986436171321</v>
      </c>
      <c r="AY37" s="6"/>
      <c r="AZ37" s="6"/>
      <c r="BA37" s="6"/>
    </row>
    <row r="38" spans="1:53" x14ac:dyDescent="0.45">
      <c r="A38" s="6"/>
      <c r="B38" s="18"/>
      <c r="C38" s="1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6"/>
      <c r="AZ38" s="6"/>
      <c r="BA38" s="6"/>
    </row>
    <row r="39" spans="1:53" x14ac:dyDescent="0.45">
      <c r="A39" s="6"/>
      <c r="B39" s="18"/>
      <c r="C39" s="1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9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6"/>
      <c r="AZ39" s="6"/>
      <c r="BA39" s="6"/>
    </row>
    <row r="40" spans="1:53" x14ac:dyDescent="0.45">
      <c r="A40" s="6"/>
      <c r="B40" s="18"/>
      <c r="C40" s="1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6"/>
      <c r="AZ40" s="6"/>
      <c r="BA40" s="6"/>
    </row>
    <row r="41" spans="1:53" x14ac:dyDescent="0.45">
      <c r="A41" s="6"/>
      <c r="B41" s="18"/>
      <c r="C41" s="1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9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6"/>
      <c r="AZ41" s="6"/>
      <c r="BA41" s="6"/>
    </row>
    <row r="42" spans="1:53" x14ac:dyDescent="0.45">
      <c r="A42" s="6"/>
      <c r="B42" s="18"/>
      <c r="C42" s="1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9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6"/>
      <c r="AZ42" s="6"/>
      <c r="BA42" s="6"/>
    </row>
    <row r="43" spans="1:53" x14ac:dyDescent="0.45">
      <c r="A43" s="6"/>
      <c r="B43" s="18"/>
      <c r="C43" s="1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9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6"/>
      <c r="AZ43" s="6"/>
      <c r="BA43" s="6"/>
    </row>
    <row r="44" spans="1:53" x14ac:dyDescent="0.45">
      <c r="A44" s="6"/>
      <c r="B44" s="18"/>
      <c r="C44" s="18"/>
      <c r="D44" s="8"/>
      <c r="E44" s="8"/>
      <c r="F44" s="8"/>
      <c r="G44" s="8"/>
      <c r="H44" s="10"/>
      <c r="I44" s="8"/>
      <c r="J44" s="8"/>
      <c r="K44" s="8"/>
      <c r="L44" s="8"/>
      <c r="M44" s="8"/>
      <c r="N44" s="8"/>
      <c r="O44" s="8"/>
      <c r="P44" s="8"/>
      <c r="Q44" s="8"/>
      <c r="R44" s="10"/>
      <c r="S44" s="8"/>
      <c r="T44" s="8"/>
      <c r="U44" s="8"/>
      <c r="V44" s="8"/>
      <c r="W44" s="8"/>
      <c r="X44" s="9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6"/>
      <c r="AZ44" s="6"/>
      <c r="BA44" s="6"/>
    </row>
    <row r="45" spans="1:53" x14ac:dyDescent="0.45">
      <c r="A45" s="6"/>
      <c r="B45" s="18"/>
      <c r="C45" s="1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9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6"/>
      <c r="AZ45" s="6"/>
      <c r="BA45" s="6"/>
    </row>
    <row r="46" spans="1:53" x14ac:dyDescent="0.45">
      <c r="A46" s="6"/>
      <c r="B46" s="18"/>
      <c r="C46" s="1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9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6"/>
      <c r="AZ46" s="6"/>
      <c r="BA46" s="6"/>
    </row>
    <row r="47" spans="1:53" x14ac:dyDescent="0.45">
      <c r="A47" s="6"/>
      <c r="B47" s="18"/>
      <c r="C47" s="1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6"/>
      <c r="AZ47" s="6"/>
      <c r="BA47" s="6"/>
    </row>
    <row r="48" spans="1:53" x14ac:dyDescent="0.45">
      <c r="A48" s="6"/>
      <c r="B48" s="18"/>
      <c r="C48" s="1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9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6"/>
      <c r="AZ48" s="6"/>
      <c r="BA48" s="6"/>
    </row>
    <row r="49" spans="1:53" x14ac:dyDescent="0.45">
      <c r="A49" s="6"/>
      <c r="B49" s="18"/>
      <c r="C49" s="1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9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6"/>
      <c r="AZ49" s="6"/>
      <c r="BA49" s="6"/>
    </row>
    <row r="50" spans="1:53" x14ac:dyDescent="0.45">
      <c r="A50" s="6"/>
      <c r="B50" s="18"/>
      <c r="C50" s="1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9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6"/>
      <c r="AZ50" s="6"/>
      <c r="BA50" s="6"/>
    </row>
    <row r="51" spans="1:53" x14ac:dyDescent="0.45">
      <c r="B51" s="2"/>
      <c r="C51" s="2"/>
    </row>
    <row r="52" spans="1:53" x14ac:dyDescent="0.45">
      <c r="B52" s="2"/>
      <c r="C52" s="2"/>
    </row>
    <row r="53" spans="1:53" x14ac:dyDescent="0.45">
      <c r="B53" s="2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</row>
    <row r="54" spans="1:53" x14ac:dyDescent="0.45">
      <c r="B54" s="2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</row>
    <row r="55" spans="1:53" x14ac:dyDescent="0.45">
      <c r="B55" s="2"/>
      <c r="C55" s="2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3" x14ac:dyDescent="0.45">
      <c r="B56" s="2"/>
      <c r="C56" s="2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3" x14ac:dyDescent="0.45">
      <c r="B57" s="2"/>
      <c r="C57" s="2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3" x14ac:dyDescent="0.45">
      <c r="B58" s="2"/>
      <c r="C58" s="2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3" x14ac:dyDescent="0.45">
      <c r="B59" s="2"/>
      <c r="C59" s="2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3" x14ac:dyDescent="0.45">
      <c r="B60" s="2"/>
      <c r="C60" s="2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3" x14ac:dyDescent="0.45">
      <c r="B61" s="2"/>
      <c r="C61" s="2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3" x14ac:dyDescent="0.45">
      <c r="B62" s="2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3" x14ac:dyDescent="0.45">
      <c r="B63" s="2"/>
      <c r="C63" s="2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3" x14ac:dyDescent="0.45">
      <c r="B64" s="2"/>
      <c r="C64" s="2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spans="2:50" x14ac:dyDescent="0.45">
      <c r="B65" s="2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</row>
    <row r="66" spans="2:50" x14ac:dyDescent="0.45">
      <c r="B66" s="2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</row>
    <row r="67" spans="2:50" x14ac:dyDescent="0.45">
      <c r="B67" s="2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</row>
    <row r="68" spans="2:50" x14ac:dyDescent="0.45">
      <c r="B68" s="2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</row>
    <row r="69" spans="2:50" x14ac:dyDescent="0.45">
      <c r="B69" s="2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</row>
    <row r="70" spans="2:50" x14ac:dyDescent="0.45">
      <c r="B70" s="2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</row>
    <row r="71" spans="2:50" x14ac:dyDescent="0.45">
      <c r="B71" s="2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</row>
    <row r="72" spans="2:50" x14ac:dyDescent="0.45">
      <c r="B72" s="2"/>
      <c r="C72" s="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</row>
    <row r="73" spans="2:50" x14ac:dyDescent="0.45">
      <c r="B73" s="2"/>
      <c r="C73" s="2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</row>
    <row r="74" spans="2:50" x14ac:dyDescent="0.45">
      <c r="B74" s="2"/>
      <c r="C74" s="2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</row>
    <row r="75" spans="2:50" x14ac:dyDescent="0.45">
      <c r="B75" s="2"/>
      <c r="C75" s="2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</row>
    <row r="76" spans="2:50" x14ac:dyDescent="0.45">
      <c r="B76" s="2"/>
      <c r="C76" s="2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</row>
    <row r="77" spans="2:50" x14ac:dyDescent="0.45">
      <c r="B77" s="2"/>
      <c r="C77" s="2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</row>
  </sheetData>
  <mergeCells count="4">
    <mergeCell ref="D3:W3"/>
    <mergeCell ref="Y3:AR3"/>
    <mergeCell ref="AT3:AU3"/>
    <mergeCell ref="AW3:AX3"/>
  </mergeCells>
  <phoneticPr fontId="5" type="noConversion"/>
  <conditionalFormatting sqref="C5:C9 C35 C20:C32 C37">
    <cfRule type="expression" dxfId="9" priority="5">
      <formula>#REF!&lt;=0.05</formula>
    </cfRule>
  </conditionalFormatting>
  <conditionalFormatting sqref="C10:C14">
    <cfRule type="expression" dxfId="8" priority="4">
      <formula>#REF!&lt;=0.05</formula>
    </cfRule>
  </conditionalFormatting>
  <conditionalFormatting sqref="C15:C19">
    <cfRule type="expression" dxfId="7" priority="3">
      <formula>#REF!&lt;=0.05</formula>
    </cfRule>
  </conditionalFormatting>
  <conditionalFormatting sqref="C33:C34">
    <cfRule type="expression" dxfId="6" priority="2">
      <formula>#REF!&lt;=0.05</formula>
    </cfRule>
  </conditionalFormatting>
  <conditionalFormatting sqref="C36">
    <cfRule type="expression" dxfId="5" priority="1">
      <formula>#REF!&lt;=0.05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B1EEE-3D6B-4287-A609-0188AD619659}">
  <sheetPr codeName="Sheet2"/>
  <dimension ref="A1:BL77"/>
  <sheetViews>
    <sheetView zoomScale="85" zoomScaleNormal="85" workbookViewId="0">
      <pane xSplit="3" ySplit="4" topLeftCell="AF5" activePane="bottomRight" state="frozen"/>
      <selection pane="topRight" activeCell="D1" sqref="D1"/>
      <selection pane="bottomLeft" activeCell="A5" sqref="A5"/>
      <selection pane="bottomRight" activeCell="B16" sqref="B16"/>
    </sheetView>
  </sheetViews>
  <sheetFormatPr defaultRowHeight="14.25" x14ac:dyDescent="0.45"/>
  <cols>
    <col min="2" max="2" width="13.796875" style="1" customWidth="1"/>
    <col min="3" max="3" width="11.86328125" style="1" customWidth="1"/>
    <col min="4" max="23" width="7.59765625" style="3" customWidth="1"/>
    <col min="24" max="24" width="1.3984375" style="5" customWidth="1"/>
    <col min="25" max="44" width="7.59765625" style="3" customWidth="1"/>
    <col min="45" max="45" width="1.59765625" style="3" customWidth="1"/>
    <col min="46" max="47" width="8.1328125" style="3" customWidth="1"/>
    <col min="48" max="48" width="1.59765625" style="3" customWidth="1"/>
    <col min="49" max="50" width="8.1328125" style="3" customWidth="1"/>
    <col min="51" max="51" width="1.59765625" style="3" customWidth="1"/>
  </cols>
  <sheetData>
    <row r="1" spans="1:64" x14ac:dyDescent="0.45">
      <c r="A1" s="6"/>
      <c r="B1" s="7"/>
      <c r="C1" s="18"/>
      <c r="D1" s="10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9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6"/>
      <c r="BA1" s="6"/>
      <c r="BB1" s="6"/>
    </row>
    <row r="2" spans="1:64" x14ac:dyDescent="0.45">
      <c r="A2" s="6"/>
      <c r="B2" s="11" t="s">
        <v>49</v>
      </c>
      <c r="C2" s="1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14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15"/>
      <c r="AT2" s="32"/>
      <c r="AU2" s="32"/>
      <c r="AV2" s="15"/>
      <c r="AW2" s="32"/>
      <c r="AX2" s="32"/>
      <c r="AY2" s="15"/>
      <c r="AZ2" s="6"/>
      <c r="BA2" s="6"/>
      <c r="BB2" s="6"/>
    </row>
    <row r="3" spans="1:64" x14ac:dyDescent="0.45">
      <c r="A3" s="6"/>
      <c r="B3" s="12"/>
      <c r="C3" s="7"/>
      <c r="D3" s="53" t="s">
        <v>6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14"/>
      <c r="Y3" s="53" t="s">
        <v>19</v>
      </c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15"/>
      <c r="AT3" s="54" t="s">
        <v>6</v>
      </c>
      <c r="AU3" s="54"/>
      <c r="AV3" s="14"/>
      <c r="AW3" s="54" t="s">
        <v>19</v>
      </c>
      <c r="AX3" s="54"/>
      <c r="AY3" s="14"/>
      <c r="AZ3" s="16"/>
      <c r="BA3" s="16"/>
      <c r="BB3" s="16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ht="27" customHeight="1" x14ac:dyDescent="0.45">
      <c r="A4" s="6"/>
      <c r="B4" s="12"/>
      <c r="C4" s="17" t="s">
        <v>0</v>
      </c>
      <c r="D4" s="31" t="s">
        <v>20</v>
      </c>
      <c r="E4" s="31" t="s">
        <v>21</v>
      </c>
      <c r="F4" s="31" t="s">
        <v>22</v>
      </c>
      <c r="G4" s="31" t="s">
        <v>23</v>
      </c>
      <c r="H4" s="31" t="s">
        <v>24</v>
      </c>
      <c r="I4" s="31" t="s">
        <v>25</v>
      </c>
      <c r="J4" s="31" t="s">
        <v>26</v>
      </c>
      <c r="K4" s="31" t="s">
        <v>27</v>
      </c>
      <c r="L4" s="31" t="s">
        <v>28</v>
      </c>
      <c r="M4" s="31" t="s">
        <v>29</v>
      </c>
      <c r="N4" s="31" t="s">
        <v>39</v>
      </c>
      <c r="O4" s="31" t="s">
        <v>40</v>
      </c>
      <c r="P4" s="31" t="s">
        <v>41</v>
      </c>
      <c r="Q4" s="31" t="s">
        <v>42</v>
      </c>
      <c r="R4" s="31" t="s">
        <v>43</v>
      </c>
      <c r="S4" s="31" t="s">
        <v>44</v>
      </c>
      <c r="T4" s="31" t="s">
        <v>45</v>
      </c>
      <c r="U4" s="31" t="s">
        <v>46</v>
      </c>
      <c r="V4" s="31" t="s">
        <v>47</v>
      </c>
      <c r="W4" s="31" t="s">
        <v>48</v>
      </c>
      <c r="X4" s="18"/>
      <c r="Y4" s="31" t="s">
        <v>20</v>
      </c>
      <c r="Z4" s="31" t="s">
        <v>21</v>
      </c>
      <c r="AA4" s="31" t="s">
        <v>22</v>
      </c>
      <c r="AB4" s="31" t="s">
        <v>23</v>
      </c>
      <c r="AC4" s="31" t="s">
        <v>24</v>
      </c>
      <c r="AD4" s="31" t="s">
        <v>25</v>
      </c>
      <c r="AE4" s="31" t="s">
        <v>26</v>
      </c>
      <c r="AF4" s="31" t="s">
        <v>27</v>
      </c>
      <c r="AG4" s="31" t="s">
        <v>28</v>
      </c>
      <c r="AH4" s="31" t="s">
        <v>29</v>
      </c>
      <c r="AI4" s="31" t="s">
        <v>39</v>
      </c>
      <c r="AJ4" s="31" t="s">
        <v>40</v>
      </c>
      <c r="AK4" s="31" t="s">
        <v>41</v>
      </c>
      <c r="AL4" s="31" t="s">
        <v>42</v>
      </c>
      <c r="AM4" s="31" t="s">
        <v>43</v>
      </c>
      <c r="AN4" s="31" t="s">
        <v>44</v>
      </c>
      <c r="AO4" s="31" t="s">
        <v>45</v>
      </c>
      <c r="AP4" s="31" t="s">
        <v>46</v>
      </c>
      <c r="AQ4" s="31" t="s">
        <v>47</v>
      </c>
      <c r="AR4" s="31" t="s">
        <v>48</v>
      </c>
      <c r="AS4" s="19"/>
      <c r="AT4" s="32" t="s">
        <v>37</v>
      </c>
      <c r="AU4" s="32" t="s">
        <v>38</v>
      </c>
      <c r="AV4" s="15"/>
      <c r="AW4" s="32" t="s">
        <v>37</v>
      </c>
      <c r="AX4" s="32" t="s">
        <v>38</v>
      </c>
      <c r="AY4" s="19"/>
      <c r="AZ4" s="6"/>
      <c r="BA4" s="6"/>
      <c r="BB4" s="6"/>
    </row>
    <row r="5" spans="1:64" x14ac:dyDescent="0.45">
      <c r="A5" s="9"/>
      <c r="B5" s="20" t="s">
        <v>4</v>
      </c>
      <c r="C5" s="20" t="s">
        <v>8</v>
      </c>
      <c r="D5" s="21">
        <v>59.021680135477183</v>
      </c>
      <c r="E5" s="21">
        <v>59.10160063566984</v>
      </c>
      <c r="F5" s="21">
        <v>59.149152768135437</v>
      </c>
      <c r="G5" s="21">
        <v>59.078441525183081</v>
      </c>
      <c r="H5" s="21">
        <v>59.095016583835758</v>
      </c>
      <c r="I5" s="21">
        <v>58.86620325533071</v>
      </c>
      <c r="J5" s="21">
        <v>59.153000496869119</v>
      </c>
      <c r="K5" s="21">
        <v>58.970765872173423</v>
      </c>
      <c r="L5" s="21">
        <v>58.932286824726731</v>
      </c>
      <c r="M5" s="21">
        <v>59.126324515164512</v>
      </c>
      <c r="N5" s="21">
        <v>59.141476601387609</v>
      </c>
      <c r="O5" s="21">
        <v>59.079062485638786</v>
      </c>
      <c r="P5" s="21">
        <v>58.756208324999527</v>
      </c>
      <c r="Q5" s="21">
        <v>59.037813555304098</v>
      </c>
      <c r="R5" s="21">
        <v>58.877746926597723</v>
      </c>
      <c r="S5" s="21">
        <v>58.950206261400091</v>
      </c>
      <c r="T5" s="21">
        <v>59.129973029563317</v>
      </c>
      <c r="U5" s="21">
        <v>59.04615523188572</v>
      </c>
      <c r="V5" s="21">
        <v>58.980102208026473</v>
      </c>
      <c r="W5" s="21">
        <v>59.052130442617042</v>
      </c>
      <c r="X5" s="22"/>
      <c r="Y5" s="21">
        <v>58.646282000516067</v>
      </c>
      <c r="Z5" s="21">
        <v>58.720761542716772</v>
      </c>
      <c r="AA5" s="21">
        <v>59.015377116162703</v>
      </c>
      <c r="AB5" s="21">
        <v>59.069734153189302</v>
      </c>
      <c r="AC5" s="21">
        <v>59.188053092497007</v>
      </c>
      <c r="AD5" s="21">
        <v>58.225347372519003</v>
      </c>
      <c r="AE5" s="21">
        <v>58.601134155273478</v>
      </c>
      <c r="AF5" s="21">
        <v>58.554297135977848</v>
      </c>
      <c r="AG5" s="21">
        <v>58.51934662650833</v>
      </c>
      <c r="AH5" s="21">
        <v>58.440118020088192</v>
      </c>
      <c r="AI5" s="21">
        <v>58.164435022877498</v>
      </c>
      <c r="AJ5" s="21">
        <v>59.042105498546228</v>
      </c>
      <c r="AK5" s="21">
        <v>58.220455767066341</v>
      </c>
      <c r="AL5" s="21">
        <v>58.554576282947977</v>
      </c>
      <c r="AM5" s="21">
        <v>58.386344858353077</v>
      </c>
      <c r="AN5" s="21">
        <v>59.042304146887048</v>
      </c>
      <c r="AO5" s="21">
        <v>58.938995686916833</v>
      </c>
      <c r="AP5" s="21">
        <v>59.076454252419943</v>
      </c>
      <c r="AQ5" s="21">
        <v>59.32932048760054</v>
      </c>
      <c r="AR5" s="21">
        <v>59.014524631634401</v>
      </c>
      <c r="AS5" s="23"/>
      <c r="AT5" s="21">
        <f>AVERAGE(D5:W5)</f>
        <v>59.027267383999309</v>
      </c>
      <c r="AU5" s="21">
        <f>_xlfn.STDEV.P(D5:W5)</f>
        <v>0.10553468104588112</v>
      </c>
      <c r="AV5" s="21"/>
      <c r="AW5" s="21">
        <f>AVERAGE(Y5:AR5)</f>
        <v>58.737498392534938</v>
      </c>
      <c r="AX5" s="21">
        <f>_xlfn.STDEV.P(Y5:AR5)</f>
        <v>0.34426474792899175</v>
      </c>
      <c r="AY5" s="23"/>
      <c r="AZ5" s="6"/>
      <c r="BA5" s="6"/>
      <c r="BB5" s="6"/>
    </row>
    <row r="6" spans="1:64" x14ac:dyDescent="0.45">
      <c r="A6" s="9"/>
      <c r="B6" s="18"/>
      <c r="C6" s="18" t="s">
        <v>31</v>
      </c>
      <c r="D6" s="21">
        <v>58.92434880878502</v>
      </c>
      <c r="E6" s="21">
        <v>59.005381203958997</v>
      </c>
      <c r="F6" s="21">
        <v>59.078112699119593</v>
      </c>
      <c r="G6" s="21">
        <v>58.985144194766043</v>
      </c>
      <c r="H6" s="21">
        <v>59.017974309309153</v>
      </c>
      <c r="I6" s="21">
        <v>58.674066434819643</v>
      </c>
      <c r="J6" s="21">
        <v>59.058865234984651</v>
      </c>
      <c r="K6" s="21">
        <v>58.822051387392229</v>
      </c>
      <c r="L6" s="21">
        <v>58.770625450643948</v>
      </c>
      <c r="M6" s="21">
        <v>59.034034160929203</v>
      </c>
      <c r="N6" s="21">
        <v>59.059292591041853</v>
      </c>
      <c r="O6" s="21">
        <v>59.010249660970707</v>
      </c>
      <c r="P6" s="21">
        <v>58.587150006017957</v>
      </c>
      <c r="Q6" s="21">
        <v>58.956400740203392</v>
      </c>
      <c r="R6" s="21">
        <v>58.708734478454247</v>
      </c>
      <c r="S6" s="21">
        <v>58.836252712503139</v>
      </c>
      <c r="T6" s="21">
        <v>59.068374789421433</v>
      </c>
      <c r="U6" s="21">
        <v>58.936395278378178</v>
      </c>
      <c r="V6" s="21">
        <v>58.875304292600148</v>
      </c>
      <c r="W6" s="21">
        <v>58.965639072444397</v>
      </c>
      <c r="X6" s="22"/>
      <c r="Y6" s="21">
        <v>58.269045193758878</v>
      </c>
      <c r="Z6" s="21">
        <v>58.491345740366803</v>
      </c>
      <c r="AA6" s="21">
        <v>58.879490062599857</v>
      </c>
      <c r="AB6" s="21">
        <v>58.911570709694217</v>
      </c>
      <c r="AC6" s="21">
        <v>58.893515390560431</v>
      </c>
      <c r="AD6" s="21">
        <v>57.964470016448658</v>
      </c>
      <c r="AE6" s="21">
        <v>58.332451023059413</v>
      </c>
      <c r="AF6" s="21">
        <v>58.234356689453122</v>
      </c>
      <c r="AG6" s="21">
        <v>58.049931996029677</v>
      </c>
      <c r="AH6" s="21">
        <v>58.223553370505392</v>
      </c>
      <c r="AI6" s="21">
        <v>57.867962415081557</v>
      </c>
      <c r="AJ6" s="21">
        <v>58.808458547213469</v>
      </c>
      <c r="AK6" s="21">
        <v>57.998685852050777</v>
      </c>
      <c r="AL6" s="21">
        <v>58.362326395152188</v>
      </c>
      <c r="AM6" s="21">
        <v>58.139362087566397</v>
      </c>
      <c r="AN6" s="21">
        <v>58.827698995327673</v>
      </c>
      <c r="AO6" s="21">
        <v>58.713003315082652</v>
      </c>
      <c r="AP6" s="21">
        <v>58.906321129302299</v>
      </c>
      <c r="AQ6" s="21">
        <v>59.179089938349932</v>
      </c>
      <c r="AR6" s="21">
        <v>58.869686116259658</v>
      </c>
      <c r="AS6" s="23"/>
      <c r="AT6" s="21">
        <f t="shared" ref="AT6:AT37" si="0">AVERAGE(D6:W6)</f>
        <v>58.918719875337196</v>
      </c>
      <c r="AU6" s="21">
        <f t="shared" ref="AU6:AU37" si="1">_xlfn.STDEV.P(D6:W6)</f>
        <v>0.13936796549859826</v>
      </c>
      <c r="AV6" s="21"/>
      <c r="AW6" s="21">
        <f t="shared" ref="AW6:AW37" si="2">AVERAGE(Y6:AR6)</f>
        <v>58.496116249193165</v>
      </c>
      <c r="AX6" s="21">
        <f t="shared" ref="AX6:AX37" si="3">_xlfn.STDEV.P(Y6:AR6)</f>
        <v>0.38706710421988044</v>
      </c>
      <c r="AY6" s="23"/>
      <c r="AZ6" s="6"/>
      <c r="BA6" s="6"/>
      <c r="BB6" s="6"/>
    </row>
    <row r="7" spans="1:64" x14ac:dyDescent="0.45">
      <c r="A7" s="9"/>
      <c r="B7" s="18"/>
      <c r="C7" s="18" t="s">
        <v>9</v>
      </c>
      <c r="D7" s="21">
        <v>61.066744816327343</v>
      </c>
      <c r="E7" s="21">
        <v>60.95134491732729</v>
      </c>
      <c r="F7" s="21">
        <v>60.960646367570462</v>
      </c>
      <c r="G7" s="21">
        <v>60.927661122226183</v>
      </c>
      <c r="H7" s="21">
        <v>60.993400164505772</v>
      </c>
      <c r="I7" s="21">
        <v>61.03015480840773</v>
      </c>
      <c r="J7" s="21">
        <v>60.903420264983673</v>
      </c>
      <c r="K7" s="21">
        <v>60.826300214711488</v>
      </c>
      <c r="L7" s="21">
        <v>61.034506529756428</v>
      </c>
      <c r="M7" s="21">
        <v>60.917220565831798</v>
      </c>
      <c r="N7" s="21">
        <v>60.86157983008107</v>
      </c>
      <c r="O7" s="21">
        <v>60.957926323762322</v>
      </c>
      <c r="P7" s="21">
        <v>61.083215654560163</v>
      </c>
      <c r="Q7" s="21">
        <v>60.90933324435013</v>
      </c>
      <c r="R7" s="21">
        <v>60.942480126953122</v>
      </c>
      <c r="S7" s="21">
        <v>61.034405665803249</v>
      </c>
      <c r="T7" s="21">
        <v>60.979094802517373</v>
      </c>
      <c r="U7" s="21">
        <v>60.88070050229431</v>
      </c>
      <c r="V7" s="21">
        <v>60.887109980017392</v>
      </c>
      <c r="W7" s="21">
        <v>60.966053829793637</v>
      </c>
      <c r="X7" s="22"/>
      <c r="Y7" s="21">
        <v>61.324415471122407</v>
      </c>
      <c r="Z7" s="21">
        <v>60.705085527822469</v>
      </c>
      <c r="AA7" s="21">
        <v>61.17425789881235</v>
      </c>
      <c r="AB7" s="21">
        <v>60.579442553993658</v>
      </c>
      <c r="AC7" s="21">
        <v>60.410862329648673</v>
      </c>
      <c r="AD7" s="21">
        <v>60.748801096639653</v>
      </c>
      <c r="AE7" s="21">
        <v>60.565332342556921</v>
      </c>
      <c r="AF7" s="21">
        <v>61.013256378772212</v>
      </c>
      <c r="AG7" s="21">
        <v>61.1937385951368</v>
      </c>
      <c r="AH7" s="21">
        <v>61.377521830958948</v>
      </c>
      <c r="AI7" s="21">
        <v>61.091463406252387</v>
      </c>
      <c r="AJ7" s="21">
        <v>60.905539143880198</v>
      </c>
      <c r="AK7" s="21">
        <v>61.513967575799853</v>
      </c>
      <c r="AL7" s="21">
        <v>60.863683441067643</v>
      </c>
      <c r="AM7" s="21">
        <v>60.590559682436343</v>
      </c>
      <c r="AN7" s="21">
        <v>61.400455007450418</v>
      </c>
      <c r="AO7" s="21">
        <v>60.70698819246023</v>
      </c>
      <c r="AP7" s="21">
        <v>60.404484554107377</v>
      </c>
      <c r="AQ7" s="21">
        <v>61.631392145480149</v>
      </c>
      <c r="AR7" s="21">
        <v>60.696660899377513</v>
      </c>
      <c r="AS7" s="23"/>
      <c r="AT7" s="21">
        <f t="shared" si="0"/>
        <v>60.955664986589042</v>
      </c>
      <c r="AU7" s="21">
        <f t="shared" si="1"/>
        <v>6.7794185859258532E-2</v>
      </c>
      <c r="AV7" s="21"/>
      <c r="AW7" s="21">
        <f t="shared" si="2"/>
        <v>60.944895403688804</v>
      </c>
      <c r="AX7" s="21">
        <f t="shared" si="3"/>
        <v>0.36587438024868446</v>
      </c>
      <c r="AY7" s="23"/>
      <c r="AZ7" s="6"/>
      <c r="BA7" s="6"/>
      <c r="BB7" s="6"/>
    </row>
    <row r="8" spans="1:64" x14ac:dyDescent="0.45">
      <c r="A8" s="9"/>
      <c r="B8" s="18"/>
      <c r="C8" s="18" t="s">
        <v>10</v>
      </c>
      <c r="D8" s="51">
        <v>0.64739481491339579</v>
      </c>
      <c r="E8" s="51">
        <v>0.61653831578233187</v>
      </c>
      <c r="F8" s="51">
        <v>0.60503662845751249</v>
      </c>
      <c r="G8" s="51">
        <v>0.58515915264292107</v>
      </c>
      <c r="H8" s="51">
        <v>0.55354392962214327</v>
      </c>
      <c r="I8" s="51">
        <v>0.64190268629210456</v>
      </c>
      <c r="J8" s="51">
        <v>0.59035137212914823</v>
      </c>
      <c r="K8" s="51">
        <v>0.53723408351511492</v>
      </c>
      <c r="L8" s="51">
        <v>0.6201809083414036</v>
      </c>
      <c r="M8" s="51">
        <v>0.56616613111816039</v>
      </c>
      <c r="N8" s="51">
        <v>0.62883451063950757</v>
      </c>
      <c r="O8" s="51">
        <v>0.58520250996843493</v>
      </c>
      <c r="P8" s="51">
        <v>0.60639013726018787</v>
      </c>
      <c r="Q8" s="51">
        <v>0.60008234100692925</v>
      </c>
      <c r="R8" s="51">
        <v>0.64684614350094971</v>
      </c>
      <c r="S8" s="51">
        <v>0.61845357965028014</v>
      </c>
      <c r="T8" s="51">
        <v>0.57891524877334022</v>
      </c>
      <c r="U8" s="51">
        <v>0.59165226397538639</v>
      </c>
      <c r="V8" s="51">
        <v>0.63794701493223882</v>
      </c>
      <c r="W8" s="51">
        <v>0.55950025704333939</v>
      </c>
      <c r="X8" s="25"/>
      <c r="Y8" s="51">
        <v>0.70808493821144924</v>
      </c>
      <c r="Z8" s="51">
        <v>0.65253617660094665</v>
      </c>
      <c r="AA8" s="51">
        <v>0.61596072179545225</v>
      </c>
      <c r="AB8" s="51">
        <v>0.56403701857848709</v>
      </c>
      <c r="AC8" s="51">
        <v>0.61748591602014347</v>
      </c>
      <c r="AD8" s="51">
        <v>0.67783200979758862</v>
      </c>
      <c r="AE8" s="51">
        <v>0.63785554253339105</v>
      </c>
      <c r="AF8" s="51">
        <v>0.55606236396050868</v>
      </c>
      <c r="AG8" s="51">
        <v>0.65572111994353532</v>
      </c>
      <c r="AH8" s="51">
        <v>0.60126397660102404</v>
      </c>
      <c r="AI8" s="51">
        <v>0.69570712427176784</v>
      </c>
      <c r="AJ8" s="51">
        <v>0.62279003813168976</v>
      </c>
      <c r="AK8" s="51">
        <v>0.61119907242610105</v>
      </c>
      <c r="AL8" s="51">
        <v>0.64951076008097075</v>
      </c>
      <c r="AM8" s="51">
        <v>0.69673859324753706</v>
      </c>
      <c r="AN8" s="51">
        <v>0.64185495677133453</v>
      </c>
      <c r="AO8" s="51">
        <v>0.64648707942471217</v>
      </c>
      <c r="AP8" s="51">
        <v>0.65003710635102108</v>
      </c>
      <c r="AQ8" s="51">
        <v>0.65018761863285912</v>
      </c>
      <c r="AR8" s="51">
        <v>0.56748972166713441</v>
      </c>
      <c r="AS8" s="52"/>
      <c r="AT8" s="51">
        <f t="shared" si="0"/>
        <v>0.60086660147824156</v>
      </c>
      <c r="AU8" s="51">
        <f t="shared" si="1"/>
        <v>3.1200823770404777E-2</v>
      </c>
      <c r="AV8" s="51"/>
      <c r="AW8" s="51">
        <f t="shared" si="2"/>
        <v>0.63594209275238278</v>
      </c>
      <c r="AX8" s="51">
        <f t="shared" si="3"/>
        <v>4.1589676781983789E-2</v>
      </c>
      <c r="AY8" s="23"/>
      <c r="AZ8" s="6"/>
      <c r="BA8" s="6"/>
      <c r="BB8" s="6"/>
    </row>
    <row r="9" spans="1:64" x14ac:dyDescent="0.45">
      <c r="A9" s="9"/>
      <c r="B9" s="12"/>
      <c r="C9" s="12" t="s">
        <v>11</v>
      </c>
      <c r="D9" s="24">
        <v>3.4084411160098527E-2</v>
      </c>
      <c r="E9" s="24">
        <v>3.0829073660392742E-2</v>
      </c>
      <c r="F9" s="24">
        <v>3.0191562079892393E-2</v>
      </c>
      <c r="G9" s="24">
        <v>3.0820328155877211E-2</v>
      </c>
      <c r="H9" s="24">
        <v>3.1639728358208143E-2</v>
      </c>
      <c r="I9" s="24">
        <v>3.6065855751218581E-2</v>
      </c>
      <c r="J9" s="24">
        <v>2.9173662816393053E-2</v>
      </c>
      <c r="K9" s="24">
        <v>3.0925573884488772E-2</v>
      </c>
      <c r="L9" s="24">
        <v>3.5036994172260111E-2</v>
      </c>
      <c r="M9" s="24">
        <v>2.9848269155022328E-2</v>
      </c>
      <c r="N9" s="24">
        <v>2.866838781206069E-2</v>
      </c>
      <c r="O9" s="24">
        <v>3.1314396123873212E-2</v>
      </c>
      <c r="P9" s="24">
        <v>3.8783457526445575E-2</v>
      </c>
      <c r="Q9" s="24">
        <v>3.1191995603277706E-2</v>
      </c>
      <c r="R9" s="24">
        <v>3.4412220207813107E-2</v>
      </c>
      <c r="S9" s="24">
        <v>3.4736656809456021E-2</v>
      </c>
      <c r="T9" s="24">
        <v>3.081869755420942E-2</v>
      </c>
      <c r="U9" s="24">
        <v>3.0575755468997226E-2</v>
      </c>
      <c r="V9" s="24">
        <v>3.1783461330122879E-2</v>
      </c>
      <c r="W9" s="24">
        <v>3.1898723394472542E-2</v>
      </c>
      <c r="X9" s="25"/>
      <c r="Y9" s="24">
        <v>4.4635394836917017E-2</v>
      </c>
      <c r="Z9" s="24">
        <v>3.3072227427190327E-2</v>
      </c>
      <c r="AA9" s="24">
        <v>3.5907667263624148E-2</v>
      </c>
      <c r="AB9" s="24">
        <v>2.514447077238878E-2</v>
      </c>
      <c r="AC9" s="24">
        <v>2.0380193969359875E-2</v>
      </c>
      <c r="AD9" s="24">
        <v>4.2057354318566914E-2</v>
      </c>
      <c r="AE9" s="24">
        <v>3.2736601593523811E-2</v>
      </c>
      <c r="AF9" s="24">
        <v>4.0877719471164496E-2</v>
      </c>
      <c r="AG9" s="24">
        <v>4.4573168159744964E-2</v>
      </c>
      <c r="AH9" s="24">
        <v>4.8860070917846957E-2</v>
      </c>
      <c r="AI9" s="24">
        <v>4.8662864509945003E-2</v>
      </c>
      <c r="AJ9" s="24">
        <v>3.1057393311418938E-2</v>
      </c>
      <c r="AK9" s="24">
        <v>5.4891677474606181E-2</v>
      </c>
      <c r="AL9" s="24">
        <v>3.8485366358641387E-2</v>
      </c>
      <c r="AM9" s="24">
        <v>3.6736880082783897E-2</v>
      </c>
      <c r="AN9" s="24">
        <v>3.9200508389443618E-2</v>
      </c>
      <c r="AO9" s="24">
        <v>2.9466646841954453E-2</v>
      </c>
      <c r="AP9" s="24">
        <v>2.2118895843845458E-2</v>
      </c>
      <c r="AQ9" s="24">
        <v>3.8230982683803594E-2</v>
      </c>
      <c r="AR9" s="24">
        <v>2.8035577416346373E-2</v>
      </c>
      <c r="AS9" s="26"/>
      <c r="AT9" s="24">
        <f t="shared" si="0"/>
        <v>3.2139960551229016E-2</v>
      </c>
      <c r="AU9" s="24">
        <f t="shared" si="1"/>
        <v>2.4966979607748451E-3</v>
      </c>
      <c r="AV9" s="27"/>
      <c r="AW9" s="24">
        <f t="shared" si="2"/>
        <v>3.6756583082155805E-2</v>
      </c>
      <c r="AX9" s="24">
        <f t="shared" si="3"/>
        <v>8.9608937807082456E-3</v>
      </c>
      <c r="AY9" s="26"/>
      <c r="AZ9" s="6"/>
      <c r="BA9" s="6"/>
      <c r="BB9" s="6"/>
    </row>
    <row r="10" spans="1:64" x14ac:dyDescent="0.45">
      <c r="A10" s="9"/>
      <c r="B10" s="20" t="s">
        <v>32</v>
      </c>
      <c r="C10" s="20" t="s">
        <v>8</v>
      </c>
      <c r="D10" s="21">
        <v>55.663543395116619</v>
      </c>
      <c r="E10" s="21">
        <v>55.949192594858488</v>
      </c>
      <c r="F10" s="21">
        <v>56.06915602286027</v>
      </c>
      <c r="G10" s="21">
        <v>55.577117096212604</v>
      </c>
      <c r="H10" s="21">
        <v>55.473505190537708</v>
      </c>
      <c r="I10" s="21">
        <v>55.868301495682573</v>
      </c>
      <c r="J10" s="21">
        <v>55.80482728481298</v>
      </c>
      <c r="K10" s="21">
        <v>55.471920145968802</v>
      </c>
      <c r="L10" s="21">
        <v>55.675971274551699</v>
      </c>
      <c r="M10" s="21">
        <v>55.54875035303796</v>
      </c>
      <c r="N10" s="21">
        <v>55.878842676209189</v>
      </c>
      <c r="O10" s="21">
        <v>55.773546658279074</v>
      </c>
      <c r="P10" s="21">
        <v>55.378320102996433</v>
      </c>
      <c r="Q10" s="21">
        <v>55.921184985715982</v>
      </c>
      <c r="R10" s="21">
        <v>55.842323424973443</v>
      </c>
      <c r="S10" s="21">
        <v>55.82383512625556</v>
      </c>
      <c r="T10" s="21">
        <v>55.94160622703189</v>
      </c>
      <c r="U10" s="21">
        <v>55.768604019808137</v>
      </c>
      <c r="V10" s="21">
        <v>55.713595869811869</v>
      </c>
      <c r="W10" s="21">
        <v>55.452303505073267</v>
      </c>
      <c r="X10" s="22"/>
      <c r="Y10" s="21">
        <v>54.398373559834717</v>
      </c>
      <c r="Z10" s="21">
        <v>54.455088750155021</v>
      </c>
      <c r="AA10" s="21">
        <v>54.986054019822568</v>
      </c>
      <c r="AB10" s="21">
        <v>54.591200649976187</v>
      </c>
      <c r="AC10" s="21">
        <v>54.625139300813402</v>
      </c>
      <c r="AD10" s="21">
        <v>54.861962716427378</v>
      </c>
      <c r="AE10" s="21">
        <v>54.657561696370408</v>
      </c>
      <c r="AF10" s="21">
        <v>54.836504114941619</v>
      </c>
      <c r="AG10" s="21">
        <v>54.564196482205482</v>
      </c>
      <c r="AH10" s="21">
        <v>54.634042402253293</v>
      </c>
      <c r="AI10" s="21">
        <v>54.52559300088474</v>
      </c>
      <c r="AJ10" s="21">
        <v>54.871995146602011</v>
      </c>
      <c r="AK10" s="21">
        <v>54.818432591096133</v>
      </c>
      <c r="AL10" s="21">
        <v>54.484997910682416</v>
      </c>
      <c r="AM10" s="21">
        <v>54.611332631363439</v>
      </c>
      <c r="AN10" s="21">
        <v>55.149324199246117</v>
      </c>
      <c r="AO10" s="21">
        <v>54.597001243076328</v>
      </c>
      <c r="AP10" s="21">
        <v>54.529988349227743</v>
      </c>
      <c r="AQ10" s="21">
        <v>54.507020928348886</v>
      </c>
      <c r="AR10" s="21">
        <v>54.986278906026008</v>
      </c>
      <c r="AS10" s="23"/>
      <c r="AT10" s="21">
        <f t="shared" si="0"/>
        <v>55.729822372489721</v>
      </c>
      <c r="AU10" s="21">
        <f t="shared" si="1"/>
        <v>0.18882629384470009</v>
      </c>
      <c r="AV10" s="21"/>
      <c r="AW10" s="21">
        <f t="shared" si="2"/>
        <v>54.684604429967706</v>
      </c>
      <c r="AX10" s="21">
        <f t="shared" si="3"/>
        <v>0.20045733642536703</v>
      </c>
      <c r="AY10" s="23"/>
      <c r="AZ10" s="6"/>
      <c r="BA10" s="6"/>
      <c r="BB10" s="6"/>
    </row>
    <row r="11" spans="1:64" x14ac:dyDescent="0.45">
      <c r="A11" s="9"/>
      <c r="B11" s="18"/>
      <c r="C11" s="18" t="s">
        <v>31</v>
      </c>
      <c r="D11" s="21">
        <v>55.985356716348527</v>
      </c>
      <c r="E11" s="21">
        <v>56.136025114526539</v>
      </c>
      <c r="F11" s="21">
        <v>56.232782471937057</v>
      </c>
      <c r="G11" s="21">
        <v>55.730978993469741</v>
      </c>
      <c r="H11" s="21">
        <v>55.568031045739367</v>
      </c>
      <c r="I11" s="21">
        <v>56.043721707097554</v>
      </c>
      <c r="J11" s="21">
        <v>55.975334871939587</v>
      </c>
      <c r="K11" s="21">
        <v>55.620862778205037</v>
      </c>
      <c r="L11" s="21">
        <v>55.863414282406097</v>
      </c>
      <c r="M11" s="21">
        <v>55.659950647424822</v>
      </c>
      <c r="N11" s="21">
        <v>56.092458620299922</v>
      </c>
      <c r="O11" s="21">
        <v>55.917865644520013</v>
      </c>
      <c r="P11" s="21">
        <v>55.561460863495313</v>
      </c>
      <c r="Q11" s="21">
        <v>56.100160429090963</v>
      </c>
      <c r="R11" s="21">
        <v>56.085123396767457</v>
      </c>
      <c r="S11" s="21">
        <v>55.994739665675617</v>
      </c>
      <c r="T11" s="21">
        <v>56.106295443619182</v>
      </c>
      <c r="U11" s="21">
        <v>55.94413157160762</v>
      </c>
      <c r="V11" s="21">
        <v>55.920467882271282</v>
      </c>
      <c r="W11" s="21">
        <v>55.563579584355381</v>
      </c>
      <c r="X11" s="22"/>
      <c r="Y11" s="21">
        <v>54.668007631965082</v>
      </c>
      <c r="Z11" s="21">
        <v>54.712249886326227</v>
      </c>
      <c r="AA11" s="21">
        <v>55.257861315830162</v>
      </c>
      <c r="AB11" s="21">
        <v>54.722973440150788</v>
      </c>
      <c r="AC11" s="21">
        <v>54.688156115759568</v>
      </c>
      <c r="AD11" s="21">
        <v>55.05948849437771</v>
      </c>
      <c r="AE11" s="21">
        <v>54.82033129242118</v>
      </c>
      <c r="AF11" s="21">
        <v>54.898586325296549</v>
      </c>
      <c r="AG11" s="21">
        <v>54.727659358271858</v>
      </c>
      <c r="AH11" s="21">
        <v>54.747638545940788</v>
      </c>
      <c r="AI11" s="21">
        <v>54.731598018013607</v>
      </c>
      <c r="AJ11" s="21">
        <v>54.983430655704971</v>
      </c>
      <c r="AK11" s="21">
        <v>55.044260990419822</v>
      </c>
      <c r="AL11" s="21">
        <v>54.688246450655967</v>
      </c>
      <c r="AM11" s="21">
        <v>54.866799404453687</v>
      </c>
      <c r="AN11" s="21">
        <v>55.359304846191527</v>
      </c>
      <c r="AO11" s="21">
        <v>54.709456981007669</v>
      </c>
      <c r="AP11" s="21">
        <v>54.665736762942068</v>
      </c>
      <c r="AQ11" s="21">
        <v>54.780080235681723</v>
      </c>
      <c r="AR11" s="21">
        <v>55.071492059158928</v>
      </c>
      <c r="AS11" s="23"/>
      <c r="AT11" s="21">
        <f t="shared" si="0"/>
        <v>55.905137086539867</v>
      </c>
      <c r="AU11" s="21">
        <f t="shared" si="1"/>
        <v>0.20839557537994477</v>
      </c>
      <c r="AV11" s="21"/>
      <c r="AW11" s="21">
        <f t="shared" si="2"/>
        <v>54.860167940528505</v>
      </c>
      <c r="AX11" s="21">
        <f t="shared" si="3"/>
        <v>0.19929008452247746</v>
      </c>
      <c r="AY11" s="23"/>
      <c r="AZ11" s="6"/>
      <c r="BA11" s="6"/>
      <c r="BB11" s="6"/>
    </row>
    <row r="12" spans="1:64" x14ac:dyDescent="0.45">
      <c r="A12" s="9"/>
      <c r="B12" s="18"/>
      <c r="C12" s="18" t="s">
        <v>9</v>
      </c>
      <c r="D12" s="21">
        <v>60.200402615347492</v>
      </c>
      <c r="E12" s="21">
        <v>60.051959873022369</v>
      </c>
      <c r="F12" s="21">
        <v>60.501273894628959</v>
      </c>
      <c r="G12" s="21">
        <v>60.282780710060337</v>
      </c>
      <c r="H12" s="21">
        <v>60.413594648054541</v>
      </c>
      <c r="I12" s="21">
        <v>60.001179546824638</v>
      </c>
      <c r="J12" s="21">
        <v>60.267985675568752</v>
      </c>
      <c r="K12" s="21">
        <v>60.364987773386133</v>
      </c>
      <c r="L12" s="21">
        <v>60.318571907327588</v>
      </c>
      <c r="M12" s="21">
        <v>60.261077744613161</v>
      </c>
      <c r="N12" s="21">
        <v>60.236546012318684</v>
      </c>
      <c r="O12" s="21">
        <v>60.334538311818307</v>
      </c>
      <c r="P12" s="21">
        <v>60.18131677000509</v>
      </c>
      <c r="Q12" s="21">
        <v>60.298547493137526</v>
      </c>
      <c r="R12" s="21">
        <v>60.040728347657293</v>
      </c>
      <c r="S12" s="21">
        <v>60.127060842743127</v>
      </c>
      <c r="T12" s="21">
        <v>60.396190066208881</v>
      </c>
      <c r="U12" s="21">
        <v>60.326039216661158</v>
      </c>
      <c r="V12" s="21">
        <v>60.16327746327547</v>
      </c>
      <c r="W12" s="21">
        <v>60.360207861451812</v>
      </c>
      <c r="X12" s="22"/>
      <c r="Y12" s="21">
        <v>61.049498916122943</v>
      </c>
      <c r="Z12" s="21">
        <v>59.89952855114516</v>
      </c>
      <c r="AA12" s="21">
        <v>60.612066383928578</v>
      </c>
      <c r="AB12" s="21">
        <v>60.029864475972282</v>
      </c>
      <c r="AC12" s="21">
        <v>59.921728515624999</v>
      </c>
      <c r="AD12" s="21">
        <v>59.650343916282573</v>
      </c>
      <c r="AE12" s="21">
        <v>59.678977895328593</v>
      </c>
      <c r="AF12" s="21">
        <v>60.963438789509567</v>
      </c>
      <c r="AG12" s="21">
        <v>60.822264322667422</v>
      </c>
      <c r="AH12" s="21">
        <v>59.734084669602929</v>
      </c>
      <c r="AI12" s="21">
        <v>60.136853131727307</v>
      </c>
      <c r="AJ12" s="21">
        <v>59.589561859473761</v>
      </c>
      <c r="AK12" s="21">
        <v>59.741959890496588</v>
      </c>
      <c r="AL12" s="21">
        <v>59.920926625263462</v>
      </c>
      <c r="AM12" s="21">
        <v>59.548603242049523</v>
      </c>
      <c r="AN12" s="21">
        <v>60.028644122236258</v>
      </c>
      <c r="AO12" s="21">
        <v>59.656277609414353</v>
      </c>
      <c r="AP12" s="21">
        <v>59.648737076103792</v>
      </c>
      <c r="AQ12" s="21">
        <v>60.933644166977949</v>
      </c>
      <c r="AR12" s="21">
        <v>59.936999820106912</v>
      </c>
      <c r="AS12" s="23"/>
      <c r="AT12" s="21">
        <f t="shared" si="0"/>
        <v>60.256413338705578</v>
      </c>
      <c r="AU12" s="21">
        <f t="shared" si="1"/>
        <v>0.12888878006310214</v>
      </c>
      <c r="AV12" s="21"/>
      <c r="AW12" s="21">
        <f t="shared" si="2"/>
        <v>60.075200199001742</v>
      </c>
      <c r="AX12" s="21">
        <f t="shared" si="3"/>
        <v>0.49306385727231911</v>
      </c>
      <c r="AY12" s="23"/>
      <c r="AZ12" s="6"/>
      <c r="BA12" s="6"/>
      <c r="BB12" s="6"/>
    </row>
    <row r="13" spans="1:64" x14ac:dyDescent="0.45">
      <c r="A13" s="9"/>
      <c r="B13" s="18"/>
      <c r="C13" s="18" t="s">
        <v>10</v>
      </c>
      <c r="D13" s="51">
        <v>0.83357504785586989</v>
      </c>
      <c r="E13" s="51">
        <v>0.84213600605877825</v>
      </c>
      <c r="F13" s="51">
        <v>0.83929150342678194</v>
      </c>
      <c r="G13" s="51">
        <v>0.84658227081337656</v>
      </c>
      <c r="H13" s="51">
        <v>0.83123015852240767</v>
      </c>
      <c r="I13" s="51">
        <v>0.85284395758302445</v>
      </c>
      <c r="J13" s="51">
        <v>0.85279686195186633</v>
      </c>
      <c r="K13" s="51">
        <v>0.812853916084045</v>
      </c>
      <c r="L13" s="51">
        <v>0.84134169719129082</v>
      </c>
      <c r="M13" s="51">
        <v>0.84067726737201243</v>
      </c>
      <c r="N13" s="51">
        <v>0.867442363502545</v>
      </c>
      <c r="O13" s="51">
        <v>0.84780653963486807</v>
      </c>
      <c r="P13" s="51">
        <v>0.83542987726136297</v>
      </c>
      <c r="Q13" s="51">
        <v>0.83911164462318721</v>
      </c>
      <c r="R13" s="51">
        <v>0.84698771840352005</v>
      </c>
      <c r="S13" s="51">
        <v>0.83463185858411504</v>
      </c>
      <c r="T13" s="51">
        <v>0.8499798441855444</v>
      </c>
      <c r="U13" s="51">
        <v>0.87556514235298766</v>
      </c>
      <c r="V13" s="51">
        <v>0.85958641864327445</v>
      </c>
      <c r="W13" s="51">
        <v>0.84409363398065318</v>
      </c>
      <c r="X13" s="25"/>
      <c r="Y13" s="51">
        <v>0.91326137525662521</v>
      </c>
      <c r="Z13" s="51">
        <v>0.84082460525675373</v>
      </c>
      <c r="AA13" s="51">
        <v>0.84987475778855093</v>
      </c>
      <c r="AB13" s="51">
        <v>0.8015323732934807</v>
      </c>
      <c r="AC13" s="51">
        <v>0.90296173366850907</v>
      </c>
      <c r="AD13" s="51">
        <v>0.87317818073908027</v>
      </c>
      <c r="AE13" s="51">
        <v>0.87350531904164919</v>
      </c>
      <c r="AF13" s="51">
        <v>0.82740642757048743</v>
      </c>
      <c r="AG13" s="51">
        <v>0.89066409899818155</v>
      </c>
      <c r="AH13" s="51">
        <v>0.82395150736467559</v>
      </c>
      <c r="AI13" s="51">
        <v>0.91349428056058712</v>
      </c>
      <c r="AJ13" s="51">
        <v>0.8699990830575508</v>
      </c>
      <c r="AK13" s="51">
        <v>0.77480883048050753</v>
      </c>
      <c r="AL13" s="51">
        <v>0.85622592111900964</v>
      </c>
      <c r="AM13" s="51">
        <v>0.89824485943005372</v>
      </c>
      <c r="AN13" s="51">
        <v>0.82870960862221354</v>
      </c>
      <c r="AO13" s="51">
        <v>0.89255132981055563</v>
      </c>
      <c r="AP13" s="51">
        <v>0.92729759881256724</v>
      </c>
      <c r="AQ13" s="51">
        <v>0.87698675390399949</v>
      </c>
      <c r="AR13" s="51">
        <v>0.83145628087277357</v>
      </c>
      <c r="AS13" s="52"/>
      <c r="AT13" s="51">
        <f t="shared" si="0"/>
        <v>0.84469818640157546</v>
      </c>
      <c r="AU13" s="51">
        <f t="shared" si="1"/>
        <v>1.317426550860209E-2</v>
      </c>
      <c r="AV13" s="51"/>
      <c r="AW13" s="51">
        <f t="shared" si="2"/>
        <v>0.8633467462823905</v>
      </c>
      <c r="AX13" s="51">
        <f t="shared" si="3"/>
        <v>3.960576735318512E-2</v>
      </c>
      <c r="AY13" s="23"/>
      <c r="AZ13" s="6"/>
      <c r="BA13" s="6"/>
      <c r="BB13" s="6"/>
    </row>
    <row r="14" spans="1:64" x14ac:dyDescent="0.45">
      <c r="A14" s="9"/>
      <c r="B14" s="12"/>
      <c r="C14" s="12" t="s">
        <v>11</v>
      </c>
      <c r="D14" s="24">
        <v>7.7357062151419145E-2</v>
      </c>
      <c r="E14" s="24">
        <v>6.9957539515303382E-2</v>
      </c>
      <c r="F14" s="24">
        <v>7.5126138798939243E-2</v>
      </c>
      <c r="G14" s="24">
        <v>8.0179428318026047E-2</v>
      </c>
      <c r="H14" s="24">
        <v>8.3856420299960252E-2</v>
      </c>
      <c r="I14" s="24">
        <v>7.0618644724649959E-2</v>
      </c>
      <c r="J14" s="24">
        <v>7.595721986905539E-2</v>
      </c>
      <c r="K14" s="24">
        <v>8.3455804444420384E-2</v>
      </c>
      <c r="L14" s="24">
        <v>7.917109383180583E-2</v>
      </c>
      <c r="M14" s="24">
        <v>8.0184558955019788E-2</v>
      </c>
      <c r="N14" s="24">
        <v>7.4071864880513191E-2</v>
      </c>
      <c r="O14" s="24">
        <v>7.7505801540921251E-2</v>
      </c>
      <c r="P14" s="24">
        <v>8.2087514970689654E-2</v>
      </c>
      <c r="Q14" s="24">
        <v>7.4594168710751321E-2</v>
      </c>
      <c r="R14" s="24">
        <v>7.1860012784163665E-2</v>
      </c>
      <c r="S14" s="24">
        <v>7.3450762629115859E-2</v>
      </c>
      <c r="T14" s="24">
        <v>7.5655665098512875E-2</v>
      </c>
      <c r="U14" s="24">
        <v>7.7504529584378326E-2</v>
      </c>
      <c r="V14" s="24">
        <v>7.6035365146164977E-2</v>
      </c>
      <c r="W14" s="24">
        <v>8.3408215667809316E-2</v>
      </c>
      <c r="X14" s="25"/>
      <c r="Y14" s="24">
        <v>0.11431740352291188</v>
      </c>
      <c r="Z14" s="24">
        <v>9.3656392613331252E-2</v>
      </c>
      <c r="AA14" s="24">
        <v>9.5877778133554317E-2</v>
      </c>
      <c r="AB14" s="24">
        <v>9.2589801149943363E-2</v>
      </c>
      <c r="AC14" s="24">
        <v>9.0970043110306487E-2</v>
      </c>
      <c r="AD14" s="24">
        <v>8.2505692047853588E-2</v>
      </c>
      <c r="AE14" s="24">
        <v>8.6464474165769578E-2</v>
      </c>
      <c r="AF14" s="24">
        <v>0.10474207735021014</v>
      </c>
      <c r="AG14" s="24">
        <v>0.10703226716444694</v>
      </c>
      <c r="AH14" s="24">
        <v>8.807266690335698E-2</v>
      </c>
      <c r="AI14" s="24">
        <v>9.6818865965222947E-2</v>
      </c>
      <c r="AJ14" s="24">
        <v>8.1040900717922582E-2</v>
      </c>
      <c r="AK14" s="24">
        <v>8.484929220676099E-2</v>
      </c>
      <c r="AL14" s="24">
        <v>9.379670022250966E-2</v>
      </c>
      <c r="AM14" s="24">
        <v>8.5199340156155545E-2</v>
      </c>
      <c r="AN14" s="24">
        <v>8.3794514411407936E-2</v>
      </c>
      <c r="AO14" s="24">
        <v>8.7244349896337031E-2</v>
      </c>
      <c r="AP14" s="24">
        <v>8.8179982080863376E-2</v>
      </c>
      <c r="AQ14" s="24">
        <v>0.10937409325459596</v>
      </c>
      <c r="AR14" s="24">
        <v>8.463453206023111E-2</v>
      </c>
      <c r="AS14" s="26"/>
      <c r="AT14" s="24">
        <f t="shared" si="0"/>
        <v>7.7101890596080996E-2</v>
      </c>
      <c r="AU14" s="24">
        <f t="shared" si="1"/>
        <v>4.0746964433140895E-3</v>
      </c>
      <c r="AV14" s="27"/>
      <c r="AW14" s="24">
        <f t="shared" si="2"/>
        <v>9.2558058356684569E-2</v>
      </c>
      <c r="AX14" s="24">
        <f t="shared" si="3"/>
        <v>9.3277700636647202E-3</v>
      </c>
      <c r="AY14" s="26"/>
      <c r="AZ14" s="6"/>
      <c r="BA14" s="6"/>
      <c r="BB14" s="6"/>
    </row>
    <row r="15" spans="1:64" x14ac:dyDescent="0.45">
      <c r="A15" s="9"/>
      <c r="B15" s="20" t="s">
        <v>51</v>
      </c>
      <c r="C15" s="20" t="s">
        <v>8</v>
      </c>
      <c r="D15" s="21">
        <v>46.560154784658813</v>
      </c>
      <c r="E15" s="21">
        <v>46.448389290472242</v>
      </c>
      <c r="F15" s="21">
        <v>46.974108776590107</v>
      </c>
      <c r="G15" s="21">
        <v>46.391745112043289</v>
      </c>
      <c r="H15" s="21">
        <v>46.231135373928417</v>
      </c>
      <c r="I15" s="21">
        <v>46.764041907832933</v>
      </c>
      <c r="J15" s="21">
        <v>46.814182424322588</v>
      </c>
      <c r="K15" s="21">
        <v>46.290108860439993</v>
      </c>
      <c r="L15" s="21">
        <v>46.430862674075136</v>
      </c>
      <c r="M15" s="21">
        <v>46.446690958613551</v>
      </c>
      <c r="N15" s="21">
        <v>46.153724415612608</v>
      </c>
      <c r="O15" s="21">
        <v>46.720467304627597</v>
      </c>
      <c r="P15" s="21">
        <v>46.45121424671521</v>
      </c>
      <c r="Q15" s="21">
        <v>46.443612087907447</v>
      </c>
      <c r="R15" s="21">
        <v>46.591242086881742</v>
      </c>
      <c r="S15" s="21">
        <v>46.440050914312422</v>
      </c>
      <c r="T15" s="21">
        <v>46.605381694248742</v>
      </c>
      <c r="U15" s="21">
        <v>46.704085451299512</v>
      </c>
      <c r="V15" s="21">
        <v>46.478242795973557</v>
      </c>
      <c r="W15" s="21">
        <v>46.414834254132337</v>
      </c>
      <c r="X15" s="22"/>
      <c r="Y15" s="21">
        <v>45.463257247842343</v>
      </c>
      <c r="Z15" s="21">
        <v>45.479446020862923</v>
      </c>
      <c r="AA15" s="21">
        <v>45.961197421086212</v>
      </c>
      <c r="AB15" s="21">
        <v>44.835647165831503</v>
      </c>
      <c r="AC15" s="21">
        <v>45.401272314213912</v>
      </c>
      <c r="AD15" s="21">
        <v>45.586121489282178</v>
      </c>
      <c r="AE15" s="21">
        <v>44.455797388078651</v>
      </c>
      <c r="AF15" s="21">
        <v>45.976792140023512</v>
      </c>
      <c r="AG15" s="21">
        <v>44.906458290142709</v>
      </c>
      <c r="AH15" s="21">
        <v>45.481492211115821</v>
      </c>
      <c r="AI15" s="21">
        <v>44.954421859550337</v>
      </c>
      <c r="AJ15" s="21">
        <v>46.844041093320477</v>
      </c>
      <c r="AK15" s="21">
        <v>45.391064811669793</v>
      </c>
      <c r="AL15" s="21">
        <v>46.211951551531328</v>
      </c>
      <c r="AM15" s="21">
        <v>45.235666526748489</v>
      </c>
      <c r="AN15" s="21">
        <v>45.752390090176853</v>
      </c>
      <c r="AO15" s="21">
        <v>46.091116850367627</v>
      </c>
      <c r="AP15" s="21">
        <v>47.090004472890797</v>
      </c>
      <c r="AQ15" s="21">
        <v>44.85305424120471</v>
      </c>
      <c r="AR15" s="21">
        <v>44.874509948386567</v>
      </c>
      <c r="AS15" s="23"/>
      <c r="AT15" s="21">
        <f t="shared" si="0"/>
        <v>46.517713770734403</v>
      </c>
      <c r="AU15" s="21">
        <f t="shared" si="1"/>
        <v>0.19689743681584096</v>
      </c>
      <c r="AV15" s="21"/>
      <c r="AW15" s="21">
        <f t="shared" si="2"/>
        <v>45.542285156716346</v>
      </c>
      <c r="AX15" s="21">
        <f t="shared" si="3"/>
        <v>0.66148675472128593</v>
      </c>
      <c r="AY15" s="23"/>
      <c r="AZ15" s="6"/>
      <c r="BA15" s="6"/>
      <c r="BB15" s="6"/>
    </row>
    <row r="16" spans="1:64" x14ac:dyDescent="0.45">
      <c r="A16" s="9"/>
      <c r="B16" s="18"/>
      <c r="C16" s="18" t="s">
        <v>31</v>
      </c>
      <c r="D16" s="21">
        <v>46.722506043689258</v>
      </c>
      <c r="E16" s="21">
        <v>46.7290641413069</v>
      </c>
      <c r="F16" s="21">
        <v>47.423039631833589</v>
      </c>
      <c r="G16" s="21">
        <v>46.998436478912843</v>
      </c>
      <c r="H16" s="21">
        <v>46.548490586408533</v>
      </c>
      <c r="I16" s="21">
        <v>46.963801790958179</v>
      </c>
      <c r="J16" s="21">
        <v>48.28595652142694</v>
      </c>
      <c r="K16" s="21">
        <v>46.117791966687093</v>
      </c>
      <c r="L16" s="21">
        <v>46.789456318262182</v>
      </c>
      <c r="M16" s="21">
        <v>46.726139502079498</v>
      </c>
      <c r="N16" s="21">
        <v>47.97243867228736</v>
      </c>
      <c r="O16" s="21">
        <v>47.345027685117238</v>
      </c>
      <c r="P16" s="21">
        <v>46.799449566896193</v>
      </c>
      <c r="Q16" s="21">
        <v>46.764370884151063</v>
      </c>
      <c r="R16" s="21">
        <v>46.984763637895483</v>
      </c>
      <c r="S16" s="21">
        <v>46.573673828204157</v>
      </c>
      <c r="T16" s="21">
        <v>46.967154728356412</v>
      </c>
      <c r="U16" s="21">
        <v>50.024053669763127</v>
      </c>
      <c r="V16" s="21">
        <v>46.948325485544011</v>
      </c>
      <c r="W16" s="21">
        <v>47.059873514205371</v>
      </c>
      <c r="X16" s="22"/>
      <c r="Y16" s="21">
        <v>45.697981990102022</v>
      </c>
      <c r="Z16" s="21">
        <v>45.928327788984113</v>
      </c>
      <c r="AA16" s="21">
        <v>46.846107045483713</v>
      </c>
      <c r="AB16" s="21">
        <v>45.843906979150823</v>
      </c>
      <c r="AC16" s="21">
        <v>45.636877396206238</v>
      </c>
      <c r="AD16" s="21">
        <v>46.21149799455916</v>
      </c>
      <c r="AE16" s="21">
        <v>46.081472986723099</v>
      </c>
      <c r="AF16" s="21">
        <v>45.770949730975808</v>
      </c>
      <c r="AG16" s="21">
        <v>45.634633462698567</v>
      </c>
      <c r="AH16" s="21">
        <v>46.044217331170238</v>
      </c>
      <c r="AI16" s="21">
        <v>47.176288455061908</v>
      </c>
      <c r="AJ16" s="21">
        <v>47.498113204863678</v>
      </c>
      <c r="AK16" s="21">
        <v>46.322429328020498</v>
      </c>
      <c r="AL16" s="21">
        <v>46.609736437712733</v>
      </c>
      <c r="AM16" s="21">
        <v>45.773842775965683</v>
      </c>
      <c r="AN16" s="21">
        <v>46.040320782504637</v>
      </c>
      <c r="AO16" s="21">
        <v>46.491556534739402</v>
      </c>
      <c r="AP16" s="21">
        <v>50.007877583821589</v>
      </c>
      <c r="AQ16" s="21">
        <v>45.853872091263938</v>
      </c>
      <c r="AR16" s="21">
        <v>45.872167282434567</v>
      </c>
      <c r="AS16" s="23"/>
      <c r="AT16" s="21">
        <f t="shared" si="0"/>
        <v>47.137190732699274</v>
      </c>
      <c r="AU16" s="21">
        <f t="shared" si="1"/>
        <v>0.81252895077192999</v>
      </c>
      <c r="AV16" s="21"/>
      <c r="AW16" s="21">
        <f t="shared" si="2"/>
        <v>46.367108859122126</v>
      </c>
      <c r="AX16" s="21">
        <f t="shared" si="3"/>
        <v>0.97496896658054144</v>
      </c>
      <c r="AY16" s="23"/>
      <c r="AZ16" s="6"/>
      <c r="BA16" s="6"/>
      <c r="BB16" s="6"/>
    </row>
    <row r="17" spans="1:54" x14ac:dyDescent="0.45">
      <c r="A17" s="9"/>
      <c r="B17" s="18"/>
      <c r="C17" s="18" t="s">
        <v>9</v>
      </c>
      <c r="D17" s="21">
        <v>57.436835888375278</v>
      </c>
      <c r="E17" s="21">
        <v>56.849327449650787</v>
      </c>
      <c r="F17" s="21">
        <v>57.534219331659379</v>
      </c>
      <c r="G17" s="21">
        <v>57.065499003502737</v>
      </c>
      <c r="H17" s="21">
        <v>56.758815429687502</v>
      </c>
      <c r="I17" s="21">
        <v>56.990285031647112</v>
      </c>
      <c r="J17" s="21">
        <v>57.623435233116147</v>
      </c>
      <c r="K17" s="21">
        <v>56.377134235756678</v>
      </c>
      <c r="L17" s="21">
        <v>57.254744625320889</v>
      </c>
      <c r="M17" s="21">
        <v>56.774330914411102</v>
      </c>
      <c r="N17" s="21">
        <v>57.468971904626052</v>
      </c>
      <c r="O17" s="21">
        <v>57.296892920355418</v>
      </c>
      <c r="P17" s="21">
        <v>57.44395211909756</v>
      </c>
      <c r="Q17" s="21">
        <v>56.965768032272848</v>
      </c>
      <c r="R17" s="21">
        <v>56.918263531020912</v>
      </c>
      <c r="S17" s="21">
        <v>57.084301850097653</v>
      </c>
      <c r="T17" s="21">
        <v>57.065687359942217</v>
      </c>
      <c r="U17" s="21">
        <v>57.719467616937088</v>
      </c>
      <c r="V17" s="21">
        <v>57.425573315938308</v>
      </c>
      <c r="W17" s="21">
        <v>57.366332596965101</v>
      </c>
      <c r="X17" s="22"/>
      <c r="Y17" s="21">
        <v>55.72003893428063</v>
      </c>
      <c r="Z17" s="21">
        <v>57.945595073529738</v>
      </c>
      <c r="AA17" s="21">
        <v>56.509917652092362</v>
      </c>
      <c r="AB17" s="21">
        <v>56.903289042154952</v>
      </c>
      <c r="AC17" s="21">
        <v>56.15612595086349</v>
      </c>
      <c r="AD17" s="21">
        <v>56.107823984840287</v>
      </c>
      <c r="AE17" s="21">
        <v>56.786375720436489</v>
      </c>
      <c r="AF17" s="21">
        <v>55.147585615901107</v>
      </c>
      <c r="AG17" s="21">
        <v>56.055544522444933</v>
      </c>
      <c r="AH17" s="21">
        <v>59.110810249675573</v>
      </c>
      <c r="AI17" s="21">
        <v>56.974846269243223</v>
      </c>
      <c r="AJ17" s="21">
        <v>56.146066458547082</v>
      </c>
      <c r="AK17" s="21">
        <v>57.275129896171137</v>
      </c>
      <c r="AL17" s="21">
        <v>55.320718542434747</v>
      </c>
      <c r="AM17" s="21">
        <v>55.451866247019687</v>
      </c>
      <c r="AN17" s="21">
        <v>56.351763112209902</v>
      </c>
      <c r="AO17" s="21">
        <v>56.783355745384164</v>
      </c>
      <c r="AP17" s="21">
        <v>57.437571478949678</v>
      </c>
      <c r="AQ17" s="21">
        <v>56.411588429509067</v>
      </c>
      <c r="AR17" s="21">
        <v>56.148359180418709</v>
      </c>
      <c r="AS17" s="23"/>
      <c r="AT17" s="21">
        <f t="shared" si="0"/>
        <v>57.170991919519018</v>
      </c>
      <c r="AU17" s="21">
        <f t="shared" si="1"/>
        <v>0.33365822327388844</v>
      </c>
      <c r="AV17" s="21"/>
      <c r="AW17" s="21">
        <f t="shared" si="2"/>
        <v>56.537218605305348</v>
      </c>
      <c r="AX17" s="21">
        <f t="shared" si="3"/>
        <v>0.91059635543187389</v>
      </c>
      <c r="AY17" s="23"/>
      <c r="AZ17" s="6"/>
      <c r="BA17" s="6"/>
      <c r="BB17" s="6"/>
    </row>
    <row r="18" spans="1:54" x14ac:dyDescent="0.45">
      <c r="A18" s="9"/>
      <c r="B18" s="18"/>
      <c r="C18" s="18" t="s">
        <v>10</v>
      </c>
      <c r="D18" s="51">
        <v>0.73028364412974567</v>
      </c>
      <c r="E18" s="51">
        <v>0.68980648341424422</v>
      </c>
      <c r="F18" s="51">
        <v>0.69075254468964387</v>
      </c>
      <c r="G18" s="51">
        <v>0.67921874321678377</v>
      </c>
      <c r="H18" s="51">
        <v>0.68355313701894482</v>
      </c>
      <c r="I18" s="51">
        <v>0.69537002977813567</v>
      </c>
      <c r="J18" s="51">
        <v>0.67610217837173148</v>
      </c>
      <c r="K18" s="51">
        <v>0.76605148267001699</v>
      </c>
      <c r="L18" s="51">
        <v>0.69519965667317907</v>
      </c>
      <c r="M18" s="51">
        <v>0.69266661472076085</v>
      </c>
      <c r="N18" s="51">
        <v>0.68811297340723576</v>
      </c>
      <c r="O18" s="51">
        <v>0.7005328360295715</v>
      </c>
      <c r="P18" s="51">
        <v>0.68958225904057335</v>
      </c>
      <c r="Q18" s="51">
        <v>0.70040053710759609</v>
      </c>
      <c r="R18" s="51">
        <v>0.70034957291608413</v>
      </c>
      <c r="S18" s="51">
        <v>0.71848627945709298</v>
      </c>
      <c r="T18" s="51">
        <v>0.69128753402552223</v>
      </c>
      <c r="U18" s="51">
        <v>0.66413908880758943</v>
      </c>
      <c r="V18" s="51">
        <v>0.71409880065216491</v>
      </c>
      <c r="W18" s="51">
        <v>0.68458679005260481</v>
      </c>
      <c r="X18" s="25"/>
      <c r="Y18" s="51">
        <v>0.78033760999303647</v>
      </c>
      <c r="Z18" s="51">
        <v>0.70498533140382913</v>
      </c>
      <c r="AA18" s="51">
        <v>0.6745771068224008</v>
      </c>
      <c r="AB18" s="51">
        <v>0.5974197079058402</v>
      </c>
      <c r="AC18" s="51">
        <v>0.71881626200049087</v>
      </c>
      <c r="AD18" s="51">
        <v>0.67402915738561175</v>
      </c>
      <c r="AE18" s="51">
        <v>0.6520023535235413</v>
      </c>
      <c r="AF18" s="51">
        <v>0.69975398731690452</v>
      </c>
      <c r="AG18" s="51">
        <v>0.7211389142378567</v>
      </c>
      <c r="AH18" s="51">
        <v>0.72851475916640074</v>
      </c>
      <c r="AI18" s="51">
        <v>0.71263128082180727</v>
      </c>
      <c r="AJ18" s="51">
        <v>0.65987368583061534</v>
      </c>
      <c r="AK18" s="51">
        <v>0.59477739082559611</v>
      </c>
      <c r="AL18" s="51">
        <v>0.66419327285263674</v>
      </c>
      <c r="AM18" s="51">
        <v>0.7131408114633967</v>
      </c>
      <c r="AN18" s="51">
        <v>0.63008962637199384</v>
      </c>
      <c r="AO18" s="51">
        <v>0.68252269905460572</v>
      </c>
      <c r="AP18" s="51">
        <v>0.70081649001021495</v>
      </c>
      <c r="AQ18" s="51">
        <v>0.70020791075831013</v>
      </c>
      <c r="AR18" s="51">
        <v>0.64377322441913332</v>
      </c>
      <c r="AS18" s="52"/>
      <c r="AT18" s="51">
        <f t="shared" si="0"/>
        <v>0.69752905930896092</v>
      </c>
      <c r="AU18" s="51">
        <f t="shared" si="1"/>
        <v>2.1341659996229459E-2</v>
      </c>
      <c r="AV18" s="51"/>
      <c r="AW18" s="51">
        <f t="shared" si="2"/>
        <v>0.68268007910821127</v>
      </c>
      <c r="AX18" s="51">
        <f t="shared" si="3"/>
        <v>4.4097672795537841E-2</v>
      </c>
      <c r="AY18" s="23"/>
      <c r="AZ18" s="6"/>
      <c r="BA18" s="6"/>
      <c r="BB18" s="6"/>
    </row>
    <row r="19" spans="1:54" x14ac:dyDescent="0.45">
      <c r="A19" s="9"/>
      <c r="B19" s="12"/>
      <c r="C19" s="12" t="s">
        <v>11</v>
      </c>
      <c r="D19" s="24">
        <v>0.21922361303240129</v>
      </c>
      <c r="E19" s="24">
        <v>0.20972374715532521</v>
      </c>
      <c r="F19" s="24">
        <v>0.20191622418401101</v>
      </c>
      <c r="G19" s="24">
        <v>0.20866995112245237</v>
      </c>
      <c r="H19" s="24">
        <v>0.21257374725240408</v>
      </c>
      <c r="I19" s="24">
        <v>0.20746131803520654</v>
      </c>
      <c r="J19" s="24">
        <v>0.20579542169821816</v>
      </c>
      <c r="K19" s="24">
        <v>0.20594882631392794</v>
      </c>
      <c r="L19" s="24">
        <v>0.21670393665088875</v>
      </c>
      <c r="M19" s="24">
        <v>0.2088060249726871</v>
      </c>
      <c r="N19" s="24">
        <v>0.21534638488701385</v>
      </c>
      <c r="O19" s="24">
        <v>0.20437023318390832</v>
      </c>
      <c r="P19" s="24">
        <v>0.21842577663011126</v>
      </c>
      <c r="Q19" s="24">
        <v>0.21171568240061678</v>
      </c>
      <c r="R19" s="24">
        <v>0.2078743313623749</v>
      </c>
      <c r="S19" s="24">
        <v>0.21630374267385696</v>
      </c>
      <c r="T19" s="24">
        <v>0.2127672966328569</v>
      </c>
      <c r="U19" s="24">
        <v>0.20604443404341274</v>
      </c>
      <c r="V19" s="24">
        <v>0.21723188416207065</v>
      </c>
      <c r="W19" s="24">
        <v>0.21569504685305535</v>
      </c>
      <c r="X19" s="25"/>
      <c r="Y19" s="24">
        <v>0.20807460073875494</v>
      </c>
      <c r="Z19" s="24">
        <v>0.24128895229061922</v>
      </c>
      <c r="AA19" s="24">
        <v>0.21085699558935328</v>
      </c>
      <c r="AB19" s="24">
        <v>0.24447776410623318</v>
      </c>
      <c r="AC19" s="24">
        <v>0.22044191430725577</v>
      </c>
      <c r="AD19" s="24">
        <v>0.2129538721945875</v>
      </c>
      <c r="AE19" s="24">
        <v>0.24003575031415064</v>
      </c>
      <c r="AF19" s="24">
        <v>0.18724623677179081</v>
      </c>
      <c r="AG19" s="24">
        <v>0.22543336878985407</v>
      </c>
      <c r="AH19" s="24">
        <v>0.25796391396689228</v>
      </c>
      <c r="AI19" s="24">
        <v>0.23013723467297764</v>
      </c>
      <c r="AJ19" s="24">
        <v>0.18342558510295354</v>
      </c>
      <c r="AK19" s="24">
        <v>0.22871829914021546</v>
      </c>
      <c r="AL19" s="24">
        <v>0.1832071597340732</v>
      </c>
      <c r="AM19" s="24">
        <v>0.20794158588561226</v>
      </c>
      <c r="AN19" s="24">
        <v>0.21565423281337393</v>
      </c>
      <c r="AO19" s="24">
        <v>0.21661063971355277</v>
      </c>
      <c r="AP19" s="24">
        <v>0.19573260520775249</v>
      </c>
      <c r="AQ19" s="24">
        <v>0.23557517610568707</v>
      </c>
      <c r="AR19" s="24">
        <v>0.22472482443415298</v>
      </c>
      <c r="AS19" s="26"/>
      <c r="AT19" s="24">
        <f t="shared" si="0"/>
        <v>0.21112988116233997</v>
      </c>
      <c r="AU19" s="24">
        <f t="shared" si="1"/>
        <v>5.0337474063605354E-3</v>
      </c>
      <c r="AV19" s="27"/>
      <c r="AW19" s="24">
        <f t="shared" si="2"/>
        <v>0.21852503559399214</v>
      </c>
      <c r="AX19" s="24">
        <f t="shared" si="3"/>
        <v>2.0160992019191255E-2</v>
      </c>
      <c r="AY19" s="26"/>
      <c r="AZ19" s="6"/>
      <c r="BA19" s="6"/>
      <c r="BB19" s="6"/>
    </row>
    <row r="20" spans="1:54" x14ac:dyDescent="0.45">
      <c r="A20" s="9"/>
      <c r="B20" s="20" t="s">
        <v>1</v>
      </c>
      <c r="C20" s="20" t="s">
        <v>12</v>
      </c>
      <c r="D20" s="39">
        <v>0.64188058902572964</v>
      </c>
      <c r="E20" s="39">
        <v>0.51905517904036824</v>
      </c>
      <c r="F20" s="39">
        <v>0.243486728818648</v>
      </c>
      <c r="G20" s="39">
        <v>0.5011305455459959</v>
      </c>
      <c r="H20" s="39">
        <v>0.5212201485616228</v>
      </c>
      <c r="I20" s="39">
        <v>0.42370622523747192</v>
      </c>
      <c r="J20" s="39">
        <v>0.42516410947806882</v>
      </c>
      <c r="K20" s="39">
        <v>0.70129870020873764</v>
      </c>
      <c r="L20" s="39">
        <v>0.65574876023814455</v>
      </c>
      <c r="M20" s="39">
        <v>0.57327381490060025</v>
      </c>
      <c r="N20" s="39">
        <v>0.52923481373829184</v>
      </c>
      <c r="O20" s="39">
        <v>0.41357111514122408</v>
      </c>
      <c r="P20" s="39">
        <v>0.71890875103405072</v>
      </c>
      <c r="Q20" s="39">
        <v>0.46359366866396978</v>
      </c>
      <c r="R20" s="39">
        <v>0.52971770655055472</v>
      </c>
      <c r="S20" s="39">
        <v>0.66327064989170426</v>
      </c>
      <c r="T20" s="39">
        <v>0.55202470703913653</v>
      </c>
      <c r="U20" s="39">
        <v>0.36208395141439531</v>
      </c>
      <c r="V20" s="39">
        <v>0.45911018327226399</v>
      </c>
      <c r="W20" s="39">
        <v>0.4798223305996559</v>
      </c>
      <c r="X20" s="40"/>
      <c r="Y20" s="39">
        <v>0.75617039305033773</v>
      </c>
      <c r="Z20" s="39">
        <v>0.52125928097391727</v>
      </c>
      <c r="AA20" s="39">
        <v>0.39247902371863869</v>
      </c>
      <c r="AB20" s="39">
        <v>0.55816358628540408</v>
      </c>
      <c r="AC20" s="39">
        <v>0.5798167342681303</v>
      </c>
      <c r="AD20" s="39">
        <v>0.51852869792818801</v>
      </c>
      <c r="AE20" s="39">
        <v>0.57921715450481992</v>
      </c>
      <c r="AF20" s="39">
        <v>0.76131754960591969</v>
      </c>
      <c r="AG20" s="39">
        <v>0.65359501356651739</v>
      </c>
      <c r="AH20" s="39">
        <v>0.62441895758374533</v>
      </c>
      <c r="AI20" s="39">
        <v>0.61598038716126913</v>
      </c>
      <c r="AJ20" s="39">
        <v>0.58241778508256847</v>
      </c>
      <c r="AK20" s="39">
        <v>0.72601250826390951</v>
      </c>
      <c r="AL20" s="39">
        <v>0.58894884063863184</v>
      </c>
      <c r="AM20" s="39">
        <v>0.73454760560124943</v>
      </c>
      <c r="AN20" s="39">
        <v>0.67083907893454309</v>
      </c>
      <c r="AO20" s="39">
        <v>0.68069087557635288</v>
      </c>
      <c r="AP20" s="39">
        <v>0.44057509032999997</v>
      </c>
      <c r="AQ20" s="39">
        <v>0.43661798458456491</v>
      </c>
      <c r="AR20" s="39">
        <v>0.63207999428721451</v>
      </c>
      <c r="AS20" s="41"/>
      <c r="AT20" s="39">
        <f t="shared" si="0"/>
        <v>0.51886513392003175</v>
      </c>
      <c r="AU20" s="39">
        <f t="shared" si="1"/>
        <v>0.1162138267332586</v>
      </c>
      <c r="AV20" s="39"/>
      <c r="AW20" s="39">
        <f t="shared" si="2"/>
        <v>0.60268382709729629</v>
      </c>
      <c r="AX20" s="39">
        <f t="shared" si="3"/>
        <v>0.10285099675915017</v>
      </c>
      <c r="AY20" s="23"/>
      <c r="AZ20" s="6"/>
      <c r="BA20" s="6"/>
      <c r="BB20" s="6"/>
    </row>
    <row r="21" spans="1:54" x14ac:dyDescent="0.45">
      <c r="A21" s="9"/>
      <c r="B21" s="18"/>
      <c r="C21" s="18" t="s">
        <v>13</v>
      </c>
      <c r="D21" s="39">
        <v>0.49320986469656691</v>
      </c>
      <c r="E21" s="39">
        <v>0.35408861103281042</v>
      </c>
      <c r="F21" s="39">
        <v>0.15484353887043981</v>
      </c>
      <c r="G21" s="39">
        <v>0.35844065112827411</v>
      </c>
      <c r="H21" s="39">
        <v>0.39327988801173758</v>
      </c>
      <c r="I21" s="39">
        <v>0.28992469386154368</v>
      </c>
      <c r="J21" s="39">
        <v>0.29925265988645522</v>
      </c>
      <c r="K21" s="39">
        <v>0.58132360376829084</v>
      </c>
      <c r="L21" s="39">
        <v>0.52100344831017054</v>
      </c>
      <c r="M21" s="39">
        <v>0.44126150151648558</v>
      </c>
      <c r="N21" s="39">
        <v>0.37983574751326471</v>
      </c>
      <c r="O21" s="39">
        <v>0.29729096173689962</v>
      </c>
      <c r="P21" s="39">
        <v>0.5855621787009323</v>
      </c>
      <c r="Q21" s="39">
        <v>0.33319060911820042</v>
      </c>
      <c r="R21" s="39">
        <v>0.37038620762388208</v>
      </c>
      <c r="S21" s="39">
        <v>0.51989615560240299</v>
      </c>
      <c r="T21" s="39">
        <v>0.42329699514445468</v>
      </c>
      <c r="U21" s="39">
        <v>0.24616865502483731</v>
      </c>
      <c r="V21" s="39">
        <v>0.33473294793837371</v>
      </c>
      <c r="W21" s="39">
        <v>0.33420380466557842</v>
      </c>
      <c r="X21" s="40"/>
      <c r="Y21" s="39">
        <v>0.54609597157763856</v>
      </c>
      <c r="Z21" s="39">
        <v>0.35563655135923339</v>
      </c>
      <c r="AA21" s="39">
        <v>0.2184219663650529</v>
      </c>
      <c r="AB21" s="39">
        <v>0.40978655337846709</v>
      </c>
      <c r="AC21" s="39">
        <v>0.4176377643732333</v>
      </c>
      <c r="AD21" s="39">
        <v>0.34702162360275562</v>
      </c>
      <c r="AE21" s="39">
        <v>0.43939887091077112</v>
      </c>
      <c r="AF21" s="39">
        <v>0.61455520208098036</v>
      </c>
      <c r="AG21" s="39">
        <v>0.4793767494730779</v>
      </c>
      <c r="AH21" s="39">
        <v>0.43296622618887831</v>
      </c>
      <c r="AI21" s="39">
        <v>0.42554901359496428</v>
      </c>
      <c r="AJ21" s="39">
        <v>0.43635042935750928</v>
      </c>
      <c r="AK21" s="39">
        <v>0.5969842909491383</v>
      </c>
      <c r="AL21" s="39">
        <v>0.42062411971883201</v>
      </c>
      <c r="AM21" s="39">
        <v>0.51705828945732524</v>
      </c>
      <c r="AN21" s="39">
        <v>0.50156263477722218</v>
      </c>
      <c r="AO21" s="39">
        <v>0.55023075511614339</v>
      </c>
      <c r="AP21" s="39">
        <v>0.30099781704243839</v>
      </c>
      <c r="AQ21" s="39">
        <v>0.3026487840834558</v>
      </c>
      <c r="AR21" s="39">
        <v>0.39771512141612109</v>
      </c>
      <c r="AS21" s="41"/>
      <c r="AT21" s="39">
        <f t="shared" si="0"/>
        <v>0.38555963620758005</v>
      </c>
      <c r="AU21" s="39">
        <f t="shared" si="1"/>
        <v>0.10906169411455037</v>
      </c>
      <c r="AV21" s="39"/>
      <c r="AW21" s="39">
        <f t="shared" si="2"/>
        <v>0.43553093674116194</v>
      </c>
      <c r="AX21" s="39">
        <f t="shared" si="3"/>
        <v>9.9069187498787084E-2</v>
      </c>
      <c r="AY21" s="23"/>
      <c r="AZ21" s="6"/>
      <c r="BA21" s="6"/>
      <c r="BB21" s="6"/>
    </row>
    <row r="22" spans="1:54" x14ac:dyDescent="0.45">
      <c r="A22" s="9"/>
      <c r="B22" s="18"/>
      <c r="C22" s="18" t="s">
        <v>14</v>
      </c>
      <c r="D22" s="39">
        <v>0.35706635330070152</v>
      </c>
      <c r="E22" s="39">
        <v>0.2438654630339786</v>
      </c>
      <c r="F22" s="39">
        <v>0.10602023957173071</v>
      </c>
      <c r="G22" s="39">
        <v>0.27252450492901198</v>
      </c>
      <c r="H22" s="39">
        <v>0.28351526600282051</v>
      </c>
      <c r="I22" s="39">
        <v>0.2011101436507024</v>
      </c>
      <c r="J22" s="39">
        <v>0.22155395385039539</v>
      </c>
      <c r="K22" s="39">
        <v>0.44021510684229692</v>
      </c>
      <c r="L22" s="39">
        <v>0.39563197038787518</v>
      </c>
      <c r="M22" s="39">
        <v>0.33617748982722651</v>
      </c>
      <c r="N22" s="39">
        <v>0.2746363618078641</v>
      </c>
      <c r="O22" s="39">
        <v>0.2146457417919716</v>
      </c>
      <c r="P22" s="39">
        <v>0.46078989574359802</v>
      </c>
      <c r="Q22" s="39">
        <v>0.23539842892681159</v>
      </c>
      <c r="R22" s="39">
        <v>0.2451053632363619</v>
      </c>
      <c r="S22" s="39">
        <v>0.3743504602369816</v>
      </c>
      <c r="T22" s="39">
        <v>0.32435731264482648</v>
      </c>
      <c r="U22" s="39">
        <v>0.1680531413019892</v>
      </c>
      <c r="V22" s="39">
        <v>0.2508764226576124</v>
      </c>
      <c r="W22" s="39">
        <v>0.23194728164855111</v>
      </c>
      <c r="X22" s="40"/>
      <c r="Y22" s="39">
        <v>0.37226055896034332</v>
      </c>
      <c r="Z22" s="39">
        <v>0.23449822089874001</v>
      </c>
      <c r="AA22" s="39">
        <v>0.1156139669299127</v>
      </c>
      <c r="AB22" s="39">
        <v>0.29299510669229312</v>
      </c>
      <c r="AC22" s="39">
        <v>0.28686068013077909</v>
      </c>
      <c r="AD22" s="39">
        <v>0.23061599218436421</v>
      </c>
      <c r="AE22" s="39">
        <v>0.25715883420725077</v>
      </c>
      <c r="AF22" s="39">
        <v>0.4516562446665448</v>
      </c>
      <c r="AG22" s="39">
        <v>0.35170083787534517</v>
      </c>
      <c r="AH22" s="39">
        <v>0.32506929761597542</v>
      </c>
      <c r="AI22" s="39">
        <v>0.29279854546094602</v>
      </c>
      <c r="AJ22" s="39">
        <v>0.28967724751696727</v>
      </c>
      <c r="AK22" s="39">
        <v>0.45627451006590092</v>
      </c>
      <c r="AL22" s="39">
        <v>0.28081137719083782</v>
      </c>
      <c r="AM22" s="39">
        <v>0.28539447043240929</v>
      </c>
      <c r="AN22" s="39">
        <v>0.35564474887324538</v>
      </c>
      <c r="AO22" s="39">
        <v>0.42213114176129313</v>
      </c>
      <c r="AP22" s="39">
        <v>0.18715718699556461</v>
      </c>
      <c r="AQ22" s="39">
        <v>0.2190137099444312</v>
      </c>
      <c r="AR22" s="39">
        <v>0.24257736935188789</v>
      </c>
      <c r="AS22" s="41"/>
      <c r="AT22" s="39">
        <f t="shared" si="0"/>
        <v>0.28189204506966542</v>
      </c>
      <c r="AU22" s="39">
        <f t="shared" si="1"/>
        <v>8.8344897218305629E-2</v>
      </c>
      <c r="AV22" s="39"/>
      <c r="AW22" s="39">
        <f t="shared" si="2"/>
        <v>0.29749550238775158</v>
      </c>
      <c r="AX22" s="39">
        <f t="shared" si="3"/>
        <v>8.4356614744703087E-2</v>
      </c>
      <c r="AY22" s="23"/>
      <c r="AZ22" s="6"/>
      <c r="BA22" s="6"/>
      <c r="BB22" s="6"/>
    </row>
    <row r="23" spans="1:54" x14ac:dyDescent="0.45">
      <c r="A23" s="9"/>
      <c r="B23" s="18"/>
      <c r="C23" s="18" t="s">
        <v>30</v>
      </c>
      <c r="D23" s="39">
        <v>0.16682620592961259</v>
      </c>
      <c r="E23" s="39">
        <v>0.1222204577247174</v>
      </c>
      <c r="F23" s="39">
        <v>6.5576816102736801E-2</v>
      </c>
      <c r="G23" s="39">
        <v>0.1745395404017441</v>
      </c>
      <c r="H23" s="39">
        <v>0.16357031319031101</v>
      </c>
      <c r="I23" s="39">
        <v>0.12404411423979821</v>
      </c>
      <c r="J23" s="39">
        <v>0.14956278066216169</v>
      </c>
      <c r="K23" s="39">
        <v>0.18261871166642291</v>
      </c>
      <c r="L23" s="39">
        <v>0.215919370455075</v>
      </c>
      <c r="M23" s="39">
        <v>0.1987532433172029</v>
      </c>
      <c r="N23" s="39">
        <v>0.17345807471083249</v>
      </c>
      <c r="O23" s="39">
        <v>0.1395229397844748</v>
      </c>
      <c r="P23" s="39">
        <v>0.27917909568249499</v>
      </c>
      <c r="Q23" s="39">
        <v>0.12639922835127751</v>
      </c>
      <c r="R23" s="39">
        <v>0.13102612359458279</v>
      </c>
      <c r="S23" s="39">
        <v>0.1728551466408475</v>
      </c>
      <c r="T23" s="39">
        <v>0.20323847338889101</v>
      </c>
      <c r="U23" s="39">
        <v>0.1112306574156316</v>
      </c>
      <c r="V23" s="39">
        <v>0.1457595395684132</v>
      </c>
      <c r="W23" s="39">
        <v>0.1349814407466533</v>
      </c>
      <c r="X23" s="40"/>
      <c r="Y23" s="39">
        <v>0.1328984486512837</v>
      </c>
      <c r="Z23" s="39">
        <v>0.12685027297646981</v>
      </c>
      <c r="AA23" s="39">
        <v>6.3956408452683203E-2</v>
      </c>
      <c r="AB23" s="39">
        <v>0.15841484420087959</v>
      </c>
      <c r="AC23" s="39">
        <v>0.14985648956366929</v>
      </c>
      <c r="AD23" s="39">
        <v>0.13077830479499281</v>
      </c>
      <c r="AE23" s="39">
        <v>0.1695064321017242</v>
      </c>
      <c r="AF23" s="39">
        <v>0.16797256950913039</v>
      </c>
      <c r="AG23" s="39">
        <v>0.192928652560175</v>
      </c>
      <c r="AH23" s="39">
        <v>0.21852977876199589</v>
      </c>
      <c r="AI23" s="39">
        <v>0.18245424661909851</v>
      </c>
      <c r="AJ23" s="39">
        <v>0.15156307732940499</v>
      </c>
      <c r="AK23" s="39">
        <v>0.30002120843657848</v>
      </c>
      <c r="AL23" s="39">
        <v>0.13000977302332881</v>
      </c>
      <c r="AM23" s="39">
        <v>0.1197581756477903</v>
      </c>
      <c r="AN23" s="39">
        <v>0.15370690265533821</v>
      </c>
      <c r="AO23" s="39">
        <v>0.2468623080724254</v>
      </c>
      <c r="AP23" s="39">
        <v>0.12061473739784639</v>
      </c>
      <c r="AQ23" s="39">
        <v>0.1200921199555421</v>
      </c>
      <c r="AR23" s="39">
        <v>0.13038506950583079</v>
      </c>
      <c r="AS23" s="41"/>
      <c r="AT23" s="39">
        <f t="shared" si="0"/>
        <v>0.15906411367869408</v>
      </c>
      <c r="AU23" s="39">
        <f t="shared" si="1"/>
        <v>4.4245330641569415E-2</v>
      </c>
      <c r="AV23" s="39"/>
      <c r="AW23" s="39">
        <f t="shared" si="2"/>
        <v>0.15835799101080941</v>
      </c>
      <c r="AX23" s="39">
        <f t="shared" si="3"/>
        <v>5.0464244629021479E-2</v>
      </c>
      <c r="AY23" s="23"/>
      <c r="AZ23" s="6"/>
      <c r="BA23" s="6"/>
      <c r="BB23" s="6"/>
    </row>
    <row r="24" spans="1:54" x14ac:dyDescent="0.45">
      <c r="A24" s="9"/>
      <c r="B24" s="18"/>
      <c r="C24" s="18" t="s">
        <v>15</v>
      </c>
      <c r="D24" s="39">
        <v>7.8849806603626019E-2</v>
      </c>
      <c r="E24" s="39">
        <v>7.9054686043960959E-2</v>
      </c>
      <c r="F24" s="39">
        <v>4.538173457954861E-2</v>
      </c>
      <c r="G24" s="39">
        <v>0.11721848206305439</v>
      </c>
      <c r="H24" s="39">
        <v>0.1033517455564677</v>
      </c>
      <c r="I24" s="39">
        <v>8.5958003326091187E-2</v>
      </c>
      <c r="J24" s="39">
        <v>0.10918969075026461</v>
      </c>
      <c r="K24" s="39">
        <v>6.2340162516333758E-2</v>
      </c>
      <c r="L24" s="39">
        <v>0.1329977790864684</v>
      </c>
      <c r="M24" s="39">
        <v>0.12887698776452899</v>
      </c>
      <c r="N24" s="39">
        <v>0.12035285338651271</v>
      </c>
      <c r="O24" s="39">
        <v>9.9754646061796848E-2</v>
      </c>
      <c r="P24" s="39">
        <v>0.18736630931118251</v>
      </c>
      <c r="Q24" s="39">
        <v>8.6542720774729326E-2</v>
      </c>
      <c r="R24" s="39">
        <v>7.998389983001053E-2</v>
      </c>
      <c r="S24" s="39">
        <v>9.5658487963378738E-2</v>
      </c>
      <c r="T24" s="39">
        <v>0.1356215554626222</v>
      </c>
      <c r="U24" s="39">
        <v>8.2478041575549249E-2</v>
      </c>
      <c r="V24" s="39">
        <v>9.9114033584419836E-2</v>
      </c>
      <c r="W24" s="39">
        <v>8.8287189255812248E-2</v>
      </c>
      <c r="X24" s="40"/>
      <c r="Y24" s="39">
        <v>6.3843398202175355E-2</v>
      </c>
      <c r="Z24" s="39">
        <v>8.540126954470266E-2</v>
      </c>
      <c r="AA24" s="39">
        <v>4.3858100074451137E-2</v>
      </c>
      <c r="AB24" s="39">
        <v>0.1171843953838025</v>
      </c>
      <c r="AC24" s="39">
        <v>0.1046249337474163</v>
      </c>
      <c r="AD24" s="39">
        <v>9.0157138547076923E-2</v>
      </c>
      <c r="AE24" s="39">
        <v>0.12675665390081459</v>
      </c>
      <c r="AF24" s="39">
        <v>5.6524422655898368E-2</v>
      </c>
      <c r="AG24" s="39">
        <v>0.1209492145989174</v>
      </c>
      <c r="AH24" s="39">
        <v>0.15844967583361699</v>
      </c>
      <c r="AI24" s="39">
        <v>0.12183782519198939</v>
      </c>
      <c r="AJ24" s="39">
        <v>0.1038803002312107</v>
      </c>
      <c r="AK24" s="39">
        <v>0.20489212955602751</v>
      </c>
      <c r="AL24" s="39">
        <v>8.7354512122832878E-2</v>
      </c>
      <c r="AM24" s="39">
        <v>7.8130587033260965E-2</v>
      </c>
      <c r="AN24" s="39">
        <v>7.9384398642403597E-2</v>
      </c>
      <c r="AO24" s="39">
        <v>0.17596650740479861</v>
      </c>
      <c r="AP24" s="39">
        <v>9.2985127564172418E-2</v>
      </c>
      <c r="AQ24" s="39">
        <v>7.9203795488464984E-2</v>
      </c>
      <c r="AR24" s="39">
        <v>8.7314065177171385E-2</v>
      </c>
      <c r="AS24" s="41"/>
      <c r="AT24" s="39">
        <f t="shared" si="0"/>
        <v>0.10091894077481796</v>
      </c>
      <c r="AU24" s="39">
        <f t="shared" si="1"/>
        <v>3.0120001377437724E-2</v>
      </c>
      <c r="AV24" s="39"/>
      <c r="AW24" s="39">
        <f t="shared" si="2"/>
        <v>0.10393492254506025</v>
      </c>
      <c r="AX24" s="39">
        <f t="shared" si="3"/>
        <v>3.8864212244357016E-2</v>
      </c>
      <c r="AY24" s="23"/>
      <c r="AZ24" s="6"/>
      <c r="BA24" s="6"/>
      <c r="BB24" s="6"/>
    </row>
    <row r="25" spans="1:54" x14ac:dyDescent="0.45">
      <c r="A25" s="9"/>
      <c r="B25" s="18"/>
      <c r="C25" s="18" t="s">
        <v>16</v>
      </c>
      <c r="D25" s="39">
        <v>3.0646534059662708E-2</v>
      </c>
      <c r="E25" s="39">
        <v>3.3521497992638517E-2</v>
      </c>
      <c r="F25" s="39">
        <v>1.742638566060636E-2</v>
      </c>
      <c r="G25" s="39">
        <v>6.1144492324989863E-2</v>
      </c>
      <c r="H25" s="39">
        <v>5.2958307264795813E-2</v>
      </c>
      <c r="I25" s="39">
        <v>3.2083476842984043E-2</v>
      </c>
      <c r="J25" s="39">
        <v>6.56914733973053E-2</v>
      </c>
      <c r="K25" s="39">
        <v>2.1922975618786599E-2</v>
      </c>
      <c r="L25" s="39">
        <v>6.918971736967186E-2</v>
      </c>
      <c r="M25" s="39">
        <v>7.1006859879241005E-2</v>
      </c>
      <c r="N25" s="39">
        <v>5.7385835477739053E-2</v>
      </c>
      <c r="O25" s="39">
        <v>4.8558528011898701E-2</v>
      </c>
      <c r="P25" s="39">
        <v>9.5287060982098715E-2</v>
      </c>
      <c r="Q25" s="39">
        <v>3.6220446865779278E-2</v>
      </c>
      <c r="R25" s="39">
        <v>2.1593343318670841E-2</v>
      </c>
      <c r="S25" s="39">
        <v>3.6998642092408628E-2</v>
      </c>
      <c r="T25" s="39">
        <v>7.9421944064272762E-2</v>
      </c>
      <c r="U25" s="39">
        <v>4.4804303864798778E-2</v>
      </c>
      <c r="V25" s="39">
        <v>4.4306226299065672E-2</v>
      </c>
      <c r="W25" s="39">
        <v>4.0748119678779053E-2</v>
      </c>
      <c r="X25" s="40"/>
      <c r="Y25" s="39">
        <v>3.2880099903547129E-2</v>
      </c>
      <c r="Z25" s="39">
        <v>4.4687708677565628E-2</v>
      </c>
      <c r="AA25" s="39">
        <v>2.2926732314151519E-2</v>
      </c>
      <c r="AB25" s="39">
        <v>7.7774517220437614E-2</v>
      </c>
      <c r="AC25" s="39">
        <v>5.9702365246026783E-2</v>
      </c>
      <c r="AD25" s="39">
        <v>4.2928793682270212E-2</v>
      </c>
      <c r="AE25" s="39">
        <v>7.2989916604017033E-2</v>
      </c>
      <c r="AF25" s="39">
        <v>2.6264143380468018E-2</v>
      </c>
      <c r="AG25" s="39">
        <v>7.2285369953945203E-2</v>
      </c>
      <c r="AH25" s="39">
        <v>7.7979620337602459E-2</v>
      </c>
      <c r="AI25" s="39">
        <v>4.2420336532372753E-2</v>
      </c>
      <c r="AJ25" s="39">
        <v>5.5639360654726307E-2</v>
      </c>
      <c r="AK25" s="39">
        <v>0.10653827388690811</v>
      </c>
      <c r="AL25" s="39">
        <v>3.5959496219056253E-2</v>
      </c>
      <c r="AM25" s="39">
        <v>3.5839468989406341E-2</v>
      </c>
      <c r="AN25" s="39">
        <v>3.9092005972059293E-2</v>
      </c>
      <c r="AO25" s="39">
        <v>0.10482973153948311</v>
      </c>
      <c r="AP25" s="39">
        <v>5.8642305361298483E-2</v>
      </c>
      <c r="AQ25" s="39">
        <v>4.0688237051149281E-2</v>
      </c>
      <c r="AR25" s="39">
        <v>4.6309281943241638E-2</v>
      </c>
      <c r="AS25" s="41"/>
      <c r="AT25" s="39">
        <f t="shared" si="0"/>
        <v>4.8045808553309671E-2</v>
      </c>
      <c r="AU25" s="39">
        <f t="shared" si="1"/>
        <v>2.0264312370805934E-2</v>
      </c>
      <c r="AV25" s="39"/>
      <c r="AW25" s="39">
        <f t="shared" si="2"/>
        <v>5.4818888273486653E-2</v>
      </c>
      <c r="AX25" s="39">
        <f t="shared" si="3"/>
        <v>2.3303020500722738E-2</v>
      </c>
      <c r="AY25" s="23"/>
      <c r="AZ25" s="6"/>
      <c r="BA25" s="6"/>
      <c r="BB25" s="6"/>
    </row>
    <row r="26" spans="1:54" x14ac:dyDescent="0.45">
      <c r="A26" s="9"/>
      <c r="B26" s="18"/>
      <c r="C26" s="18" t="s">
        <v>33</v>
      </c>
      <c r="D26" s="39">
        <v>1.9973847695719639E-3</v>
      </c>
      <c r="E26" s="39">
        <v>0</v>
      </c>
      <c r="F26" s="39">
        <v>0</v>
      </c>
      <c r="G26" s="39">
        <v>1.03008647494787E-3</v>
      </c>
      <c r="H26" s="39">
        <v>1.5995325466434769E-4</v>
      </c>
      <c r="I26" s="39">
        <v>0</v>
      </c>
      <c r="J26" s="39">
        <v>7.2975280818148403E-6</v>
      </c>
      <c r="K26" s="39">
        <v>0</v>
      </c>
      <c r="L26" s="39">
        <v>2.8246391834622621E-4</v>
      </c>
      <c r="M26" s="39">
        <v>3.042638686812362E-3</v>
      </c>
      <c r="N26" s="39">
        <v>3.6778633085322758E-7</v>
      </c>
      <c r="O26" s="39">
        <v>3.049668821850625E-5</v>
      </c>
      <c r="P26" s="39">
        <v>6.3385929048036032E-4</v>
      </c>
      <c r="Q26" s="39">
        <v>0</v>
      </c>
      <c r="R26" s="39">
        <v>0</v>
      </c>
      <c r="S26" s="39">
        <v>0</v>
      </c>
      <c r="T26" s="39">
        <v>1.3287928914135219E-4</v>
      </c>
      <c r="U26" s="39">
        <v>0</v>
      </c>
      <c r="V26" s="39">
        <v>3.9889222351550079E-5</v>
      </c>
      <c r="W26" s="39">
        <v>8.2952086300415115E-4</v>
      </c>
      <c r="X26" s="40"/>
      <c r="Y26" s="39">
        <v>1.057974475439478E-2</v>
      </c>
      <c r="Z26" s="39">
        <v>0</v>
      </c>
      <c r="AA26" s="39">
        <v>4.1627527712758336E-3</v>
      </c>
      <c r="AB26" s="39">
        <v>7.3973144857437242E-3</v>
      </c>
      <c r="AC26" s="39">
        <v>4.2067335299899901E-3</v>
      </c>
      <c r="AD26" s="39">
        <v>0</v>
      </c>
      <c r="AE26" s="39">
        <v>5.9714944725084004E-4</v>
      </c>
      <c r="AF26" s="39">
        <v>1.336989452680713E-3</v>
      </c>
      <c r="AG26" s="39">
        <v>1.321799836529778E-2</v>
      </c>
      <c r="AH26" s="39">
        <v>3.0790531778942479E-4</v>
      </c>
      <c r="AI26" s="39">
        <v>2.6782630601867392E-4</v>
      </c>
      <c r="AJ26" s="39">
        <v>0</v>
      </c>
      <c r="AK26" s="39">
        <v>1.283632575996908E-2</v>
      </c>
      <c r="AL26" s="39">
        <v>5.6341300313694895E-4</v>
      </c>
      <c r="AM26" s="39">
        <v>0</v>
      </c>
      <c r="AN26" s="39">
        <v>1.6525782570401091E-3</v>
      </c>
      <c r="AO26" s="39">
        <v>1.813303122000939E-4</v>
      </c>
      <c r="AP26" s="39">
        <v>1.270843349508303E-3</v>
      </c>
      <c r="AQ26" s="39">
        <v>2.910855096050964E-3</v>
      </c>
      <c r="AR26" s="39">
        <v>2.7577618302800679E-3</v>
      </c>
      <c r="AS26" s="41"/>
      <c r="AT26" s="39">
        <f t="shared" si="0"/>
        <v>4.0934188859756789E-4</v>
      </c>
      <c r="AU26" s="39">
        <f t="shared" si="1"/>
        <v>7.8014561047004896E-4</v>
      </c>
      <c r="AV26" s="39"/>
      <c r="AW26" s="39">
        <f t="shared" si="2"/>
        <v>3.2123761019313664E-3</v>
      </c>
      <c r="AX26" s="39">
        <f t="shared" si="3"/>
        <v>4.2300193786646723E-3</v>
      </c>
      <c r="AY26" s="23"/>
      <c r="AZ26" s="6"/>
      <c r="BA26" s="6"/>
      <c r="BB26" s="6"/>
    </row>
    <row r="27" spans="1:54" x14ac:dyDescent="0.45">
      <c r="A27" s="9"/>
      <c r="B27" s="12"/>
      <c r="C27" s="12" t="s">
        <v>17</v>
      </c>
      <c r="D27" s="29">
        <v>32.941568148814923</v>
      </c>
      <c r="E27" s="29">
        <v>27.812719496899749</v>
      </c>
      <c r="F27" s="29">
        <v>19.485788533177789</v>
      </c>
      <c r="G27" s="29">
        <v>27.476038770138821</v>
      </c>
      <c r="H27" s="29">
        <v>28.204400351984869</v>
      </c>
      <c r="I27" s="29">
        <v>26.072713723872631</v>
      </c>
      <c r="J27" s="29">
        <v>26.708712211965189</v>
      </c>
      <c r="K27" s="29">
        <v>34.142133293171781</v>
      </c>
      <c r="L27" s="29">
        <v>33.687553643344771</v>
      </c>
      <c r="M27" s="29">
        <v>29.872568537643371</v>
      </c>
      <c r="N27" s="29">
        <v>28.63204809801196</v>
      </c>
      <c r="O27" s="29">
        <v>23.47120607639657</v>
      </c>
      <c r="P27" s="29">
        <v>35.724085875065981</v>
      </c>
      <c r="Q27" s="29">
        <v>25.43614608809575</v>
      </c>
      <c r="R27" s="29">
        <v>27.86169342275721</v>
      </c>
      <c r="S27" s="29">
        <v>33.166512336515027</v>
      </c>
      <c r="T27" s="29">
        <v>30.60463517760089</v>
      </c>
      <c r="U27" s="29">
        <v>21.832777338165599</v>
      </c>
      <c r="V27" s="29">
        <v>24.923498753007621</v>
      </c>
      <c r="W27" s="29">
        <v>27.290302039730811</v>
      </c>
      <c r="X27" s="22"/>
      <c r="Y27" s="29">
        <v>34.721415606041411</v>
      </c>
      <c r="Z27" s="29">
        <v>28.044667640806821</v>
      </c>
      <c r="AA27" s="29">
        <v>24.5148556166573</v>
      </c>
      <c r="AB27" s="29">
        <v>29.101108054846101</v>
      </c>
      <c r="AC27" s="29">
        <v>30.28860675826833</v>
      </c>
      <c r="AD27" s="29">
        <v>29.27141943753805</v>
      </c>
      <c r="AE27" s="29">
        <v>29.245530185604299</v>
      </c>
      <c r="AF27" s="29">
        <v>34.837722568776279</v>
      </c>
      <c r="AG27" s="29">
        <v>33.499193985919689</v>
      </c>
      <c r="AH27" s="29">
        <v>30.82573525265169</v>
      </c>
      <c r="AI27" s="29">
        <v>29.990093876868471</v>
      </c>
      <c r="AJ27" s="29">
        <v>27.89099714108443</v>
      </c>
      <c r="AK27" s="29">
        <v>35.495983845557433</v>
      </c>
      <c r="AL27" s="29">
        <v>27.555593562862921</v>
      </c>
      <c r="AM27" s="29">
        <v>32.167166982729043</v>
      </c>
      <c r="AN27" s="29">
        <v>32.365253182299448</v>
      </c>
      <c r="AO27" s="29">
        <v>33.713051749253637</v>
      </c>
      <c r="AP27" s="29">
        <v>24.83537151242173</v>
      </c>
      <c r="AQ27" s="29">
        <v>24.213196088803979</v>
      </c>
      <c r="AR27" s="29">
        <v>28.777286318010461</v>
      </c>
      <c r="AS27" s="26"/>
      <c r="AT27" s="29">
        <f t="shared" si="0"/>
        <v>28.267355095818068</v>
      </c>
      <c r="AU27" s="29">
        <f t="shared" si="1"/>
        <v>4.1439034852470993</v>
      </c>
      <c r="AV27" s="27"/>
      <c r="AW27" s="29">
        <f t="shared" si="2"/>
        <v>30.067712468350077</v>
      </c>
      <c r="AX27" s="29">
        <f t="shared" si="3"/>
        <v>3.3226011489242921</v>
      </c>
      <c r="AY27" s="26"/>
      <c r="AZ27" s="6"/>
      <c r="BA27" s="6"/>
      <c r="BB27" s="6"/>
    </row>
    <row r="28" spans="1:54" x14ac:dyDescent="0.45">
      <c r="A28" s="9"/>
      <c r="B28" s="20" t="s">
        <v>2</v>
      </c>
      <c r="C28" s="20" t="s">
        <v>14</v>
      </c>
      <c r="D28" s="39">
        <v>0.1728093871669629</v>
      </c>
      <c r="E28" s="39">
        <v>0.1486205789508154</v>
      </c>
      <c r="F28" s="39">
        <v>6.7825870022736587E-2</v>
      </c>
      <c r="G28" s="39">
        <v>0.1187956303449987</v>
      </c>
      <c r="H28" s="39">
        <v>0.1289414326161106</v>
      </c>
      <c r="I28" s="39">
        <v>7.7328681498528437E-2</v>
      </c>
      <c r="J28" s="39">
        <v>0.2102684570589636</v>
      </c>
      <c r="K28" s="39">
        <v>0.11706215657939741</v>
      </c>
      <c r="L28" s="39">
        <v>0.40690590963519269</v>
      </c>
      <c r="M28" s="39">
        <v>9.3681003933313009E-2</v>
      </c>
      <c r="N28" s="39">
        <v>0.11060543267947889</v>
      </c>
      <c r="O28" s="39">
        <v>0.20515669577619161</v>
      </c>
      <c r="P28" s="39">
        <v>0.19395211793818989</v>
      </c>
      <c r="Q28" s="39">
        <v>0.1277478572700359</v>
      </c>
      <c r="R28" s="39">
        <v>0.22493623859331219</v>
      </c>
      <c r="S28" s="39">
        <v>0.17471236207376081</v>
      </c>
      <c r="T28" s="39">
        <v>0.10106042220364141</v>
      </c>
      <c r="U28" s="39">
        <v>8.5843899361132722E-2</v>
      </c>
      <c r="V28" s="39">
        <v>0.1238898836631241</v>
      </c>
      <c r="W28" s="39">
        <v>0.20114701157366699</v>
      </c>
      <c r="X28" s="40"/>
      <c r="Y28" s="39">
        <v>0.15067589739721801</v>
      </c>
      <c r="Z28" s="39">
        <v>0.15113288665119889</v>
      </c>
      <c r="AA28" s="39">
        <v>7.570694489685717E-2</v>
      </c>
      <c r="AB28" s="39">
        <v>0.13184550941417619</v>
      </c>
      <c r="AC28" s="39">
        <v>0.1317092401189825</v>
      </c>
      <c r="AD28" s="39">
        <v>7.8289871816388967E-2</v>
      </c>
      <c r="AE28" s="39">
        <v>0.21248720767883969</v>
      </c>
      <c r="AF28" s="39">
        <v>0.1406640101783555</v>
      </c>
      <c r="AG28" s="39">
        <v>0.39472594769447128</v>
      </c>
      <c r="AH28" s="39">
        <v>9.1029456678269047E-2</v>
      </c>
      <c r="AI28" s="39">
        <v>0.1139349091180215</v>
      </c>
      <c r="AJ28" s="39">
        <v>0.23177513521901841</v>
      </c>
      <c r="AK28" s="39">
        <v>0.2122002640050511</v>
      </c>
      <c r="AL28" s="39">
        <v>0.14442310195605931</v>
      </c>
      <c r="AM28" s="39">
        <v>0.22834700075158801</v>
      </c>
      <c r="AN28" s="39">
        <v>0.2148530273185689</v>
      </c>
      <c r="AO28" s="39">
        <v>0.108939492997599</v>
      </c>
      <c r="AP28" s="39">
        <v>8.4091285530830145E-2</v>
      </c>
      <c r="AQ28" s="39">
        <v>0.14785404838176841</v>
      </c>
      <c r="AR28" s="39">
        <v>0.23731036355000421</v>
      </c>
      <c r="AS28" s="41"/>
      <c r="AT28" s="39">
        <f t="shared" si="0"/>
        <v>0.15456455144697773</v>
      </c>
      <c r="AU28" s="39">
        <f t="shared" si="1"/>
        <v>7.4331063280657222E-2</v>
      </c>
      <c r="AV28" s="39"/>
      <c r="AW28" s="39">
        <f t="shared" si="2"/>
        <v>0.16409978006766332</v>
      </c>
      <c r="AX28" s="39">
        <f t="shared" si="3"/>
        <v>7.4364427969301233E-2</v>
      </c>
      <c r="AY28" s="23"/>
      <c r="AZ28" s="6"/>
      <c r="BA28" s="6"/>
      <c r="BB28" s="6"/>
    </row>
    <row r="29" spans="1:54" x14ac:dyDescent="0.45">
      <c r="A29" s="9"/>
      <c r="B29" s="18"/>
      <c r="C29" s="18" t="s">
        <v>30</v>
      </c>
      <c r="D29" s="39">
        <v>0.1251624019920006</v>
      </c>
      <c r="E29" s="39">
        <v>9.3401410078722866E-2</v>
      </c>
      <c r="F29" s="39">
        <v>4.8274396183296139E-2</v>
      </c>
      <c r="G29" s="39">
        <v>8.1237015173726945E-2</v>
      </c>
      <c r="H29" s="39">
        <v>8.3041746090305485E-2</v>
      </c>
      <c r="I29" s="39">
        <v>4.8223782866696922E-2</v>
      </c>
      <c r="J29" s="39">
        <v>0.15678611321564609</v>
      </c>
      <c r="K29" s="39">
        <v>5.60673316965851E-2</v>
      </c>
      <c r="L29" s="39">
        <v>0.30910468678761688</v>
      </c>
      <c r="M29" s="39">
        <v>6.033631289489326E-2</v>
      </c>
      <c r="N29" s="39">
        <v>8.0230916659474114E-2</v>
      </c>
      <c r="O29" s="39">
        <v>0.15735923560588749</v>
      </c>
      <c r="P29" s="39">
        <v>0.142466812506992</v>
      </c>
      <c r="Q29" s="39">
        <v>8.204959823094167E-2</v>
      </c>
      <c r="R29" s="39">
        <v>0.16172693114073031</v>
      </c>
      <c r="S29" s="39">
        <v>0.1133077674427348</v>
      </c>
      <c r="T29" s="39">
        <v>6.3439650373051118E-2</v>
      </c>
      <c r="U29" s="39">
        <v>6.3333279282653324E-2</v>
      </c>
      <c r="V29" s="39">
        <v>8.4165443499293238E-2</v>
      </c>
      <c r="W29" s="39">
        <v>0.13793406242008199</v>
      </c>
      <c r="X29" s="40"/>
      <c r="Y29" s="39">
        <v>0.1119395913092578</v>
      </c>
      <c r="Z29" s="39">
        <v>0.1038633766423917</v>
      </c>
      <c r="AA29" s="39">
        <v>5.328432963179603E-2</v>
      </c>
      <c r="AB29" s="39">
        <v>8.872147577662802E-2</v>
      </c>
      <c r="AC29" s="39">
        <v>7.6698739240263172E-2</v>
      </c>
      <c r="AD29" s="39">
        <v>5.1220402078871137E-2</v>
      </c>
      <c r="AE29" s="39">
        <v>0.16301069224492609</v>
      </c>
      <c r="AF29" s="39">
        <v>7.5972169433813588E-2</v>
      </c>
      <c r="AG29" s="39">
        <v>0.27741578199104289</v>
      </c>
      <c r="AH29" s="39">
        <v>6.3581813635243054E-2</v>
      </c>
      <c r="AI29" s="39">
        <v>8.1479550158808658E-2</v>
      </c>
      <c r="AJ29" s="39">
        <v>0.17544236360509749</v>
      </c>
      <c r="AK29" s="39">
        <v>0.16302919522901099</v>
      </c>
      <c r="AL29" s="39">
        <v>9.4176747506303102E-2</v>
      </c>
      <c r="AM29" s="39">
        <v>0.16432649137467839</v>
      </c>
      <c r="AN29" s="39">
        <v>0.14897849959772849</v>
      </c>
      <c r="AO29" s="39">
        <v>6.674693339216678E-2</v>
      </c>
      <c r="AP29" s="39">
        <v>6.1283531487644309E-2</v>
      </c>
      <c r="AQ29" s="39">
        <v>9.3243166796318958E-2</v>
      </c>
      <c r="AR29" s="39">
        <v>0.16639247213975911</v>
      </c>
      <c r="AS29" s="41"/>
      <c r="AT29" s="39">
        <f t="shared" si="0"/>
        <v>0.10738244470706651</v>
      </c>
      <c r="AU29" s="39">
        <f t="shared" si="1"/>
        <v>5.9245267786523066E-2</v>
      </c>
      <c r="AV29" s="39"/>
      <c r="AW29" s="39">
        <f t="shared" si="2"/>
        <v>0.11404036616358748</v>
      </c>
      <c r="AX29" s="39">
        <f t="shared" si="3"/>
        <v>5.5871912084048979E-2</v>
      </c>
      <c r="AY29" s="23"/>
      <c r="AZ29" s="6"/>
      <c r="BA29" s="6"/>
      <c r="BB29" s="6"/>
    </row>
    <row r="30" spans="1:54" x14ac:dyDescent="0.45">
      <c r="A30" s="9"/>
      <c r="B30" s="18"/>
      <c r="C30" s="18" t="s">
        <v>33</v>
      </c>
      <c r="D30" s="39">
        <v>1.987529821848355E-2</v>
      </c>
      <c r="E30" s="39">
        <v>6.4866696323664713E-3</v>
      </c>
      <c r="F30" s="39">
        <v>7.0671234308597548E-3</v>
      </c>
      <c r="G30" s="39">
        <v>7.8342141231393242E-3</v>
      </c>
      <c r="H30" s="39">
        <v>1.8957390644917711E-2</v>
      </c>
      <c r="I30" s="39">
        <v>2.88791052913372E-3</v>
      </c>
      <c r="J30" s="39">
        <v>1.5926380714394821E-2</v>
      </c>
      <c r="K30" s="39">
        <v>8.8468467434499459E-3</v>
      </c>
      <c r="L30" s="39">
        <v>3.8849131082905983E-2</v>
      </c>
      <c r="M30" s="39">
        <v>7.0239416792892244E-3</v>
      </c>
      <c r="N30" s="39">
        <v>7.2617905370090576E-3</v>
      </c>
      <c r="O30" s="39">
        <v>2.766495391190377E-2</v>
      </c>
      <c r="P30" s="39">
        <v>1.400275180190616E-2</v>
      </c>
      <c r="Q30" s="39">
        <v>1.022604019055382E-2</v>
      </c>
      <c r="R30" s="39">
        <v>1.4419744387776819E-2</v>
      </c>
      <c r="S30" s="39">
        <v>1.133883773958932E-2</v>
      </c>
      <c r="T30" s="39">
        <v>2.8576871012805719E-3</v>
      </c>
      <c r="U30" s="39">
        <v>1.061065962402729E-3</v>
      </c>
      <c r="V30" s="39">
        <v>1.0034204181415421E-2</v>
      </c>
      <c r="W30" s="39">
        <v>7.7185829442397063E-3</v>
      </c>
      <c r="X30" s="40"/>
      <c r="Y30" s="39">
        <v>2.5604692422826651E-2</v>
      </c>
      <c r="Z30" s="39">
        <v>7.3107963280434852E-3</v>
      </c>
      <c r="AA30" s="39">
        <v>1.189120832012989E-2</v>
      </c>
      <c r="AB30" s="39">
        <v>6.3845479380563609E-3</v>
      </c>
      <c r="AC30" s="39">
        <v>1.1016068532028959E-2</v>
      </c>
      <c r="AD30" s="39">
        <v>1.308712407949539E-3</v>
      </c>
      <c r="AE30" s="39">
        <v>1.4284644655270471E-2</v>
      </c>
      <c r="AF30" s="39">
        <v>1.0759846801218231E-2</v>
      </c>
      <c r="AG30" s="39">
        <v>3.5772373972154492E-2</v>
      </c>
      <c r="AH30" s="39">
        <v>6.9946589712140813E-3</v>
      </c>
      <c r="AI30" s="39">
        <v>1.1586567489446951E-2</v>
      </c>
      <c r="AJ30" s="39">
        <v>1.176782272362599E-2</v>
      </c>
      <c r="AK30" s="39">
        <v>4.3488803633571901E-3</v>
      </c>
      <c r="AL30" s="39">
        <v>9.7843257699035263E-3</v>
      </c>
      <c r="AM30" s="39">
        <v>1.4819056891146189E-4</v>
      </c>
      <c r="AN30" s="39">
        <v>1.2397145547380599E-2</v>
      </c>
      <c r="AO30" s="39">
        <v>3.8751460911056849E-3</v>
      </c>
      <c r="AP30" s="39">
        <v>0</v>
      </c>
      <c r="AQ30" s="39">
        <v>2.0638373348598589E-2</v>
      </c>
      <c r="AR30" s="39">
        <v>1.0650422213244529E-2</v>
      </c>
      <c r="AS30" s="41"/>
      <c r="AT30" s="39">
        <f t="shared" si="0"/>
        <v>1.2017028277850894E-2</v>
      </c>
      <c r="AU30" s="39">
        <f t="shared" si="1"/>
        <v>8.7842426508243192E-3</v>
      </c>
      <c r="AV30" s="39"/>
      <c r="AW30" s="39">
        <f t="shared" si="2"/>
        <v>1.0826221223223333E-2</v>
      </c>
      <c r="AX30" s="39">
        <f t="shared" si="3"/>
        <v>8.4084116257170591E-3</v>
      </c>
      <c r="AY30" s="23"/>
      <c r="AZ30" s="6"/>
      <c r="BA30" s="6"/>
      <c r="BB30" s="6"/>
    </row>
    <row r="31" spans="1:54" x14ac:dyDescent="0.45">
      <c r="A31" s="9"/>
      <c r="B31" s="12"/>
      <c r="C31" s="12" t="s">
        <v>17</v>
      </c>
      <c r="D31" s="29">
        <v>19.185234551739079</v>
      </c>
      <c r="E31" s="29">
        <v>19.933359829081638</v>
      </c>
      <c r="F31" s="29">
        <v>10.979046680001691</v>
      </c>
      <c r="G31" s="29">
        <v>15.387942157187201</v>
      </c>
      <c r="H31" s="29">
        <v>15.723924510921661</v>
      </c>
      <c r="I31" s="29">
        <v>11.926807164665769</v>
      </c>
      <c r="J31" s="29">
        <v>19.599315467645681</v>
      </c>
      <c r="K31" s="29">
        <v>14.497321881757451</v>
      </c>
      <c r="L31" s="29">
        <v>32.18498321101324</v>
      </c>
      <c r="M31" s="29">
        <v>11.55391927606372</v>
      </c>
      <c r="N31" s="29">
        <v>13.60539771832199</v>
      </c>
      <c r="O31" s="29">
        <v>21.388367366301839</v>
      </c>
      <c r="P31" s="29">
        <v>18.712425451232949</v>
      </c>
      <c r="Q31" s="29">
        <v>16.38159366703362</v>
      </c>
      <c r="R31" s="29">
        <v>24.732180408975768</v>
      </c>
      <c r="S31" s="29">
        <v>19.73565399579272</v>
      </c>
      <c r="T31" s="29">
        <v>13.07991044273767</v>
      </c>
      <c r="U31" s="29">
        <v>10.34080729608055</v>
      </c>
      <c r="V31" s="29">
        <v>15.690735443258109</v>
      </c>
      <c r="W31" s="29">
        <v>23.531278719641751</v>
      </c>
      <c r="X31" s="22"/>
      <c r="Y31" s="29">
        <v>18.295647775130121</v>
      </c>
      <c r="Z31" s="29">
        <v>21.178205960883801</v>
      </c>
      <c r="AA31" s="29">
        <v>12.517122791787211</v>
      </c>
      <c r="AB31" s="29">
        <v>15.67029435919736</v>
      </c>
      <c r="AC31" s="29">
        <v>16.489240258799871</v>
      </c>
      <c r="AD31" s="29">
        <v>12.410913381149051</v>
      </c>
      <c r="AE31" s="29">
        <v>19.661577792750709</v>
      </c>
      <c r="AF31" s="29">
        <v>16.780372803909</v>
      </c>
      <c r="AG31" s="29">
        <v>31.978762443291139</v>
      </c>
      <c r="AH31" s="29">
        <v>12.036958371759781</v>
      </c>
      <c r="AI31" s="29">
        <v>13.66725531870618</v>
      </c>
      <c r="AJ31" s="29">
        <v>23.768989509121699</v>
      </c>
      <c r="AK31" s="29">
        <v>19.71778939775627</v>
      </c>
      <c r="AL31" s="29">
        <v>18.060406115121321</v>
      </c>
      <c r="AM31" s="29">
        <v>27.930253650967821</v>
      </c>
      <c r="AN31" s="29">
        <v>23.121202989566349</v>
      </c>
      <c r="AO31" s="29">
        <v>13.46897442284684</v>
      </c>
      <c r="AP31" s="29">
        <v>10.915728048587731</v>
      </c>
      <c r="AQ31" s="29">
        <v>18.385784998891761</v>
      </c>
      <c r="AR31" s="29">
        <v>27.130538089735001</v>
      </c>
      <c r="AS31" s="26"/>
      <c r="AT31" s="29">
        <f t="shared" si="0"/>
        <v>17.408510261972708</v>
      </c>
      <c r="AU31" s="29">
        <f t="shared" si="1"/>
        <v>5.2676935732053822</v>
      </c>
      <c r="AV31" s="27"/>
      <c r="AW31" s="29">
        <f t="shared" si="2"/>
        <v>18.65930092399795</v>
      </c>
      <c r="AX31" s="29">
        <f t="shared" si="3"/>
        <v>5.6559450091381835</v>
      </c>
      <c r="AY31" s="26"/>
      <c r="AZ31" s="6"/>
      <c r="BA31" s="6"/>
      <c r="BB31" s="6"/>
    </row>
    <row r="32" spans="1:54" x14ac:dyDescent="0.45">
      <c r="A32" s="9"/>
      <c r="B32" s="20" t="s">
        <v>3</v>
      </c>
      <c r="C32" s="20" t="str">
        <f>"V40.5Gy (cm" &amp; CHAR(179) &amp; ")"</f>
        <v>V40.5Gy (cm³)</v>
      </c>
      <c r="D32" s="29">
        <v>5.4782540823990571</v>
      </c>
      <c r="E32" s="29">
        <v>1.555437067808977E-2</v>
      </c>
      <c r="F32" s="29"/>
      <c r="G32" s="29"/>
      <c r="H32" s="29"/>
      <c r="I32" s="29">
        <v>0.41734500534364599</v>
      </c>
      <c r="J32" s="29">
        <v>0</v>
      </c>
      <c r="K32" s="29">
        <v>0.14525876999728529</v>
      </c>
      <c r="L32" s="29">
        <v>5.5182524529234076</v>
      </c>
      <c r="M32" s="29">
        <v>0</v>
      </c>
      <c r="N32" s="29"/>
      <c r="O32" s="29">
        <v>0</v>
      </c>
      <c r="P32" s="29"/>
      <c r="Q32" s="29">
        <v>0</v>
      </c>
      <c r="R32" s="29">
        <v>0.9437631960432854</v>
      </c>
      <c r="S32" s="29">
        <v>7.7630999532956393E-3</v>
      </c>
      <c r="T32" s="29">
        <v>0</v>
      </c>
      <c r="U32" s="29">
        <v>0</v>
      </c>
      <c r="V32" s="29">
        <v>0</v>
      </c>
      <c r="W32" s="29">
        <v>0</v>
      </c>
      <c r="X32" s="35"/>
      <c r="Y32" s="29">
        <v>3.4321553322471319</v>
      </c>
      <c r="Z32" s="29">
        <v>0</v>
      </c>
      <c r="AA32" s="29"/>
      <c r="AB32" s="29"/>
      <c r="AC32" s="29"/>
      <c r="AD32" s="29">
        <v>0.70015955649941908</v>
      </c>
      <c r="AE32" s="29">
        <v>0</v>
      </c>
      <c r="AF32" s="29">
        <v>0.42967859977136241</v>
      </c>
      <c r="AG32" s="29">
        <v>6.0307083107872623</v>
      </c>
      <c r="AH32" s="29">
        <v>0</v>
      </c>
      <c r="AI32" s="29"/>
      <c r="AJ32" s="29">
        <v>0</v>
      </c>
      <c r="AK32" s="29"/>
      <c r="AL32" s="29">
        <v>0</v>
      </c>
      <c r="AM32" s="29">
        <v>0.90039888402307711</v>
      </c>
      <c r="AN32" s="29">
        <v>8.0389190008966827E-2</v>
      </c>
      <c r="AO32" s="29">
        <v>0</v>
      </c>
      <c r="AP32" s="29">
        <v>0</v>
      </c>
      <c r="AQ32" s="29">
        <v>0</v>
      </c>
      <c r="AR32" s="29">
        <v>0</v>
      </c>
      <c r="AS32" s="23"/>
      <c r="AT32" s="36">
        <f t="shared" si="0"/>
        <v>0.83507939848920443</v>
      </c>
      <c r="AU32" s="36">
        <f t="shared" si="1"/>
        <v>1.8455041233029184</v>
      </c>
      <c r="AV32" s="21"/>
      <c r="AW32" s="36">
        <f t="shared" si="2"/>
        <v>0.77156599155581462</v>
      </c>
      <c r="AX32" s="36">
        <f t="shared" si="3"/>
        <v>1.6474515559992977</v>
      </c>
      <c r="AY32" s="23"/>
      <c r="AZ32" s="6"/>
      <c r="BA32" s="6"/>
      <c r="BB32" s="6"/>
    </row>
    <row r="33" spans="1:54" x14ac:dyDescent="0.45">
      <c r="A33" s="9"/>
      <c r="B33" s="20" t="s">
        <v>34</v>
      </c>
      <c r="C33" s="20" t="s">
        <v>14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5"/>
      <c r="Y33" s="44">
        <v>0</v>
      </c>
      <c r="Z33" s="44">
        <v>0</v>
      </c>
      <c r="AA33" s="44">
        <v>0</v>
      </c>
      <c r="AB33" s="44">
        <v>2.5380502861447072E-4</v>
      </c>
      <c r="AC33" s="44">
        <v>0</v>
      </c>
      <c r="AD33" s="44">
        <v>2.7856200935252838E-3</v>
      </c>
      <c r="AE33" s="44">
        <v>0</v>
      </c>
      <c r="AF33" s="44">
        <v>0</v>
      </c>
      <c r="AG33" s="44">
        <v>0</v>
      </c>
      <c r="AH33" s="44">
        <v>0</v>
      </c>
      <c r="AI33" s="44">
        <v>0</v>
      </c>
      <c r="AJ33" s="44">
        <v>0</v>
      </c>
      <c r="AK33" s="44">
        <v>9.0637624027833268E-4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1"/>
      <c r="AT33" s="39">
        <f t="shared" si="0"/>
        <v>0</v>
      </c>
      <c r="AU33" s="39">
        <f t="shared" si="1"/>
        <v>0</v>
      </c>
      <c r="AV33" s="39"/>
      <c r="AW33" s="39">
        <f t="shared" si="2"/>
        <v>1.9729006812090437E-4</v>
      </c>
      <c r="AX33" s="39">
        <f t="shared" si="3"/>
        <v>6.2718206158020285E-4</v>
      </c>
      <c r="AY33" s="23"/>
      <c r="AZ33" s="6"/>
      <c r="BA33" s="6"/>
      <c r="BB33" s="6"/>
    </row>
    <row r="34" spans="1:54" x14ac:dyDescent="0.45">
      <c r="A34" s="9"/>
      <c r="B34" s="18" t="s">
        <v>35</v>
      </c>
      <c r="C34" s="18" t="s">
        <v>14</v>
      </c>
      <c r="D34" s="47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3"/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  <c r="AG34" s="42">
        <v>0</v>
      </c>
      <c r="AH34" s="42">
        <v>0</v>
      </c>
      <c r="AI34" s="42">
        <v>0</v>
      </c>
      <c r="AJ34" s="42">
        <v>0</v>
      </c>
      <c r="AK34" s="42">
        <v>0</v>
      </c>
      <c r="AL34" s="42">
        <v>0</v>
      </c>
      <c r="AM34" s="42">
        <v>0</v>
      </c>
      <c r="AN34" s="42">
        <v>0</v>
      </c>
      <c r="AO34" s="42">
        <v>0</v>
      </c>
      <c r="AP34" s="42">
        <v>0</v>
      </c>
      <c r="AQ34" s="42">
        <v>0</v>
      </c>
      <c r="AR34" s="42">
        <v>0</v>
      </c>
      <c r="AS34" s="46"/>
      <c r="AT34" s="42">
        <f t="shared" si="0"/>
        <v>0</v>
      </c>
      <c r="AU34" s="42">
        <f t="shared" si="1"/>
        <v>0</v>
      </c>
      <c r="AV34" s="42"/>
      <c r="AW34" s="42">
        <f t="shared" si="2"/>
        <v>0</v>
      </c>
      <c r="AX34" s="42">
        <f t="shared" si="3"/>
        <v>0</v>
      </c>
      <c r="AY34" s="23"/>
      <c r="AZ34" s="6"/>
      <c r="BA34" s="6"/>
      <c r="BB34" s="6"/>
    </row>
    <row r="35" spans="1:54" x14ac:dyDescent="0.45">
      <c r="A35" s="9"/>
      <c r="B35" s="20" t="s">
        <v>5</v>
      </c>
      <c r="C35" s="20" t="str">
        <f>"D1.8cm" &amp; CHAR(179) &amp; "  (Gy)"</f>
        <v>D1.8cm³  (Gy)</v>
      </c>
      <c r="D35" s="21">
        <v>61.12650901000405</v>
      </c>
      <c r="E35" s="21">
        <v>60.980641441612327</v>
      </c>
      <c r="F35" s="21">
        <v>60.97097053551569</v>
      </c>
      <c r="G35" s="21">
        <v>60.923903168030833</v>
      </c>
      <c r="H35" s="21">
        <v>60.930229452702058</v>
      </c>
      <c r="I35" s="21">
        <v>61.062581498582269</v>
      </c>
      <c r="J35" s="21">
        <v>60.918011418717732</v>
      </c>
      <c r="K35" s="21">
        <v>60.72559184973553</v>
      </c>
      <c r="L35" s="21">
        <v>61.069020301136263</v>
      </c>
      <c r="M35" s="21">
        <v>60.898297067088222</v>
      </c>
      <c r="N35" s="21">
        <v>60.900203678882519</v>
      </c>
      <c r="O35" s="21">
        <v>60.949090216776092</v>
      </c>
      <c r="P35" s="21">
        <v>61.086716844711333</v>
      </c>
      <c r="Q35" s="21">
        <v>60.922594920387937</v>
      </c>
      <c r="R35" s="21">
        <v>60.980040996885378</v>
      </c>
      <c r="S35" s="21">
        <v>61.032376449535022</v>
      </c>
      <c r="T35" s="21">
        <v>60.990426026881451</v>
      </c>
      <c r="U35" s="21">
        <v>60.868644716685033</v>
      </c>
      <c r="V35" s="21">
        <v>60.901389654441097</v>
      </c>
      <c r="W35" s="21">
        <v>60.925532371546893</v>
      </c>
      <c r="X35" s="22"/>
      <c r="Y35" s="21">
        <v>61.61743709037453</v>
      </c>
      <c r="Z35" s="21">
        <v>60.753279457740597</v>
      </c>
      <c r="AA35" s="21">
        <v>61.198388232457482</v>
      </c>
      <c r="AB35" s="21">
        <v>60.576363016898497</v>
      </c>
      <c r="AC35" s="21">
        <v>60.366677289859197</v>
      </c>
      <c r="AD35" s="21">
        <v>60.774213259205361</v>
      </c>
      <c r="AE35" s="21">
        <v>60.579899570050422</v>
      </c>
      <c r="AF35" s="21">
        <v>60.919036573205268</v>
      </c>
      <c r="AG35" s="21">
        <v>61.285331909662133</v>
      </c>
      <c r="AH35" s="21">
        <v>61.329027722263447</v>
      </c>
      <c r="AI35" s="21">
        <v>61.11852165907947</v>
      </c>
      <c r="AJ35" s="21">
        <v>60.884302873320813</v>
      </c>
      <c r="AK35" s="21">
        <v>61.517441907832932</v>
      </c>
      <c r="AL35" s="21">
        <v>60.877766033903413</v>
      </c>
      <c r="AM35" s="21">
        <v>60.6060312577847</v>
      </c>
      <c r="AN35" s="21">
        <v>61.384105943129768</v>
      </c>
      <c r="AO35" s="21">
        <v>60.706267556561812</v>
      </c>
      <c r="AP35" s="21">
        <v>60.412829211749063</v>
      </c>
      <c r="AQ35" s="21">
        <v>61.700496760904016</v>
      </c>
      <c r="AR35" s="21">
        <v>60.656085012285033</v>
      </c>
      <c r="AS35" s="23"/>
      <c r="AT35" s="21">
        <f t="shared" si="0"/>
        <v>60.958138580992909</v>
      </c>
      <c r="AU35" s="21">
        <f t="shared" si="1"/>
        <v>8.7750538476928985E-2</v>
      </c>
      <c r="AV35" s="21"/>
      <c r="AW35" s="21">
        <f t="shared" si="2"/>
        <v>60.963175116913398</v>
      </c>
      <c r="AX35" s="21">
        <f t="shared" si="3"/>
        <v>0.39442904081363311</v>
      </c>
      <c r="AY35" s="23"/>
      <c r="AZ35" s="6"/>
      <c r="BA35" s="6"/>
      <c r="BB35" s="6"/>
    </row>
    <row r="36" spans="1:54" x14ac:dyDescent="0.45">
      <c r="A36" s="9"/>
      <c r="B36" s="18"/>
      <c r="C36" s="18" t="s">
        <v>36</v>
      </c>
      <c r="D36" s="42">
        <v>0.28039623933196578</v>
      </c>
      <c r="E36" s="42">
        <v>0.32900973137517392</v>
      </c>
      <c r="F36" s="42">
        <v>0.24313292834144251</v>
      </c>
      <c r="G36" s="42">
        <v>0.22461194112694119</v>
      </c>
      <c r="H36" s="42">
        <v>0.23373921400274281</v>
      </c>
      <c r="I36" s="42">
        <v>0.2522646391795747</v>
      </c>
      <c r="J36" s="42">
        <v>0.26886298990172203</v>
      </c>
      <c r="K36" s="42">
        <v>0.30099078027502602</v>
      </c>
      <c r="L36" s="42">
        <v>0.27078104684833942</v>
      </c>
      <c r="M36" s="42">
        <v>0.2855471957394094</v>
      </c>
      <c r="N36" s="42">
        <v>0.28636491291325472</v>
      </c>
      <c r="O36" s="42">
        <v>0.2406039695038977</v>
      </c>
      <c r="P36" s="42">
        <v>0.27182557206968411</v>
      </c>
      <c r="Q36" s="42">
        <v>0.29679449488770637</v>
      </c>
      <c r="R36" s="42">
        <v>0.3084767286179953</v>
      </c>
      <c r="S36" s="42">
        <v>0.31104261612347461</v>
      </c>
      <c r="T36" s="42">
        <v>0.2599382968604092</v>
      </c>
      <c r="U36" s="42">
        <v>0.25881507671201542</v>
      </c>
      <c r="V36" s="42">
        <v>0.2532528432892362</v>
      </c>
      <c r="W36" s="42">
        <v>0.25716438570714051</v>
      </c>
      <c r="X36" s="43"/>
      <c r="Y36" s="42">
        <v>0.26926348734116851</v>
      </c>
      <c r="Z36" s="42">
        <v>0.33103039455471139</v>
      </c>
      <c r="AA36" s="42">
        <v>0.2440848089889473</v>
      </c>
      <c r="AB36" s="42">
        <v>0.2292785720870533</v>
      </c>
      <c r="AC36" s="42">
        <v>0.235975043649057</v>
      </c>
      <c r="AD36" s="42">
        <v>0.2569669379128155</v>
      </c>
      <c r="AE36" s="42">
        <v>0.27504746944181929</v>
      </c>
      <c r="AF36" s="42">
        <v>0.3041364076354412</v>
      </c>
      <c r="AG36" s="42">
        <v>0.27094350785935301</v>
      </c>
      <c r="AH36" s="42">
        <v>0.28061602462861512</v>
      </c>
      <c r="AI36" s="42">
        <v>0.27333705880573672</v>
      </c>
      <c r="AJ36" s="42">
        <v>0.23588107546773979</v>
      </c>
      <c r="AK36" s="42">
        <v>0.28085185549929248</v>
      </c>
      <c r="AL36" s="42">
        <v>0.31036702295370788</v>
      </c>
      <c r="AM36" s="42">
        <v>0.31885466114195049</v>
      </c>
      <c r="AN36" s="42">
        <v>0.310998276977977</v>
      </c>
      <c r="AO36" s="42">
        <v>0.26667161461879357</v>
      </c>
      <c r="AP36" s="42">
        <v>0.25493732685110698</v>
      </c>
      <c r="AQ36" s="42">
        <v>0.25696773604080619</v>
      </c>
      <c r="AR36" s="42">
        <v>0.27014394466569019</v>
      </c>
      <c r="AS36" s="41"/>
      <c r="AT36" s="42">
        <f t="shared" si="0"/>
        <v>0.27168078014035757</v>
      </c>
      <c r="AU36" s="42">
        <f t="shared" si="1"/>
        <v>2.7238584448686636E-2</v>
      </c>
      <c r="AV36" s="42"/>
      <c r="AW36" s="42">
        <f t="shared" si="2"/>
        <v>0.2738176613560892</v>
      </c>
      <c r="AX36" s="42">
        <f t="shared" si="3"/>
        <v>2.8101128262915134E-2</v>
      </c>
      <c r="AY36" s="23"/>
      <c r="AZ36" s="6"/>
      <c r="BA36" s="6"/>
      <c r="BB36" s="6"/>
    </row>
    <row r="37" spans="1:54" x14ac:dyDescent="0.45">
      <c r="A37" s="9"/>
      <c r="B37" s="33" t="s">
        <v>7</v>
      </c>
      <c r="C37" s="34" t="s">
        <v>18</v>
      </c>
      <c r="D37" s="48">
        <v>690.14496376899945</v>
      </c>
      <c r="E37" s="48">
        <v>699.09888482493818</v>
      </c>
      <c r="F37" s="48">
        <v>874.0411529509696</v>
      </c>
      <c r="G37" s="48">
        <v>765.66779002125043</v>
      </c>
      <c r="H37" s="48">
        <v>744.94291455573921</v>
      </c>
      <c r="I37" s="48">
        <v>690.33070435651007</v>
      </c>
      <c r="J37" s="48">
        <v>760.81129618439093</v>
      </c>
      <c r="K37" s="48">
        <v>757.21409113081552</v>
      </c>
      <c r="L37" s="48">
        <v>766.45959522881935</v>
      </c>
      <c r="M37" s="48">
        <v>734.52470929202264</v>
      </c>
      <c r="N37" s="48">
        <v>724.14434592314365</v>
      </c>
      <c r="O37" s="48">
        <v>773.1551364298067</v>
      </c>
      <c r="P37" s="48">
        <v>665.57497827918507</v>
      </c>
      <c r="Q37" s="48">
        <v>782.0426007319694</v>
      </c>
      <c r="R37" s="48">
        <v>655.70482686621108</v>
      </c>
      <c r="S37" s="48">
        <v>724.775260733545</v>
      </c>
      <c r="T37" s="48">
        <v>839.51501197847301</v>
      </c>
      <c r="U37" s="48">
        <v>676.40865097007804</v>
      </c>
      <c r="V37" s="48">
        <v>725.75658267430958</v>
      </c>
      <c r="W37" s="48">
        <v>721.95434019039419</v>
      </c>
      <c r="X37" s="50"/>
      <c r="Y37" s="48">
        <v>685.60156001999997</v>
      </c>
      <c r="Z37" s="48">
        <v>572.27737102000003</v>
      </c>
      <c r="AA37" s="48">
        <v>713.55219499999998</v>
      </c>
      <c r="AB37" s="48">
        <v>605.47241964</v>
      </c>
      <c r="AC37" s="48">
        <v>650.44124016000001</v>
      </c>
      <c r="AD37" s="48">
        <v>537.38407501999995</v>
      </c>
      <c r="AE37" s="48">
        <v>555.64865933999999</v>
      </c>
      <c r="AF37" s="48">
        <v>644.70144402999995</v>
      </c>
      <c r="AG37" s="48">
        <v>881.41632116999995</v>
      </c>
      <c r="AH37" s="48">
        <v>551.81146256</v>
      </c>
      <c r="AI37" s="48">
        <v>591.29552931000001</v>
      </c>
      <c r="AJ37" s="48">
        <v>555.77008577000004</v>
      </c>
      <c r="AK37" s="48">
        <v>525.49745150000001</v>
      </c>
      <c r="AL37" s="48">
        <v>681.22713600999998</v>
      </c>
      <c r="AM37" s="48">
        <v>518.05523687000004</v>
      </c>
      <c r="AN37" s="48">
        <v>871.71090361999995</v>
      </c>
      <c r="AO37" s="48">
        <v>668.90450054999997</v>
      </c>
      <c r="AP37" s="48">
        <v>514.86665522999999</v>
      </c>
      <c r="AQ37" s="48">
        <v>898.05328127999996</v>
      </c>
      <c r="AR37" s="48">
        <v>569.16657410000005</v>
      </c>
      <c r="AS37" s="30"/>
      <c r="AT37" s="48">
        <f t="shared" si="0"/>
        <v>738.61339185457837</v>
      </c>
      <c r="AU37" s="48">
        <f t="shared" si="1"/>
        <v>53.463655682094306</v>
      </c>
      <c r="AV37" s="49"/>
      <c r="AW37" s="48">
        <f t="shared" si="2"/>
        <v>639.64270510999995</v>
      </c>
      <c r="AX37" s="48">
        <f t="shared" si="3"/>
        <v>117.90700096553016</v>
      </c>
      <c r="AY37" s="30"/>
      <c r="AZ37" s="6"/>
      <c r="BA37" s="6"/>
      <c r="BB37" s="6"/>
    </row>
    <row r="38" spans="1:54" x14ac:dyDescent="0.45">
      <c r="A38" s="6"/>
      <c r="B38" s="18"/>
      <c r="C38" s="1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6"/>
      <c r="BA38" s="6"/>
      <c r="BB38" s="6"/>
    </row>
    <row r="39" spans="1:54" x14ac:dyDescent="0.45">
      <c r="A39" s="6"/>
      <c r="B39" s="18"/>
      <c r="C39" s="1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9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6"/>
      <c r="BA39" s="6"/>
      <c r="BB39" s="6"/>
    </row>
    <row r="40" spans="1:54" x14ac:dyDescent="0.45">
      <c r="A40" s="6"/>
      <c r="B40" s="18"/>
      <c r="C40" s="1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6"/>
      <c r="BA40" s="6"/>
      <c r="BB40" s="6"/>
    </row>
    <row r="41" spans="1:54" x14ac:dyDescent="0.45">
      <c r="A41" s="6"/>
      <c r="B41" s="18"/>
      <c r="C41" s="1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9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6"/>
      <c r="BA41" s="6"/>
      <c r="BB41" s="6"/>
    </row>
    <row r="42" spans="1:54" x14ac:dyDescent="0.45">
      <c r="A42" s="6"/>
      <c r="B42" s="18"/>
      <c r="C42" s="1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9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6"/>
      <c r="BA42" s="6"/>
      <c r="BB42" s="6"/>
    </row>
    <row r="43" spans="1:54" x14ac:dyDescent="0.45">
      <c r="A43" s="6"/>
      <c r="B43" s="18"/>
      <c r="C43" s="1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9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6"/>
      <c r="BA43" s="6"/>
      <c r="BB43" s="6"/>
    </row>
    <row r="44" spans="1:54" x14ac:dyDescent="0.45">
      <c r="A44" s="6"/>
      <c r="B44" s="18"/>
      <c r="C44" s="18"/>
      <c r="D44" s="8"/>
      <c r="E44" s="8"/>
      <c r="F44" s="8"/>
      <c r="G44" s="8"/>
      <c r="H44" s="10"/>
      <c r="I44" s="8"/>
      <c r="J44" s="8"/>
      <c r="K44" s="8"/>
      <c r="L44" s="8"/>
      <c r="M44" s="8"/>
      <c r="N44" s="8"/>
      <c r="O44" s="8"/>
      <c r="P44" s="8"/>
      <c r="Q44" s="8"/>
      <c r="R44" s="10"/>
      <c r="S44" s="8"/>
      <c r="T44" s="8"/>
      <c r="U44" s="8"/>
      <c r="V44" s="8"/>
      <c r="W44" s="8"/>
      <c r="X44" s="9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6"/>
      <c r="BA44" s="6"/>
      <c r="BB44" s="6"/>
    </row>
    <row r="45" spans="1:54" x14ac:dyDescent="0.45">
      <c r="A45" s="6"/>
      <c r="B45" s="18"/>
      <c r="C45" s="1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9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6"/>
      <c r="BA45" s="6"/>
      <c r="BB45" s="6"/>
    </row>
    <row r="46" spans="1:54" x14ac:dyDescent="0.45">
      <c r="A46" s="6"/>
      <c r="B46" s="18"/>
      <c r="C46" s="1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9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6"/>
      <c r="BA46" s="6"/>
      <c r="BB46" s="6"/>
    </row>
    <row r="47" spans="1:54" x14ac:dyDescent="0.45">
      <c r="A47" s="6"/>
      <c r="B47" s="18"/>
      <c r="C47" s="1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6"/>
      <c r="BA47" s="6"/>
      <c r="BB47" s="6"/>
    </row>
    <row r="48" spans="1:54" x14ac:dyDescent="0.45">
      <c r="A48" s="6"/>
      <c r="B48" s="18"/>
      <c r="C48" s="1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9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6"/>
      <c r="BA48" s="6"/>
      <c r="BB48" s="6"/>
    </row>
    <row r="49" spans="1:54" x14ac:dyDescent="0.45">
      <c r="A49" s="6"/>
      <c r="B49" s="18"/>
      <c r="C49" s="1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9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6"/>
      <c r="BA49" s="6"/>
      <c r="BB49" s="6"/>
    </row>
    <row r="50" spans="1:54" x14ac:dyDescent="0.45">
      <c r="A50" s="6"/>
      <c r="B50" s="18"/>
      <c r="C50" s="1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9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6"/>
      <c r="BA50" s="6"/>
      <c r="BB50" s="6"/>
    </row>
    <row r="51" spans="1:54" x14ac:dyDescent="0.45">
      <c r="B51" s="2"/>
      <c r="C51" s="2"/>
    </row>
    <row r="52" spans="1:54" x14ac:dyDescent="0.45">
      <c r="B52" s="2"/>
      <c r="C52" s="2"/>
    </row>
    <row r="53" spans="1:54" x14ac:dyDescent="0.45">
      <c r="B53" s="2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4" x14ac:dyDescent="0.45">
      <c r="B54" s="2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4" x14ac:dyDescent="0.45">
      <c r="B55" s="2"/>
      <c r="C55" s="2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4" x14ac:dyDescent="0.45">
      <c r="B56" s="2"/>
      <c r="C56" s="2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4" x14ac:dyDescent="0.45">
      <c r="B57" s="2"/>
      <c r="C57" s="2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4" x14ac:dyDescent="0.45">
      <c r="B58" s="2"/>
      <c r="C58" s="2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4" x14ac:dyDescent="0.45">
      <c r="B59" s="2"/>
      <c r="C59" s="2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4" x14ac:dyDescent="0.45">
      <c r="B60" s="2"/>
      <c r="C60" s="2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4" x14ac:dyDescent="0.45">
      <c r="B61" s="2"/>
      <c r="C61" s="2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4" x14ac:dyDescent="0.45">
      <c r="B62" s="2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4" x14ac:dyDescent="0.45">
      <c r="B63" s="2"/>
      <c r="C63" s="2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4" x14ac:dyDescent="0.45">
      <c r="B64" s="2"/>
      <c r="C64" s="2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2:51" x14ac:dyDescent="0.45">
      <c r="B65" s="2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2:51" x14ac:dyDescent="0.45">
      <c r="B66" s="2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2:51" x14ac:dyDescent="0.45">
      <c r="B67" s="2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2:51" x14ac:dyDescent="0.45">
      <c r="B68" s="2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2:51" x14ac:dyDescent="0.45">
      <c r="B69" s="2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2:51" x14ac:dyDescent="0.45">
      <c r="B70" s="2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2:51" x14ac:dyDescent="0.45">
      <c r="B71" s="2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2:51" x14ac:dyDescent="0.45">
      <c r="B72" s="2"/>
      <c r="C72" s="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2:51" x14ac:dyDescent="0.45">
      <c r="B73" s="2"/>
      <c r="C73" s="2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2:51" x14ac:dyDescent="0.45">
      <c r="B74" s="2"/>
      <c r="C74" s="2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2:51" x14ac:dyDescent="0.45">
      <c r="B75" s="2"/>
      <c r="C75" s="2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2:51" x14ac:dyDescent="0.45">
      <c r="B76" s="2"/>
      <c r="C76" s="2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2:51" x14ac:dyDescent="0.45">
      <c r="B77" s="2"/>
      <c r="C77" s="2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</sheetData>
  <mergeCells count="4">
    <mergeCell ref="D3:W3"/>
    <mergeCell ref="Y3:AR3"/>
    <mergeCell ref="AT3:AU3"/>
    <mergeCell ref="AW3:AX3"/>
  </mergeCells>
  <conditionalFormatting sqref="C5:C9 C35 C20:C32 C37">
    <cfRule type="expression" dxfId="4" priority="5">
      <formula>#REF!&lt;=0.05</formula>
    </cfRule>
  </conditionalFormatting>
  <conditionalFormatting sqref="C10:C14">
    <cfRule type="expression" dxfId="3" priority="4">
      <formula>#REF!&lt;=0.05</formula>
    </cfRule>
  </conditionalFormatting>
  <conditionalFormatting sqref="C15:C19">
    <cfRule type="expression" dxfId="2" priority="3">
      <formula>#REF!&lt;=0.05</formula>
    </cfRule>
  </conditionalFormatting>
  <conditionalFormatting sqref="C33:C34">
    <cfRule type="expression" dxfId="1" priority="2">
      <formula>#REF!&lt;=0.05</formula>
    </cfRule>
  </conditionalFormatting>
  <conditionalFormatting sqref="C36">
    <cfRule type="expression" dxfId="0" priority="1">
      <formula>#REF!&lt;=0.05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Institution A</vt:lpstr>
      <vt:lpstr>Institution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Unknown</dc:creator>
  <cp:lastModifiedBy>VUNHST User</cp:lastModifiedBy>
  <dcterms:created xsi:type="dcterms:W3CDTF">2016-12-12T14:48:23Z</dcterms:created>
  <dcterms:modified xsi:type="dcterms:W3CDTF">2022-06-13T13:41:14Z</dcterms:modified>
</cp:coreProperties>
</file>