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5395" yWindow="1980" windowWidth="18900" windowHeight="11055"/>
  </bookViews>
  <sheets>
    <sheet name="Reference popul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8" i="1" l="1"/>
  <c r="D19" i="1" l="1"/>
  <c r="E19" i="1"/>
  <c r="F19" i="1"/>
  <c r="G19" i="1"/>
  <c r="H19" i="1"/>
  <c r="I19" i="1"/>
  <c r="J19" i="1"/>
  <c r="K19" i="1"/>
  <c r="L19" i="1"/>
  <c r="M19" i="1"/>
  <c r="N19" i="1"/>
  <c r="O19" i="1"/>
  <c r="C19" i="1"/>
  <c r="C48" i="1" s="1"/>
  <c r="O42" i="1" l="1"/>
  <c r="N42" i="1"/>
  <c r="M42" i="1"/>
  <c r="L42" i="1"/>
  <c r="K42" i="1"/>
  <c r="J42" i="1"/>
  <c r="I42" i="1"/>
  <c r="H42" i="1"/>
  <c r="G42" i="1"/>
  <c r="F42" i="1"/>
  <c r="E42" i="1"/>
  <c r="D42" i="1"/>
  <c r="C42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D43" i="1" l="1"/>
  <c r="H43" i="1"/>
  <c r="D48" i="1"/>
  <c r="H48" i="1"/>
  <c r="F48" i="1"/>
  <c r="J48" i="1"/>
  <c r="N48" i="1"/>
  <c r="F43" i="1"/>
  <c r="J43" i="1"/>
  <c r="N43" i="1"/>
  <c r="E43" i="1"/>
  <c r="I43" i="1"/>
  <c r="M43" i="1"/>
  <c r="L43" i="1"/>
  <c r="I48" i="1"/>
  <c r="M48" i="1"/>
  <c r="C43" i="1"/>
  <c r="G43" i="1"/>
  <c r="K43" i="1"/>
  <c r="O43" i="1"/>
  <c r="G48" i="1" l="1"/>
  <c r="O48" i="1"/>
  <c r="K48" i="1"/>
  <c r="L48" i="1"/>
</calcChain>
</file>

<file path=xl/sharedStrings.xml><?xml version="1.0" encoding="utf-8"?>
<sst xmlns="http://schemas.openxmlformats.org/spreadsheetml/2006/main" count="86" uniqueCount="38">
  <si>
    <t>Akershus</t>
  </si>
  <si>
    <t>Buskerud</t>
  </si>
  <si>
    <t>Gävleborg</t>
  </si>
  <si>
    <t>Hedmark</t>
  </si>
  <si>
    <t>Norrbotten</t>
  </si>
  <si>
    <t>Oppland</t>
  </si>
  <si>
    <t>Oslo</t>
  </si>
  <si>
    <t>Stockholm</t>
  </si>
  <si>
    <t>Telemark</t>
  </si>
  <si>
    <t>Trøndelag</t>
  </si>
  <si>
    <t>Uppsala</t>
  </si>
  <si>
    <t>Vestfold</t>
  </si>
  <si>
    <t>Västerbotten</t>
  </si>
  <si>
    <t>Västernorrland</t>
  </si>
  <si>
    <t>Västmanland</t>
  </si>
  <si>
    <t>Østfold</t>
  </si>
  <si>
    <t>Border collie</t>
  </si>
  <si>
    <t>Cavalier King Charles spaniel</t>
  </si>
  <si>
    <t>Chihuahua</t>
  </si>
  <si>
    <t>English cocker spaniel</t>
  </si>
  <si>
    <t>Flat-coated retriever</t>
  </si>
  <si>
    <t>German shepherd dog</t>
  </si>
  <si>
    <t>Golden retriever</t>
  </si>
  <si>
    <t>Jack russel terrier</t>
  </si>
  <si>
    <t>Labrador retriever</t>
  </si>
  <si>
    <t>Mixed-breed</t>
  </si>
  <si>
    <t>Rottweiler</t>
  </si>
  <si>
    <t>Shetland sheepdog</t>
  </si>
  <si>
    <t>Staffordshire bull terrier</t>
  </si>
  <si>
    <t>Control population</t>
  </si>
  <si>
    <t>Swedish control population</t>
  </si>
  <si>
    <t>County</t>
  </si>
  <si>
    <t>Norwegian control population</t>
  </si>
  <si>
    <t>% of study sample</t>
  </si>
  <si>
    <t>Absolute numbers from counties with more than 4 cases in study population for the breeds represented in all counties</t>
  </si>
  <si>
    <t>Adjusted numbers (% of study sample*absolute numbers)</t>
  </si>
  <si>
    <t>Combined control population</t>
  </si>
  <si>
    <t>Adjusted numbers (% of study sample Sweden*absolute numbers Sweden)+(% of study sample Norway*absolute numbers Norway)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</si>
</sst>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Font="1"/>
    <xf numFmtId="0" fontId="0" fillId="0" borderId="0" xfId="0" applyFont="1" applyAlignment="1">
      <alignment horizontal="left"/>
    </xf>
    <xf numFmtId="10" fontId="0" fillId="0" borderId="0" xfId="0" applyNumberFormat="1"/>
    <xf numFmtId="1" fontId="1" fillId="0" borderId="0" xfId="0" applyNumberFormat="1" applyFont="1"/>
    <xf numFmtId="2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zoomScale="130" zoomScaleNormal="130" workbookViewId="0">
      <selection activeCell="K10" sqref="K10"/>
    </sheetView>
  </sheetViews>
  <sheetFormatPr defaultColWidth="8.85546875" defaultRowHeight="15" x14ac:dyDescent="0.25"/>
  <cols>
    <col min="1" max="1" width="17.42578125" customWidth="1"/>
    <col min="2" max="2" width="18.7109375" customWidth="1"/>
    <col min="3" max="3" width="7.85546875" customWidth="1"/>
    <col min="4" max="4" width="8.85546875" customWidth="1"/>
    <col min="5" max="5" width="7.28515625" customWidth="1"/>
    <col min="6" max="6" width="7.85546875" customWidth="1"/>
    <col min="7" max="7" width="8.42578125" customWidth="1"/>
    <col min="8" max="8" width="8.85546875" customWidth="1"/>
    <col min="11" max="11" width="10.42578125" customWidth="1"/>
  </cols>
  <sheetData>
    <row r="1" spans="1:15" x14ac:dyDescent="0.25">
      <c r="A1" s="1" t="s">
        <v>30</v>
      </c>
      <c r="C1" s="10" t="s">
        <v>34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x14ac:dyDescent="0.25">
      <c r="A2" s="1" t="s">
        <v>31</v>
      </c>
      <c r="C2" s="5" t="s">
        <v>16</v>
      </c>
      <c r="D2" s="6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22</v>
      </c>
      <c r="J2" s="3" t="s">
        <v>23</v>
      </c>
      <c r="K2" s="3" t="s">
        <v>24</v>
      </c>
      <c r="L2" s="3" t="s">
        <v>26</v>
      </c>
      <c r="M2" s="3" t="s">
        <v>27</v>
      </c>
      <c r="N2" s="3" t="s">
        <v>28</v>
      </c>
      <c r="O2" s="3" t="s">
        <v>25</v>
      </c>
    </row>
    <row r="3" spans="1:15" x14ac:dyDescent="0.25">
      <c r="A3" s="3" t="s">
        <v>2</v>
      </c>
      <c r="C3">
        <v>194</v>
      </c>
      <c r="D3">
        <v>232</v>
      </c>
      <c r="E3">
        <v>476</v>
      </c>
      <c r="F3" s="4">
        <v>220</v>
      </c>
      <c r="G3" s="4">
        <v>322</v>
      </c>
      <c r="H3" s="4">
        <v>443</v>
      </c>
      <c r="I3" s="4">
        <v>560</v>
      </c>
      <c r="J3" s="4">
        <v>187</v>
      </c>
      <c r="K3" s="4">
        <v>474</v>
      </c>
      <c r="L3" s="4">
        <v>264</v>
      </c>
      <c r="M3" s="4">
        <v>217</v>
      </c>
      <c r="N3" s="4">
        <v>167</v>
      </c>
      <c r="O3">
        <v>1257</v>
      </c>
    </row>
    <row r="4" spans="1:15" x14ac:dyDescent="0.25">
      <c r="A4" s="3" t="s">
        <v>4</v>
      </c>
      <c r="C4" s="4">
        <v>160</v>
      </c>
      <c r="D4" s="4">
        <v>325</v>
      </c>
      <c r="E4" s="4">
        <v>627</v>
      </c>
      <c r="F4" s="4">
        <v>218</v>
      </c>
      <c r="G4" s="4">
        <v>328</v>
      </c>
      <c r="H4" s="4">
        <v>703</v>
      </c>
      <c r="I4" s="4">
        <v>611</v>
      </c>
      <c r="J4" s="4">
        <v>327</v>
      </c>
      <c r="K4" s="4">
        <v>426</v>
      </c>
      <c r="L4" s="4">
        <v>168</v>
      </c>
      <c r="M4" s="4">
        <v>455</v>
      </c>
      <c r="N4" s="4">
        <v>187</v>
      </c>
      <c r="O4">
        <v>1206</v>
      </c>
    </row>
    <row r="5" spans="1:15" x14ac:dyDescent="0.25">
      <c r="A5" s="3" t="s">
        <v>7</v>
      </c>
      <c r="C5" s="4">
        <v>641</v>
      </c>
      <c r="D5" s="4">
        <v>1363</v>
      </c>
      <c r="E5">
        <v>2784</v>
      </c>
      <c r="F5" s="4">
        <v>1211</v>
      </c>
      <c r="G5" s="4">
        <v>1098</v>
      </c>
      <c r="H5" s="4">
        <v>2357</v>
      </c>
      <c r="I5" s="4">
        <v>2210</v>
      </c>
      <c r="J5" s="4">
        <v>1036</v>
      </c>
      <c r="K5" s="4">
        <v>3331</v>
      </c>
      <c r="L5" s="4">
        <v>1300</v>
      </c>
      <c r="M5" s="4">
        <v>1132</v>
      </c>
      <c r="N5" s="4">
        <v>1048</v>
      </c>
      <c r="O5">
        <v>7454</v>
      </c>
    </row>
    <row r="6" spans="1:15" x14ac:dyDescent="0.25">
      <c r="A6" s="3" t="s">
        <v>10</v>
      </c>
      <c r="C6" s="4">
        <v>244</v>
      </c>
      <c r="D6" s="4">
        <v>303</v>
      </c>
      <c r="E6">
        <v>578</v>
      </c>
      <c r="F6" s="4">
        <v>364</v>
      </c>
      <c r="G6" s="4">
        <v>261</v>
      </c>
      <c r="H6" s="4">
        <v>788</v>
      </c>
      <c r="I6" s="4">
        <v>756</v>
      </c>
      <c r="J6" s="4">
        <v>289</v>
      </c>
      <c r="K6" s="4">
        <v>755</v>
      </c>
      <c r="L6" s="4">
        <v>297</v>
      </c>
      <c r="M6" s="4">
        <v>320</v>
      </c>
      <c r="N6" s="4">
        <v>221</v>
      </c>
      <c r="O6">
        <v>1870</v>
      </c>
    </row>
    <row r="7" spans="1:15" x14ac:dyDescent="0.25">
      <c r="A7" s="3" t="s">
        <v>12</v>
      </c>
      <c r="C7" s="4">
        <v>137</v>
      </c>
      <c r="D7" s="4">
        <v>346</v>
      </c>
      <c r="E7">
        <v>463</v>
      </c>
      <c r="F7" s="4">
        <v>242</v>
      </c>
      <c r="G7" s="4">
        <v>335</v>
      </c>
      <c r="H7" s="4">
        <v>659</v>
      </c>
      <c r="I7" s="4">
        <v>519</v>
      </c>
      <c r="J7" s="4">
        <v>241</v>
      </c>
      <c r="K7" s="4">
        <v>452</v>
      </c>
      <c r="L7" s="4">
        <v>154</v>
      </c>
      <c r="M7" s="4">
        <v>215</v>
      </c>
      <c r="N7" s="4">
        <v>150</v>
      </c>
      <c r="O7" s="4">
        <v>1025</v>
      </c>
    </row>
    <row r="8" spans="1:15" x14ac:dyDescent="0.25">
      <c r="A8" s="3" t="s">
        <v>13</v>
      </c>
      <c r="C8" s="4">
        <v>150</v>
      </c>
      <c r="D8" s="4">
        <v>243</v>
      </c>
      <c r="E8">
        <v>354</v>
      </c>
      <c r="F8" s="4">
        <v>204</v>
      </c>
      <c r="G8" s="4">
        <v>268</v>
      </c>
      <c r="H8" s="4">
        <v>950</v>
      </c>
      <c r="I8" s="4">
        <v>607</v>
      </c>
      <c r="J8" s="4">
        <v>111</v>
      </c>
      <c r="K8" s="4">
        <v>531</v>
      </c>
      <c r="L8" s="4">
        <v>267</v>
      </c>
      <c r="M8" s="4">
        <v>273</v>
      </c>
      <c r="N8" s="4">
        <v>191</v>
      </c>
      <c r="O8">
        <v>1257</v>
      </c>
    </row>
    <row r="9" spans="1:15" x14ac:dyDescent="0.25">
      <c r="A9" s="3" t="s">
        <v>14</v>
      </c>
      <c r="C9" s="4">
        <v>162</v>
      </c>
      <c r="D9" s="4">
        <v>175</v>
      </c>
      <c r="E9" s="4">
        <v>569</v>
      </c>
      <c r="F9" s="4">
        <v>193</v>
      </c>
      <c r="G9" s="4">
        <v>156</v>
      </c>
      <c r="H9" s="4">
        <v>502</v>
      </c>
      <c r="I9" s="4">
        <v>472</v>
      </c>
      <c r="J9" s="4">
        <v>206</v>
      </c>
      <c r="K9" s="4">
        <v>481</v>
      </c>
      <c r="L9" s="4">
        <v>254</v>
      </c>
      <c r="M9" s="4">
        <v>213</v>
      </c>
      <c r="N9" s="4">
        <v>169</v>
      </c>
      <c r="O9">
        <v>1307</v>
      </c>
    </row>
    <row r="10" spans="1:15" x14ac:dyDescent="0.25">
      <c r="A10" s="3"/>
      <c r="B10" s="7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5" x14ac:dyDescent="0.25">
      <c r="A11" s="3"/>
      <c r="B11" s="1" t="s">
        <v>33</v>
      </c>
      <c r="C11" s="10" t="s">
        <v>35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 x14ac:dyDescent="0.25">
      <c r="A12" s="3" t="s">
        <v>2</v>
      </c>
      <c r="B12" s="7">
        <v>0.14468085106382977</v>
      </c>
      <c r="C12" s="9">
        <f t="shared" ref="C12:O12" si="0">C3*$B12</f>
        <v>28.068085106382977</v>
      </c>
      <c r="D12" s="9">
        <f t="shared" si="0"/>
        <v>33.565957446808511</v>
      </c>
      <c r="E12" s="9">
        <f t="shared" si="0"/>
        <v>68.868085106382978</v>
      </c>
      <c r="F12" s="9">
        <f t="shared" si="0"/>
        <v>31.829787234042549</v>
      </c>
      <c r="G12" s="9">
        <f t="shared" si="0"/>
        <v>46.587234042553185</v>
      </c>
      <c r="H12" s="9">
        <f t="shared" si="0"/>
        <v>64.093617021276586</v>
      </c>
      <c r="I12" s="9">
        <f t="shared" si="0"/>
        <v>81.021276595744666</v>
      </c>
      <c r="J12" s="9">
        <f t="shared" si="0"/>
        <v>27.055319148936167</v>
      </c>
      <c r="K12" s="9">
        <f t="shared" si="0"/>
        <v>68.578723404255314</v>
      </c>
      <c r="L12" s="9">
        <f t="shared" si="0"/>
        <v>38.195744680851064</v>
      </c>
      <c r="M12" s="9">
        <f t="shared" si="0"/>
        <v>31.39574468085106</v>
      </c>
      <c r="N12" s="9">
        <f t="shared" si="0"/>
        <v>24.161702127659574</v>
      </c>
      <c r="O12" s="9">
        <f t="shared" si="0"/>
        <v>181.86382978723404</v>
      </c>
    </row>
    <row r="13" spans="1:15" x14ac:dyDescent="0.25">
      <c r="A13" s="3" t="s">
        <v>4</v>
      </c>
      <c r="B13" s="7">
        <v>1.0638297872340425E-2</v>
      </c>
      <c r="C13" s="9">
        <f t="shared" ref="C13:O13" si="1">C4*$B13</f>
        <v>1.7021276595744681</v>
      </c>
      <c r="D13" s="9">
        <f t="shared" si="1"/>
        <v>3.457446808510638</v>
      </c>
      <c r="E13" s="9">
        <f t="shared" si="1"/>
        <v>6.6702127659574471</v>
      </c>
      <c r="F13" s="9">
        <f t="shared" si="1"/>
        <v>2.3191489361702127</v>
      </c>
      <c r="G13" s="9">
        <f t="shared" si="1"/>
        <v>3.4893617021276593</v>
      </c>
      <c r="H13" s="9">
        <f t="shared" si="1"/>
        <v>7.4787234042553186</v>
      </c>
      <c r="I13" s="9">
        <f t="shared" si="1"/>
        <v>6.5</v>
      </c>
      <c r="J13" s="9">
        <f t="shared" si="1"/>
        <v>3.478723404255319</v>
      </c>
      <c r="K13" s="9">
        <f t="shared" si="1"/>
        <v>4.5319148936170208</v>
      </c>
      <c r="L13" s="9">
        <f t="shared" si="1"/>
        <v>1.7872340425531914</v>
      </c>
      <c r="M13" s="9">
        <f t="shared" si="1"/>
        <v>4.8404255319148932</v>
      </c>
      <c r="N13" s="9">
        <f t="shared" si="1"/>
        <v>1.9893617021276595</v>
      </c>
      <c r="O13" s="9">
        <f t="shared" si="1"/>
        <v>12.829787234042552</v>
      </c>
    </row>
    <row r="14" spans="1:15" x14ac:dyDescent="0.25">
      <c r="A14" s="3" t="s">
        <v>7</v>
      </c>
      <c r="B14" s="7">
        <v>0.25106382978723402</v>
      </c>
      <c r="C14" s="9">
        <f t="shared" ref="C14:O14" si="2">C5*$B14</f>
        <v>160.93191489361701</v>
      </c>
      <c r="D14" s="9">
        <f t="shared" si="2"/>
        <v>342.2</v>
      </c>
      <c r="E14" s="9">
        <f t="shared" si="2"/>
        <v>698.96170212765946</v>
      </c>
      <c r="F14" s="9">
        <f t="shared" si="2"/>
        <v>304.03829787234042</v>
      </c>
      <c r="G14" s="9">
        <f t="shared" si="2"/>
        <v>275.66808510638293</v>
      </c>
      <c r="H14" s="9">
        <f t="shared" si="2"/>
        <v>591.75744680851062</v>
      </c>
      <c r="I14" s="9">
        <f t="shared" si="2"/>
        <v>554.85106382978722</v>
      </c>
      <c r="J14" s="9">
        <f t="shared" si="2"/>
        <v>260.10212765957442</v>
      </c>
      <c r="K14" s="9">
        <f t="shared" si="2"/>
        <v>836.29361702127653</v>
      </c>
      <c r="L14" s="9">
        <f t="shared" si="2"/>
        <v>326.38297872340422</v>
      </c>
      <c r="M14" s="9">
        <f t="shared" si="2"/>
        <v>284.2042553191489</v>
      </c>
      <c r="N14" s="9">
        <f t="shared" si="2"/>
        <v>263.11489361702127</v>
      </c>
      <c r="O14" s="9">
        <f t="shared" si="2"/>
        <v>1871.4297872340424</v>
      </c>
    </row>
    <row r="15" spans="1:15" x14ac:dyDescent="0.25">
      <c r="A15" s="3" t="s">
        <v>10</v>
      </c>
      <c r="B15" s="7">
        <v>0.54680851063829783</v>
      </c>
      <c r="C15" s="9">
        <f t="shared" ref="C15:O15" si="3">C6*$B15</f>
        <v>133.42127659574467</v>
      </c>
      <c r="D15" s="9">
        <f t="shared" si="3"/>
        <v>165.68297872340423</v>
      </c>
      <c r="E15" s="9">
        <f t="shared" si="3"/>
        <v>316.05531914893612</v>
      </c>
      <c r="F15" s="9">
        <f t="shared" si="3"/>
        <v>199.03829787234042</v>
      </c>
      <c r="G15" s="9">
        <f t="shared" si="3"/>
        <v>142.71702127659574</v>
      </c>
      <c r="H15" s="9">
        <f t="shared" si="3"/>
        <v>430.88510638297868</v>
      </c>
      <c r="I15" s="9">
        <f t="shared" si="3"/>
        <v>413.38723404255313</v>
      </c>
      <c r="J15" s="9">
        <f t="shared" si="3"/>
        <v>158.02765957446806</v>
      </c>
      <c r="K15" s="9">
        <f t="shared" si="3"/>
        <v>412.84042553191489</v>
      </c>
      <c r="L15" s="9">
        <f t="shared" si="3"/>
        <v>162.40212765957446</v>
      </c>
      <c r="M15" s="9">
        <f t="shared" si="3"/>
        <v>174.97872340425531</v>
      </c>
      <c r="N15" s="9">
        <f t="shared" si="3"/>
        <v>120.84468085106381</v>
      </c>
      <c r="O15" s="9">
        <f t="shared" si="3"/>
        <v>1022.5319148936169</v>
      </c>
    </row>
    <row r="16" spans="1:15" x14ac:dyDescent="0.25">
      <c r="A16" s="3" t="s">
        <v>12</v>
      </c>
      <c r="B16" s="7">
        <v>1.0638297872340425E-2</v>
      </c>
      <c r="C16" s="9">
        <f t="shared" ref="C16:O16" si="4">C7*$B16</f>
        <v>1.4574468085106382</v>
      </c>
      <c r="D16" s="9">
        <f t="shared" si="4"/>
        <v>3.6808510638297873</v>
      </c>
      <c r="E16" s="9">
        <f t="shared" si="4"/>
        <v>4.9255319148936172</v>
      </c>
      <c r="F16" s="9">
        <f t="shared" si="4"/>
        <v>2.5744680851063828</v>
      </c>
      <c r="G16" s="9">
        <f t="shared" si="4"/>
        <v>3.5638297872340425</v>
      </c>
      <c r="H16" s="9">
        <f t="shared" si="4"/>
        <v>7.0106382978723403</v>
      </c>
      <c r="I16" s="9">
        <f t="shared" si="4"/>
        <v>5.5212765957446805</v>
      </c>
      <c r="J16" s="9">
        <f t="shared" si="4"/>
        <v>2.5638297872340425</v>
      </c>
      <c r="K16" s="9">
        <f t="shared" si="4"/>
        <v>4.8085106382978724</v>
      </c>
      <c r="L16" s="9">
        <f t="shared" si="4"/>
        <v>1.6382978723404256</v>
      </c>
      <c r="M16" s="9">
        <f t="shared" si="4"/>
        <v>2.2872340425531914</v>
      </c>
      <c r="N16" s="9">
        <f t="shared" si="4"/>
        <v>1.5957446808510638</v>
      </c>
      <c r="O16" s="9">
        <f t="shared" si="4"/>
        <v>10.904255319148936</v>
      </c>
    </row>
    <row r="17" spans="1:15" x14ac:dyDescent="0.25">
      <c r="A17" s="3" t="s">
        <v>13</v>
      </c>
      <c r="B17" s="7">
        <v>1.276595744680851E-2</v>
      </c>
      <c r="C17" s="9">
        <f t="shared" ref="C17:O17" si="5">C8*$B17</f>
        <v>1.9148936170212765</v>
      </c>
      <c r="D17" s="9">
        <f t="shared" si="5"/>
        <v>3.1021276595744678</v>
      </c>
      <c r="E17" s="9">
        <f t="shared" si="5"/>
        <v>4.5191489361702128</v>
      </c>
      <c r="F17" s="9">
        <f t="shared" si="5"/>
        <v>2.6042553191489359</v>
      </c>
      <c r="G17" s="9">
        <f t="shared" si="5"/>
        <v>3.4212765957446805</v>
      </c>
      <c r="H17" s="9">
        <f t="shared" si="5"/>
        <v>12.127659574468085</v>
      </c>
      <c r="I17" s="9">
        <f t="shared" si="5"/>
        <v>7.7489361702127653</v>
      </c>
      <c r="J17" s="9">
        <f t="shared" si="5"/>
        <v>1.4170212765957446</v>
      </c>
      <c r="K17" s="9">
        <f t="shared" si="5"/>
        <v>6.7787234042553184</v>
      </c>
      <c r="L17" s="9">
        <f t="shared" si="5"/>
        <v>3.408510638297872</v>
      </c>
      <c r="M17" s="9">
        <f t="shared" si="5"/>
        <v>3.4851063829787234</v>
      </c>
      <c r="N17" s="9">
        <f t="shared" si="5"/>
        <v>2.4382978723404256</v>
      </c>
      <c r="O17" s="9">
        <f t="shared" si="5"/>
        <v>16.046808510638296</v>
      </c>
    </row>
    <row r="18" spans="1:15" x14ac:dyDescent="0.25">
      <c r="A18" s="3" t="s">
        <v>14</v>
      </c>
      <c r="B18" s="7">
        <v>2.3404255319148935E-2</v>
      </c>
      <c r="C18" s="9">
        <f t="shared" ref="C18:O18" si="6">C9*$B18</f>
        <v>3.7914893617021277</v>
      </c>
      <c r="D18" s="9">
        <f t="shared" si="6"/>
        <v>4.0957446808510634</v>
      </c>
      <c r="E18" s="9">
        <f t="shared" si="6"/>
        <v>13.317021276595744</v>
      </c>
      <c r="F18" s="9">
        <f t="shared" si="6"/>
        <v>4.5170212765957443</v>
      </c>
      <c r="G18" s="9">
        <f t="shared" si="6"/>
        <v>3.6510638297872338</v>
      </c>
      <c r="H18" s="9">
        <f t="shared" si="6"/>
        <v>11.748936170212765</v>
      </c>
      <c r="I18" s="9">
        <f t="shared" si="6"/>
        <v>11.046808510638298</v>
      </c>
      <c r="J18" s="9">
        <f t="shared" si="6"/>
        <v>4.8212765957446804</v>
      </c>
      <c r="K18" s="9">
        <f t="shared" si="6"/>
        <v>11.257446808510638</v>
      </c>
      <c r="L18" s="9">
        <f t="shared" si="6"/>
        <v>5.9446808510638292</v>
      </c>
      <c r="M18" s="9">
        <f t="shared" si="6"/>
        <v>4.9851063829787234</v>
      </c>
      <c r="N18" s="9">
        <f t="shared" si="6"/>
        <v>3.9553191489361699</v>
      </c>
      <c r="O18" s="9">
        <f t="shared" si="6"/>
        <v>30.589361702127658</v>
      </c>
    </row>
    <row r="19" spans="1:15" x14ac:dyDescent="0.25">
      <c r="A19" s="2" t="s">
        <v>29</v>
      </c>
      <c r="C19" s="8">
        <f>SUM(C12:C18)</f>
        <v>331.28723404255311</v>
      </c>
      <c r="D19" s="8">
        <f t="shared" ref="D19:O19" si="7">SUM(D12:D18)</f>
        <v>555.7851063829786</v>
      </c>
      <c r="E19" s="8">
        <f t="shared" si="7"/>
        <v>1113.3170212765956</v>
      </c>
      <c r="F19" s="8">
        <f t="shared" si="7"/>
        <v>546.92127659574464</v>
      </c>
      <c r="G19" s="8">
        <f t="shared" si="7"/>
        <v>479.09787234042551</v>
      </c>
      <c r="H19" s="8">
        <f t="shared" si="7"/>
        <v>1125.1021276595745</v>
      </c>
      <c r="I19" s="8">
        <f t="shared" si="7"/>
        <v>1080.0765957446808</v>
      </c>
      <c r="J19" s="8">
        <f t="shared" si="7"/>
        <v>457.46595744680849</v>
      </c>
      <c r="K19" s="8">
        <f t="shared" si="7"/>
        <v>1345.0893617021275</v>
      </c>
      <c r="L19" s="8">
        <f t="shared" si="7"/>
        <v>539.75957446808513</v>
      </c>
      <c r="M19" s="8">
        <f t="shared" si="7"/>
        <v>506.1765957446807</v>
      </c>
      <c r="N19" s="8">
        <f t="shared" si="7"/>
        <v>418.09999999999991</v>
      </c>
      <c r="O19" s="8">
        <f t="shared" si="7"/>
        <v>3146.1957446808501</v>
      </c>
    </row>
    <row r="20" spans="1:15" x14ac:dyDescent="0.25">
      <c r="A20" s="2"/>
    </row>
    <row r="21" spans="1:15" x14ac:dyDescent="0.25">
      <c r="A21" s="1" t="s">
        <v>32</v>
      </c>
      <c r="C21" s="10" t="s">
        <v>34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 x14ac:dyDescent="0.25">
      <c r="A22" s="1" t="s">
        <v>31</v>
      </c>
      <c r="C22" s="5" t="s">
        <v>16</v>
      </c>
      <c r="D22" s="6" t="s">
        <v>17</v>
      </c>
      <c r="E22" s="3" t="s">
        <v>18</v>
      </c>
      <c r="F22" s="3" t="s">
        <v>19</v>
      </c>
      <c r="G22" s="3" t="s">
        <v>20</v>
      </c>
      <c r="H22" s="3" t="s">
        <v>21</v>
      </c>
      <c r="I22" s="3" t="s">
        <v>22</v>
      </c>
      <c r="J22" s="3" t="s">
        <v>23</v>
      </c>
      <c r="K22" s="3" t="s">
        <v>24</v>
      </c>
      <c r="L22" s="3" t="s">
        <v>26</v>
      </c>
      <c r="M22" s="3" t="s">
        <v>27</v>
      </c>
      <c r="N22" s="3" t="s">
        <v>28</v>
      </c>
      <c r="O22" s="3" t="s">
        <v>25</v>
      </c>
    </row>
    <row r="23" spans="1:15" x14ac:dyDescent="0.25">
      <c r="A23" s="3" t="s">
        <v>0</v>
      </c>
      <c r="C23">
        <v>646</v>
      </c>
      <c r="D23">
        <v>868</v>
      </c>
      <c r="E23">
        <v>1521</v>
      </c>
      <c r="F23">
        <v>900</v>
      </c>
      <c r="G23">
        <v>537</v>
      </c>
      <c r="H23">
        <v>1092</v>
      </c>
      <c r="I23">
        <v>1151</v>
      </c>
      <c r="J23">
        <v>999</v>
      </c>
      <c r="K23">
        <v>1456</v>
      </c>
      <c r="L23">
        <v>790</v>
      </c>
      <c r="M23">
        <v>607</v>
      </c>
      <c r="N23">
        <v>1208</v>
      </c>
      <c r="O23">
        <v>6415</v>
      </c>
    </row>
    <row r="24" spans="1:15" x14ac:dyDescent="0.25">
      <c r="A24" s="3" t="s">
        <v>1</v>
      </c>
      <c r="C24">
        <v>624</v>
      </c>
      <c r="D24">
        <v>330</v>
      </c>
      <c r="E24">
        <v>752</v>
      </c>
      <c r="F24">
        <v>426</v>
      </c>
      <c r="G24">
        <v>278</v>
      </c>
      <c r="H24">
        <v>564</v>
      </c>
      <c r="I24">
        <v>605</v>
      </c>
      <c r="J24">
        <v>518</v>
      </c>
      <c r="K24">
        <v>538</v>
      </c>
      <c r="L24">
        <v>482</v>
      </c>
      <c r="M24">
        <v>253</v>
      </c>
      <c r="N24">
        <v>371</v>
      </c>
      <c r="O24">
        <v>2928</v>
      </c>
    </row>
    <row r="25" spans="1:15" x14ac:dyDescent="0.25">
      <c r="A25" s="3" t="s">
        <v>3</v>
      </c>
      <c r="C25">
        <v>522</v>
      </c>
      <c r="D25">
        <v>638</v>
      </c>
      <c r="E25">
        <v>673</v>
      </c>
      <c r="F25">
        <v>196</v>
      </c>
      <c r="G25">
        <v>173</v>
      </c>
      <c r="H25">
        <v>584</v>
      </c>
      <c r="I25">
        <v>658</v>
      </c>
      <c r="J25">
        <v>367</v>
      </c>
      <c r="K25">
        <v>462</v>
      </c>
      <c r="L25">
        <v>422</v>
      </c>
      <c r="M25">
        <v>233</v>
      </c>
      <c r="N25">
        <v>240</v>
      </c>
      <c r="O25" s="4">
        <v>2678</v>
      </c>
    </row>
    <row r="26" spans="1:15" x14ac:dyDescent="0.25">
      <c r="A26" s="3" t="s">
        <v>5</v>
      </c>
      <c r="C26">
        <v>651</v>
      </c>
      <c r="D26">
        <v>413</v>
      </c>
      <c r="E26" s="4">
        <v>489</v>
      </c>
      <c r="F26">
        <v>196</v>
      </c>
      <c r="G26">
        <v>214</v>
      </c>
      <c r="H26">
        <v>486</v>
      </c>
      <c r="I26">
        <v>553</v>
      </c>
      <c r="J26">
        <v>345</v>
      </c>
      <c r="K26">
        <v>317</v>
      </c>
      <c r="L26">
        <v>287</v>
      </c>
      <c r="M26">
        <v>285</v>
      </c>
      <c r="N26">
        <v>240</v>
      </c>
      <c r="O26">
        <v>1930</v>
      </c>
    </row>
    <row r="27" spans="1:15" x14ac:dyDescent="0.25">
      <c r="A27" s="3" t="s">
        <v>6</v>
      </c>
      <c r="C27">
        <v>242</v>
      </c>
      <c r="D27">
        <v>500</v>
      </c>
      <c r="E27">
        <v>933</v>
      </c>
      <c r="F27">
        <v>536</v>
      </c>
      <c r="G27">
        <v>360</v>
      </c>
      <c r="H27">
        <v>375</v>
      </c>
      <c r="I27">
        <v>684</v>
      </c>
      <c r="J27">
        <v>780</v>
      </c>
      <c r="K27">
        <v>781</v>
      </c>
      <c r="L27">
        <v>374</v>
      </c>
      <c r="M27">
        <v>217</v>
      </c>
      <c r="N27">
        <v>849</v>
      </c>
      <c r="O27" s="4">
        <v>4595</v>
      </c>
    </row>
    <row r="28" spans="1:15" x14ac:dyDescent="0.25">
      <c r="A28" s="3" t="s">
        <v>8</v>
      </c>
      <c r="C28">
        <v>327</v>
      </c>
      <c r="D28">
        <v>181</v>
      </c>
      <c r="E28">
        <v>474</v>
      </c>
      <c r="F28">
        <v>189</v>
      </c>
      <c r="G28">
        <v>121</v>
      </c>
      <c r="H28">
        <v>328</v>
      </c>
      <c r="I28">
        <v>340</v>
      </c>
      <c r="J28">
        <v>251</v>
      </c>
      <c r="K28">
        <v>219</v>
      </c>
      <c r="L28">
        <v>198</v>
      </c>
      <c r="M28">
        <v>244</v>
      </c>
      <c r="N28">
        <v>171</v>
      </c>
      <c r="O28">
        <v>1801</v>
      </c>
    </row>
    <row r="29" spans="1:15" x14ac:dyDescent="0.25">
      <c r="A29" s="3" t="s">
        <v>9</v>
      </c>
      <c r="C29">
        <v>987</v>
      </c>
      <c r="D29">
        <v>853</v>
      </c>
      <c r="E29">
        <v>983</v>
      </c>
      <c r="F29">
        <v>348</v>
      </c>
      <c r="G29">
        <v>327</v>
      </c>
      <c r="H29">
        <v>734</v>
      </c>
      <c r="I29">
        <v>759</v>
      </c>
      <c r="J29">
        <v>547</v>
      </c>
      <c r="K29">
        <v>608</v>
      </c>
      <c r="L29">
        <v>404</v>
      </c>
      <c r="M29">
        <v>315</v>
      </c>
      <c r="N29">
        <v>457</v>
      </c>
      <c r="O29">
        <v>2944</v>
      </c>
    </row>
    <row r="30" spans="1:15" x14ac:dyDescent="0.25">
      <c r="A30" s="3" t="s">
        <v>11</v>
      </c>
      <c r="C30">
        <v>315</v>
      </c>
      <c r="D30">
        <v>288</v>
      </c>
      <c r="E30" s="4">
        <v>674</v>
      </c>
      <c r="F30">
        <v>346</v>
      </c>
      <c r="G30">
        <v>334</v>
      </c>
      <c r="H30">
        <v>515</v>
      </c>
      <c r="I30">
        <v>557</v>
      </c>
      <c r="J30">
        <v>414</v>
      </c>
      <c r="K30">
        <v>343</v>
      </c>
      <c r="L30">
        <v>287</v>
      </c>
      <c r="M30">
        <v>234</v>
      </c>
      <c r="N30">
        <v>553</v>
      </c>
      <c r="O30">
        <v>2539</v>
      </c>
    </row>
    <row r="31" spans="1:15" x14ac:dyDescent="0.25">
      <c r="A31" s="3" t="s">
        <v>15</v>
      </c>
      <c r="C31">
        <v>437</v>
      </c>
      <c r="D31">
        <v>446</v>
      </c>
      <c r="E31">
        <v>1211</v>
      </c>
      <c r="F31">
        <v>262</v>
      </c>
      <c r="G31">
        <v>223</v>
      </c>
      <c r="H31">
        <v>926</v>
      </c>
      <c r="I31">
        <v>622</v>
      </c>
      <c r="J31">
        <v>575</v>
      </c>
      <c r="K31">
        <v>702</v>
      </c>
      <c r="L31">
        <v>491</v>
      </c>
      <c r="M31">
        <v>335</v>
      </c>
      <c r="N31">
        <v>660</v>
      </c>
      <c r="O31" s="4">
        <v>3777</v>
      </c>
    </row>
    <row r="32" spans="1:15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25">
      <c r="B33" s="1" t="s">
        <v>33</v>
      </c>
      <c r="C33" s="10" t="s">
        <v>35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x14ac:dyDescent="0.25">
      <c r="A34" s="3" t="s">
        <v>0</v>
      </c>
      <c r="B34" s="7">
        <v>0.23110151187904968</v>
      </c>
      <c r="C34" s="9">
        <f t="shared" ref="C34:O34" si="8">C23*$B34</f>
        <v>149.2915766738661</v>
      </c>
      <c r="D34" s="9">
        <f t="shared" si="8"/>
        <v>200.5961123110151</v>
      </c>
      <c r="E34" s="9">
        <f t="shared" si="8"/>
        <v>351.50539956803453</v>
      </c>
      <c r="F34" s="9">
        <f t="shared" si="8"/>
        <v>207.99136069114471</v>
      </c>
      <c r="G34" s="9">
        <f t="shared" si="8"/>
        <v>124.10151187904968</v>
      </c>
      <c r="H34" s="9">
        <f t="shared" si="8"/>
        <v>252.36285097192226</v>
      </c>
      <c r="I34" s="9">
        <f t="shared" si="8"/>
        <v>265.9978401727862</v>
      </c>
      <c r="J34" s="9">
        <f t="shared" si="8"/>
        <v>230.87041036717062</v>
      </c>
      <c r="K34" s="9">
        <f t="shared" si="8"/>
        <v>336.48380129589634</v>
      </c>
      <c r="L34" s="9">
        <f t="shared" si="8"/>
        <v>182.57019438444925</v>
      </c>
      <c r="M34" s="9">
        <f t="shared" si="8"/>
        <v>140.27861771058315</v>
      </c>
      <c r="N34" s="9">
        <f t="shared" si="8"/>
        <v>279.17062634989202</v>
      </c>
      <c r="O34" s="9">
        <f t="shared" si="8"/>
        <v>1482.5161987041038</v>
      </c>
    </row>
    <row r="35" spans="1:15" x14ac:dyDescent="0.25">
      <c r="A35" s="3" t="s">
        <v>1</v>
      </c>
      <c r="B35" s="7">
        <v>8.6393088552915762E-2</v>
      </c>
      <c r="C35" s="9">
        <f t="shared" ref="C35:O35" si="9">C24*$B35</f>
        <v>53.909287257019436</v>
      </c>
      <c r="D35" s="9">
        <f t="shared" si="9"/>
        <v>28.509719222462202</v>
      </c>
      <c r="E35" s="9">
        <f t="shared" si="9"/>
        <v>64.967602591792655</v>
      </c>
      <c r="F35" s="9">
        <f t="shared" si="9"/>
        <v>36.803455723542115</v>
      </c>
      <c r="G35" s="9">
        <f t="shared" si="9"/>
        <v>24.017278617710581</v>
      </c>
      <c r="H35" s="9">
        <f t="shared" si="9"/>
        <v>48.725701943844491</v>
      </c>
      <c r="I35" s="9">
        <f t="shared" si="9"/>
        <v>52.267818574514038</v>
      </c>
      <c r="J35" s="9">
        <f t="shared" si="9"/>
        <v>44.751619870410366</v>
      </c>
      <c r="K35" s="9">
        <f t="shared" si="9"/>
        <v>46.479481641468681</v>
      </c>
      <c r="L35" s="9">
        <f t="shared" si="9"/>
        <v>41.641468682505398</v>
      </c>
      <c r="M35" s="9">
        <f t="shared" si="9"/>
        <v>21.857451403887687</v>
      </c>
      <c r="N35" s="9">
        <f t="shared" si="9"/>
        <v>32.051835853131749</v>
      </c>
      <c r="O35" s="9">
        <f t="shared" si="9"/>
        <v>252.95896328293736</v>
      </c>
    </row>
    <row r="36" spans="1:15" x14ac:dyDescent="0.25">
      <c r="A36" s="3" t="s">
        <v>3</v>
      </c>
      <c r="B36" s="7">
        <v>7.9913606911447083E-2</v>
      </c>
      <c r="C36" s="9">
        <f t="shared" ref="C36:O36" si="10">C25*$B36</f>
        <v>41.714902807775374</v>
      </c>
      <c r="D36" s="9">
        <f t="shared" si="10"/>
        <v>50.984881209503236</v>
      </c>
      <c r="E36" s="9">
        <f t="shared" si="10"/>
        <v>53.781857451403887</v>
      </c>
      <c r="F36" s="9">
        <f t="shared" si="10"/>
        <v>15.663066954643629</v>
      </c>
      <c r="G36" s="9">
        <f t="shared" si="10"/>
        <v>13.825053995680346</v>
      </c>
      <c r="H36" s="9">
        <f t="shared" si="10"/>
        <v>46.669546436285096</v>
      </c>
      <c r="I36" s="9">
        <f t="shared" si="10"/>
        <v>52.583153347732178</v>
      </c>
      <c r="J36" s="9">
        <f t="shared" si="10"/>
        <v>29.328293736501081</v>
      </c>
      <c r="K36" s="9">
        <f t="shared" si="10"/>
        <v>36.920086393088553</v>
      </c>
      <c r="L36" s="9">
        <f t="shared" si="10"/>
        <v>33.723542116630668</v>
      </c>
      <c r="M36" s="9">
        <f t="shared" si="10"/>
        <v>18.61987041036717</v>
      </c>
      <c r="N36" s="9">
        <f t="shared" si="10"/>
        <v>19.179265658747301</v>
      </c>
      <c r="O36" s="9">
        <f t="shared" si="10"/>
        <v>214.00863930885529</v>
      </c>
    </row>
    <row r="37" spans="1:15" x14ac:dyDescent="0.25">
      <c r="A37" s="3" t="s">
        <v>5</v>
      </c>
      <c r="B37" s="7">
        <v>3.4557235421166309E-2</v>
      </c>
      <c r="C37" s="9">
        <f t="shared" ref="C37:O37" si="11">C26*$B37</f>
        <v>22.496760259179268</v>
      </c>
      <c r="D37" s="9">
        <f t="shared" si="11"/>
        <v>14.272138228941685</v>
      </c>
      <c r="E37" s="9">
        <f t="shared" si="11"/>
        <v>16.898488120950326</v>
      </c>
      <c r="F37" s="9">
        <f t="shared" si="11"/>
        <v>6.7732181425485969</v>
      </c>
      <c r="G37" s="9">
        <f t="shared" si="11"/>
        <v>7.3952483801295905</v>
      </c>
      <c r="H37" s="9">
        <f t="shared" si="11"/>
        <v>16.794816414686824</v>
      </c>
      <c r="I37" s="9">
        <f t="shared" si="11"/>
        <v>19.110151187904968</v>
      </c>
      <c r="J37" s="9">
        <f t="shared" si="11"/>
        <v>11.922246220302377</v>
      </c>
      <c r="K37" s="9">
        <f t="shared" si="11"/>
        <v>10.95464362850972</v>
      </c>
      <c r="L37" s="9">
        <f t="shared" si="11"/>
        <v>9.9179265658747298</v>
      </c>
      <c r="M37" s="9">
        <f t="shared" si="11"/>
        <v>9.8488120950323985</v>
      </c>
      <c r="N37" s="9">
        <f t="shared" si="11"/>
        <v>8.2937365010799144</v>
      </c>
      <c r="O37" s="9">
        <f t="shared" si="11"/>
        <v>66.69546436285097</v>
      </c>
    </row>
    <row r="38" spans="1:15" x14ac:dyDescent="0.25">
      <c r="A38" s="3" t="s">
        <v>6</v>
      </c>
      <c r="B38" s="7">
        <v>0.44924406047516197</v>
      </c>
      <c r="C38" s="9">
        <f t="shared" ref="C38:O38" si="12">C27*$B38</f>
        <v>108.71706263498919</v>
      </c>
      <c r="D38" s="9">
        <f t="shared" si="12"/>
        <v>224.62203023758099</v>
      </c>
      <c r="E38" s="9">
        <f t="shared" si="12"/>
        <v>419.14470842332611</v>
      </c>
      <c r="F38" s="9">
        <f t="shared" si="12"/>
        <v>240.79481641468681</v>
      </c>
      <c r="G38" s="9">
        <f t="shared" si="12"/>
        <v>161.72786177105831</v>
      </c>
      <c r="H38" s="9">
        <f t="shared" si="12"/>
        <v>168.46652267818573</v>
      </c>
      <c r="I38" s="9">
        <f t="shared" si="12"/>
        <v>307.28293736501081</v>
      </c>
      <c r="J38" s="9">
        <f t="shared" si="12"/>
        <v>350.41036717062633</v>
      </c>
      <c r="K38" s="9">
        <f t="shared" si="12"/>
        <v>350.8596112311015</v>
      </c>
      <c r="L38" s="9">
        <f t="shared" si="12"/>
        <v>168.01727861771059</v>
      </c>
      <c r="M38" s="9">
        <f t="shared" si="12"/>
        <v>97.485961123110144</v>
      </c>
      <c r="N38" s="9">
        <f t="shared" si="12"/>
        <v>381.40820734341253</v>
      </c>
      <c r="O38" s="9">
        <f t="shared" si="12"/>
        <v>2064.2764578833694</v>
      </c>
    </row>
    <row r="39" spans="1:15" x14ac:dyDescent="0.25">
      <c r="A39" s="3" t="s">
        <v>8</v>
      </c>
      <c r="B39" s="7">
        <v>6.0475161987041039E-2</v>
      </c>
      <c r="C39" s="9">
        <f t="shared" ref="C39:O39" si="13">C28*$B39</f>
        <v>19.77537796976242</v>
      </c>
      <c r="D39" s="9">
        <f t="shared" si="13"/>
        <v>10.946004319654428</v>
      </c>
      <c r="E39" s="9">
        <f t="shared" si="13"/>
        <v>28.665226781857452</v>
      </c>
      <c r="F39" s="9">
        <f t="shared" si="13"/>
        <v>11.429805615550757</v>
      </c>
      <c r="G39" s="9">
        <f t="shared" si="13"/>
        <v>7.3174946004319654</v>
      </c>
      <c r="H39" s="9">
        <f t="shared" si="13"/>
        <v>19.83585313174946</v>
      </c>
      <c r="I39" s="9">
        <f t="shared" si="13"/>
        <v>20.561555075593954</v>
      </c>
      <c r="J39" s="9">
        <f t="shared" si="13"/>
        <v>15.179265658747301</v>
      </c>
      <c r="K39" s="9">
        <f t="shared" si="13"/>
        <v>13.244060475161987</v>
      </c>
      <c r="L39" s="9">
        <f t="shared" si="13"/>
        <v>11.974082073434126</v>
      </c>
      <c r="M39" s="9">
        <f t="shared" si="13"/>
        <v>14.755939524838013</v>
      </c>
      <c r="N39" s="9">
        <f t="shared" si="13"/>
        <v>10.341252699784018</v>
      </c>
      <c r="O39" s="9">
        <f t="shared" si="13"/>
        <v>108.91576673866091</v>
      </c>
    </row>
    <row r="40" spans="1:15" x14ac:dyDescent="0.25">
      <c r="A40" s="3" t="s">
        <v>9</v>
      </c>
      <c r="B40" s="7">
        <v>1.2958963282937365E-2</v>
      </c>
      <c r="C40" s="9">
        <f t="shared" ref="C40:O40" si="14">C29*$B40</f>
        <v>12.790496760259179</v>
      </c>
      <c r="D40" s="9">
        <f t="shared" si="14"/>
        <v>11.053995680345572</v>
      </c>
      <c r="E40" s="9">
        <f t="shared" si="14"/>
        <v>12.73866090712743</v>
      </c>
      <c r="F40" s="9">
        <f t="shared" si="14"/>
        <v>4.5097192224622029</v>
      </c>
      <c r="G40" s="9">
        <f t="shared" si="14"/>
        <v>4.2375809935205186</v>
      </c>
      <c r="H40" s="9">
        <f t="shared" si="14"/>
        <v>9.5118790496760255</v>
      </c>
      <c r="I40" s="9">
        <f t="shared" si="14"/>
        <v>9.8358531317494595</v>
      </c>
      <c r="J40" s="9">
        <f t="shared" si="14"/>
        <v>7.0885529157667388</v>
      </c>
      <c r="K40" s="9">
        <f t="shared" si="14"/>
        <v>7.8790496760259181</v>
      </c>
      <c r="L40" s="9">
        <f t="shared" si="14"/>
        <v>5.2354211663066952</v>
      </c>
      <c r="M40" s="9">
        <f t="shared" si="14"/>
        <v>4.0820734341252702</v>
      </c>
      <c r="N40" s="9">
        <f t="shared" si="14"/>
        <v>5.9222462203023758</v>
      </c>
      <c r="O40" s="9">
        <f t="shared" si="14"/>
        <v>38.1511879049676</v>
      </c>
    </row>
    <row r="41" spans="1:15" x14ac:dyDescent="0.25">
      <c r="A41" s="3" t="s">
        <v>11</v>
      </c>
      <c r="B41" s="7">
        <v>3.2397408207343416E-2</v>
      </c>
      <c r="C41" s="9">
        <f t="shared" ref="C41:O41" si="15">C30*$B41</f>
        <v>10.205183585313176</v>
      </c>
      <c r="D41" s="9">
        <f t="shared" si="15"/>
        <v>9.3304535637149044</v>
      </c>
      <c r="E41" s="9">
        <f t="shared" si="15"/>
        <v>21.835853131749463</v>
      </c>
      <c r="F41" s="9">
        <f t="shared" si="15"/>
        <v>11.209503239740823</v>
      </c>
      <c r="G41" s="9">
        <f t="shared" si="15"/>
        <v>10.820734341252701</v>
      </c>
      <c r="H41" s="9">
        <f t="shared" si="15"/>
        <v>16.68466522678186</v>
      </c>
      <c r="I41" s="9">
        <f t="shared" si="15"/>
        <v>18.045356371490282</v>
      </c>
      <c r="J41" s="9">
        <f t="shared" si="15"/>
        <v>13.412526997840175</v>
      </c>
      <c r="K41" s="9">
        <f t="shared" si="15"/>
        <v>11.112311015118792</v>
      </c>
      <c r="L41" s="9">
        <f t="shared" si="15"/>
        <v>9.2980561555075596</v>
      </c>
      <c r="M41" s="9">
        <f t="shared" si="15"/>
        <v>7.5809935205183594</v>
      </c>
      <c r="N41" s="9">
        <f t="shared" si="15"/>
        <v>17.91576673866091</v>
      </c>
      <c r="O41" s="9">
        <f t="shared" si="15"/>
        <v>82.257019438444928</v>
      </c>
    </row>
    <row r="42" spans="1:15" x14ac:dyDescent="0.25">
      <c r="A42" s="3" t="s">
        <v>15</v>
      </c>
      <c r="B42" s="7">
        <v>1.2958963282937365E-2</v>
      </c>
      <c r="C42" s="9">
        <f t="shared" ref="C42:O42" si="16">C31*$B42</f>
        <v>5.6630669546436287</v>
      </c>
      <c r="D42" s="9">
        <f t="shared" si="16"/>
        <v>5.7796976241900646</v>
      </c>
      <c r="E42" s="9">
        <f t="shared" si="16"/>
        <v>15.693304535637148</v>
      </c>
      <c r="F42" s="9">
        <f t="shared" si="16"/>
        <v>3.3952483801295896</v>
      </c>
      <c r="G42" s="9">
        <f t="shared" si="16"/>
        <v>2.8898488120950323</v>
      </c>
      <c r="H42" s="9">
        <f t="shared" si="16"/>
        <v>12</v>
      </c>
      <c r="I42" s="9">
        <f t="shared" si="16"/>
        <v>8.0604751619870409</v>
      </c>
      <c r="J42" s="9">
        <f t="shared" si="16"/>
        <v>7.4514038876889845</v>
      </c>
      <c r="K42" s="9">
        <f t="shared" si="16"/>
        <v>9.0971922246220309</v>
      </c>
      <c r="L42" s="9">
        <f t="shared" si="16"/>
        <v>6.3628509719222466</v>
      </c>
      <c r="M42" s="9">
        <f t="shared" si="16"/>
        <v>4.3412526997840173</v>
      </c>
      <c r="N42" s="9">
        <f t="shared" si="16"/>
        <v>8.5529157667386606</v>
      </c>
      <c r="O42" s="9">
        <f t="shared" si="16"/>
        <v>48.946004319654428</v>
      </c>
    </row>
    <row r="43" spans="1:15" x14ac:dyDescent="0.25">
      <c r="A43" s="2" t="s">
        <v>29</v>
      </c>
      <c r="C43" s="8">
        <f t="shared" ref="C43:O43" si="17">SUM(C34:C42)</f>
        <v>424.56371490280782</v>
      </c>
      <c r="D43" s="8">
        <f t="shared" si="17"/>
        <v>556.09503239740809</v>
      </c>
      <c r="E43" s="8">
        <f t="shared" si="17"/>
        <v>985.23110151187893</v>
      </c>
      <c r="F43" s="8">
        <f t="shared" si="17"/>
        <v>538.57019438444922</v>
      </c>
      <c r="G43" s="8">
        <f t="shared" si="17"/>
        <v>356.33261339092871</v>
      </c>
      <c r="H43" s="8">
        <f t="shared" si="17"/>
        <v>591.05183585313171</v>
      </c>
      <c r="I43" s="8">
        <f t="shared" si="17"/>
        <v>753.74514038876873</v>
      </c>
      <c r="J43" s="8">
        <f t="shared" si="17"/>
        <v>710.41468682505399</v>
      </c>
      <c r="K43" s="8">
        <f t="shared" si="17"/>
        <v>823.03023758099346</v>
      </c>
      <c r="L43" s="8">
        <f t="shared" si="17"/>
        <v>468.74082073434124</v>
      </c>
      <c r="M43" s="8">
        <f t="shared" si="17"/>
        <v>318.85097192224629</v>
      </c>
      <c r="N43" s="8">
        <f t="shared" si="17"/>
        <v>762.83585313174945</v>
      </c>
      <c r="O43" s="8">
        <f t="shared" si="17"/>
        <v>4358.7257019438448</v>
      </c>
    </row>
    <row r="46" spans="1:15" x14ac:dyDescent="0.25">
      <c r="A46" s="1" t="s">
        <v>36</v>
      </c>
      <c r="C46" s="10" t="s">
        <v>37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x14ac:dyDescent="0.25">
      <c r="C47" s="5" t="s">
        <v>16</v>
      </c>
      <c r="D47" s="6" t="s">
        <v>17</v>
      </c>
      <c r="E47" s="3" t="s">
        <v>18</v>
      </c>
      <c r="F47" s="3" t="s">
        <v>19</v>
      </c>
      <c r="G47" s="3" t="s">
        <v>20</v>
      </c>
      <c r="H47" s="3" t="s">
        <v>21</v>
      </c>
      <c r="I47" s="3" t="s">
        <v>22</v>
      </c>
      <c r="J47" s="3" t="s">
        <v>23</v>
      </c>
      <c r="K47" s="3" t="s">
        <v>24</v>
      </c>
      <c r="L47" s="3" t="s">
        <v>26</v>
      </c>
      <c r="M47" s="3" t="s">
        <v>27</v>
      </c>
      <c r="N47" s="3" t="s">
        <v>28</v>
      </c>
      <c r="O47" s="3" t="s">
        <v>25</v>
      </c>
    </row>
    <row r="48" spans="1:15" x14ac:dyDescent="0.25">
      <c r="A48" s="2" t="s">
        <v>29</v>
      </c>
      <c r="C48" s="8">
        <f>C19+C43</f>
        <v>755.85094894536087</v>
      </c>
      <c r="D48" s="8">
        <f t="shared" ref="D48:O48" si="18">D19+D43</f>
        <v>1111.8801387803867</v>
      </c>
      <c r="E48" s="8">
        <f>E19+E43</f>
        <v>2098.5481227884748</v>
      </c>
      <c r="F48" s="8">
        <f t="shared" si="18"/>
        <v>1085.4914709801938</v>
      </c>
      <c r="G48" s="8">
        <f t="shared" si="18"/>
        <v>835.43048573135422</v>
      </c>
      <c r="H48" s="8">
        <f t="shared" si="18"/>
        <v>1716.1539635127062</v>
      </c>
      <c r="I48" s="8">
        <f t="shared" si="18"/>
        <v>1833.8217361334496</v>
      </c>
      <c r="J48" s="8">
        <f t="shared" si="18"/>
        <v>1167.8806442718624</v>
      </c>
      <c r="K48" s="8">
        <f t="shared" si="18"/>
        <v>2168.1195992831208</v>
      </c>
      <c r="L48" s="8">
        <f t="shared" si="18"/>
        <v>1008.5003952024264</v>
      </c>
      <c r="M48" s="8">
        <f t="shared" si="18"/>
        <v>825.02756766692698</v>
      </c>
      <c r="N48" s="8">
        <f t="shared" si="18"/>
        <v>1180.9358531317494</v>
      </c>
      <c r="O48" s="8">
        <f t="shared" si="18"/>
        <v>7504.9214466246949</v>
      </c>
    </row>
  </sheetData>
  <mergeCells count="5">
    <mergeCell ref="C1:O1"/>
    <mergeCell ref="C21:O21"/>
    <mergeCell ref="C11:O11"/>
    <mergeCell ref="C33:O33"/>
    <mergeCell ref="C46:O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Reference population</vt:lpstr>
    </vt:vector>
  </TitlesOfParts>
  <Company>NMBU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Gudrun Seeberg Boge</dc:creator>
  <cp:lastModifiedBy>Irina Masalagiu</cp:lastModifiedBy>
  <dcterms:created xsi:type="dcterms:W3CDTF">2019-01-22T10:41:40Z</dcterms:created>
  <dcterms:modified xsi:type="dcterms:W3CDTF">2020-01-06T13:13:44Z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484126-3486-41a9-802e-7f1e2277276c_Enabled">
    <vt:lpwstr>True</vt:lpwstr>
  </property>
  <property fmtid="{D5CDD505-2E9C-101B-9397-08002B2CF9AE}" pid="3" name="MSIP_Label_d0484126-3486-41a9-802e-7f1e2277276c_SiteId">
    <vt:lpwstr>eec01f8e-737f-43e3-9ed5-f8a59913bd82</vt:lpwstr>
  </property>
  <property fmtid="{D5CDD505-2E9C-101B-9397-08002B2CF9AE}" pid="4" name="MSIP_Label_d0484126-3486-41a9-802e-7f1e2277276c_Owner">
    <vt:lpwstr>gudrunsb@NMBU.NO</vt:lpwstr>
  </property>
  <property fmtid="{D5CDD505-2E9C-101B-9397-08002B2CF9AE}" pid="5" name="MSIP_Label_d0484126-3486-41a9-802e-7f1e2277276c_SetDate">
    <vt:lpwstr>2019-01-22T10:54:06.2552212Z</vt:lpwstr>
  </property>
  <property fmtid="{D5CDD505-2E9C-101B-9397-08002B2CF9AE}" pid="6" name="MSIP_Label_d0484126-3486-41a9-802e-7f1e2277276c_Name">
    <vt:lpwstr>Internal</vt:lpwstr>
  </property>
  <property fmtid="{D5CDD505-2E9C-101B-9397-08002B2CF9AE}" pid="7" name="MSIP_Label_d0484126-3486-41a9-802e-7f1e2277276c_Application">
    <vt:lpwstr>Microsoft Azure Information Protection</vt:lpwstr>
  </property>
  <property fmtid="{D5CDD505-2E9C-101B-9397-08002B2CF9AE}" pid="8" name="MSIP_Label_d0484126-3486-41a9-802e-7f1e2277276c_Extended_MSFT_Method">
    <vt:lpwstr>Automatic</vt:lpwstr>
  </property>
  <property fmtid="{D5CDD505-2E9C-101B-9397-08002B2CF9AE}" pid="9" name="Sensitivity">
    <vt:lpwstr>Internal</vt:lpwstr>
  </property>
</Properties>
</file>