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Table S1" sheetId="1" state="visible" r:id="rId2"/>
    <sheet name="Table S2" sheetId="2" state="visible" r:id="rId3"/>
    <sheet name="Table S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<sst xmlns="http://schemas.openxmlformats.org/spreadsheetml/2006/main" count="503" uniqueCount="456">
  <si>
    <t xml:space="preserve">Table S1 : List of 41 PCSAs</t>
  </si>
  <si>
    <t xml:space="preserve">Scores</t>
  </si>
  <si>
    <t xml:space="preserve">Short_name</t>
  </si>
  <si>
    <t xml:space="preserve">Paper title</t>
  </si>
  <si>
    <t xml:space="preserve">SIFT_converted_rankscore</t>
  </si>
  <si>
    <t xml:space="preserve">SIFT</t>
  </si>
  <si>
    <t xml:space="preserve">SIFT: predicting amino acid changes that affect protein function</t>
  </si>
  <si>
    <t xml:space="preserve">SIFT4G_converted_rankscore</t>
  </si>
  <si>
    <t xml:space="preserve">SIFT4G</t>
  </si>
  <si>
    <t xml:space="preserve">SIFT missense predictions for genomes</t>
  </si>
  <si>
    <t xml:space="preserve">Polyphen2_HDIV_rankscore</t>
  </si>
  <si>
    <t xml:space="preserve">Polyphen2_HDIV</t>
  </si>
  <si>
    <t xml:space="preserve">A method and server for predicting damaging missense mutations</t>
  </si>
  <si>
    <t xml:space="preserve">Polyphen2_HVAR_rankscore</t>
  </si>
  <si>
    <t xml:space="preserve">Polyphen2_HVAR</t>
  </si>
  <si>
    <t xml:space="preserve">LRT_converted_rankscore</t>
  </si>
  <si>
    <t xml:space="preserve">LRT</t>
  </si>
  <si>
    <t xml:space="preserve">Identification of deleterious mutations within three human genomes</t>
  </si>
  <si>
    <t xml:space="preserve">MutationTaster_converted_rankscore</t>
  </si>
  <si>
    <t xml:space="preserve">MutationTaster</t>
  </si>
  <si>
    <t xml:space="preserve">MutationTaster2: mutation prediction for the deep-sequencing age;/ MutationTaster evaluates disease-causing potential of sequence alterations</t>
  </si>
  <si>
    <t xml:space="preserve">MutationAssessor_rankscore</t>
  </si>
  <si>
    <t xml:space="preserve">MutationAssessor</t>
  </si>
  <si>
    <t xml:space="preserve">Predicting the functional impact of protein mutations: application to cancer genomics</t>
  </si>
  <si>
    <t xml:space="preserve">FATHMM_converted_rankscore</t>
  </si>
  <si>
    <t xml:space="preserve">FATHMM</t>
  </si>
  <si>
    <t xml:space="preserve">Predicting the functional, molecular, and phenotypic consequences of amino acid substitutions using hidden Markov models</t>
  </si>
  <si>
    <t xml:space="preserve">PROVEAN_converted_rankscore</t>
  </si>
  <si>
    <t xml:space="preserve">PROVEAN</t>
  </si>
  <si>
    <t xml:space="preserve">Predicting the functional effect of amino acid substitutions and indels</t>
  </si>
  <si>
    <t xml:space="preserve">VEST4_rankscore</t>
  </si>
  <si>
    <t xml:space="preserve">VEST4</t>
  </si>
  <si>
    <t xml:space="preserve">Identifying Mendelian disease genes with the Variant Effect Scoring Tool / Assessing the Pathogenicity of Insertion and Deletion Variants with the Variant Effect Scoring Tool (VEST-Indel)</t>
  </si>
  <si>
    <t xml:space="preserve">MetaSVM_rankscore</t>
  </si>
  <si>
    <t xml:space="preserve">MetaSVM</t>
  </si>
  <si>
    <t xml:space="preserve">Comparison and integration of deleteriousness prediction methods for nonsynonymous SNVs in whole exome sequencing studies</t>
  </si>
  <si>
    <t xml:space="preserve">MetaLR_rankscore</t>
  </si>
  <si>
    <t xml:space="preserve">MetaLR</t>
  </si>
  <si>
    <t xml:space="preserve">MetaRNN_rankscore</t>
  </si>
  <si>
    <t xml:space="preserve">MetaRNN</t>
  </si>
  <si>
    <t xml:space="preserve">MetaRNN: differentiating rare pathogenic and rare benign missense SNVs and InDels using deep learning</t>
  </si>
  <si>
    <t xml:space="preserve">M-CAP_rankscore</t>
  </si>
  <si>
    <t xml:space="preserve">M-CAP</t>
  </si>
  <si>
    <t xml:space="preserve">M-CAP eliminates a majority of variants of uncertain significance in clinical exomes at high sensitivity</t>
  </si>
  <si>
    <t xml:space="preserve">REVEL_rankscore</t>
  </si>
  <si>
    <t xml:space="preserve">REVEL</t>
  </si>
  <si>
    <t xml:space="preserve">REVEL: An Ensemble Method for Predicting the Pathogenicity of Rare Missense Variant</t>
  </si>
  <si>
    <t xml:space="preserve">MutPred_rankscore</t>
  </si>
  <si>
    <t xml:space="preserve">MutPred</t>
  </si>
  <si>
    <t xml:space="preserve">Automated inference of molecular mechanisms of disease from amino acid substitutions</t>
  </si>
  <si>
    <t xml:space="preserve">MVP_rankscore</t>
  </si>
  <si>
    <t xml:space="preserve">MVP</t>
  </si>
  <si>
    <t xml:space="preserve">MVP: predicting pathogenicity of missense variants by deep learning</t>
  </si>
  <si>
    <t xml:space="preserve">gMVP_rankscore</t>
  </si>
  <si>
    <t xml:space="preserve">gMVP</t>
  </si>
  <si>
    <t xml:space="preserve">Predicting functional effect of missense variants using graph attention neural networks</t>
  </si>
  <si>
    <t xml:space="preserve">MPC_rankscore</t>
  </si>
  <si>
    <t xml:space="preserve">MPC</t>
  </si>
  <si>
    <t xml:space="preserve">Regional missense constraint improves variant deleteriousness prediction</t>
  </si>
  <si>
    <t xml:space="preserve">PrimateAI_rankscore</t>
  </si>
  <si>
    <t xml:space="preserve">PrimateAI</t>
  </si>
  <si>
    <t xml:space="preserve">Predicting the clinical impact of human mutation with deep neural networks</t>
  </si>
  <si>
    <t xml:space="preserve">DEOGEN2_rankscore</t>
  </si>
  <si>
    <t xml:space="preserve">DEOGEN2</t>
  </si>
  <si>
    <t xml:space="preserve">DEOGEN2: prediction and interactive visualization of single amino acid variant deleteriousness in human proteins</t>
  </si>
  <si>
    <t xml:space="preserve">ClinPred_rankscore</t>
  </si>
  <si>
    <t xml:space="preserve">ClinPred</t>
  </si>
  <si>
    <t xml:space="preserve">ClinPred: Prediction Tool to Identify Disease-Relevant Nonsynonymous Single-Nucleotide Variants</t>
  </si>
  <si>
    <t xml:space="preserve">LIST-S2_rankscore</t>
  </si>
  <si>
    <t xml:space="preserve">LIST-S2</t>
  </si>
  <si>
    <t xml:space="preserve">LIST-S2: taxonomy based sorting of deleterious missense mutations across species</t>
  </si>
  <si>
    <t xml:space="preserve">VARITY_R_rankscore</t>
  </si>
  <si>
    <t xml:space="preserve">VARITY_R</t>
  </si>
  <si>
    <t xml:space="preserve">Improved pathogenicity prediction for rare human missense variants</t>
  </si>
  <si>
    <t xml:space="preserve">VARITY_ER_rankscore</t>
  </si>
  <si>
    <t xml:space="preserve">VARITY_ER</t>
  </si>
  <si>
    <t xml:space="preserve">CADD_raw_rankscore</t>
  </si>
  <si>
    <t xml:space="preserve">CADD</t>
  </si>
  <si>
    <t xml:space="preserve">CADD: predicting the deleteriousness of variants throughout the human genome</t>
  </si>
  <si>
    <t xml:space="preserve">DANN_rankscore</t>
  </si>
  <si>
    <t xml:space="preserve">DANN</t>
  </si>
  <si>
    <t xml:space="preserve">DANN: a deep learning approach for annotating the pathogenicity of genetic variants</t>
  </si>
  <si>
    <t xml:space="preserve">fathmm-MKL_coding_rankscore</t>
  </si>
  <si>
    <t xml:space="preserve">fathmm-MKL_coding</t>
  </si>
  <si>
    <t xml:space="preserve">An integrative approach to predicting the functional effects of non-coding and coding sequence variation</t>
  </si>
  <si>
    <t xml:space="preserve">fathmm-XF_coding_rankscore</t>
  </si>
  <si>
    <t xml:space="preserve">fathmm-XF_coding</t>
  </si>
  <si>
    <t xml:space="preserve">FATHMM-XF: accurate prediction of pathogenic point mutations via extended features</t>
  </si>
  <si>
    <t xml:space="preserve">Eigen-raw_coding_rankscore</t>
  </si>
  <si>
    <t xml:space="preserve">Eigen-raw_coding</t>
  </si>
  <si>
    <t xml:space="preserve">A spectral approach integrating functional genomic annotations for coding and noncoding variants.</t>
  </si>
  <si>
    <t xml:space="preserve">Eigen-PC-raw_coding_rankscore</t>
  </si>
  <si>
    <t xml:space="preserve">Eigen-PC-raw_coding</t>
  </si>
  <si>
    <t xml:space="preserve">integrated_fitCons_rankscore</t>
  </si>
  <si>
    <t xml:space="preserve">integrated_fitCons</t>
  </si>
  <si>
    <t xml:space="preserve">A method for calculating probabilities of fitness consequences for point mutations across the human genome</t>
  </si>
  <si>
    <t xml:space="preserve">GERP++_RS_rankscore</t>
  </si>
  <si>
    <t xml:space="preserve">GERP++_RS</t>
  </si>
  <si>
    <t xml:space="preserve">Identifying a High Fraction of the Human Genome to be under Selective Constraint Using GERP++</t>
  </si>
  <si>
    <t xml:space="preserve">phyloP17way_primate_rankscore</t>
  </si>
  <si>
    <t xml:space="preserve">phyloP17way_primate</t>
  </si>
  <si>
    <t xml:space="preserve">New methods for detecting lineage-specific selection</t>
  </si>
  <si>
    <t xml:space="preserve">phyloP100way_vertebrate_rankscore</t>
  </si>
  <si>
    <t xml:space="preserve">phyloP100way_vertebrate</t>
  </si>
  <si>
    <t xml:space="preserve">Detection of nonneutral substitution rates on mammalian phylogenies.</t>
  </si>
  <si>
    <t xml:space="preserve">phyloP470way_mammalian_rankscore</t>
  </si>
  <si>
    <t xml:space="preserve">phyloP470way_mammalian</t>
  </si>
  <si>
    <t xml:space="preserve">phastCons17way_primate_rankscore</t>
  </si>
  <si>
    <t xml:space="preserve">phastCons17way_primate</t>
  </si>
  <si>
    <t xml:space="preserve">Evolutionarily conserved elements in vertebrate, insect, worm, and yeast genomes.</t>
  </si>
  <si>
    <t xml:space="preserve">phastCons100way_vertebrate_rankscore</t>
  </si>
  <si>
    <t xml:space="preserve">phastCons100way_vertebrate</t>
  </si>
  <si>
    <t xml:space="preserve">phastCons470way_mammalian_rankscore</t>
  </si>
  <si>
    <t xml:space="preserve">phastCons470way_mammalian</t>
  </si>
  <si>
    <t xml:space="preserve">bStatistic_converted_rankscore</t>
  </si>
  <si>
    <t xml:space="preserve">bStatistic</t>
  </si>
  <si>
    <t xml:space="preserve">Widespread genomic signatures of natural selection in hominid evolution</t>
  </si>
  <si>
    <t xml:space="preserve">AlphaMissense_rankscore</t>
  </si>
  <si>
    <t xml:space="preserve">AlphaMissense</t>
  </si>
  <si>
    <t xml:space="preserve">Accurate proteome-wide missense variant effect prediction with AlphaMissense.</t>
  </si>
  <si>
    <t xml:space="preserve">Table S2 : Cancer driver genes (n = 299)</t>
  </si>
  <si>
    <t xml:space="preserve">Hugo_Symbol</t>
  </si>
  <si>
    <t xml:space="preserve">TP53</t>
  </si>
  <si>
    <t xml:space="preserve">PIK3CA</t>
  </si>
  <si>
    <t xml:space="preserve">KRAS</t>
  </si>
  <si>
    <t xml:space="preserve">PTEN</t>
  </si>
  <si>
    <t xml:space="preserve">ARID1A</t>
  </si>
  <si>
    <t xml:space="preserve">RB1</t>
  </si>
  <si>
    <t xml:space="preserve">NRAS</t>
  </si>
  <si>
    <t xml:space="preserve">FBXW7</t>
  </si>
  <si>
    <t xml:space="preserve">CTNNB1</t>
  </si>
  <si>
    <t xml:space="preserve">CDKN2A</t>
  </si>
  <si>
    <t xml:space="preserve">NF1</t>
  </si>
  <si>
    <t xml:space="preserve">HRAS</t>
  </si>
  <si>
    <t xml:space="preserve">NFE2L2</t>
  </si>
  <si>
    <t xml:space="preserve">KMT2D</t>
  </si>
  <si>
    <t xml:space="preserve">IDH1</t>
  </si>
  <si>
    <t xml:space="preserve">KDM6A</t>
  </si>
  <si>
    <t xml:space="preserve">ERBB2</t>
  </si>
  <si>
    <t xml:space="preserve">BRAF</t>
  </si>
  <si>
    <t xml:space="preserve">BAP1</t>
  </si>
  <si>
    <t xml:space="preserve">SMAD4</t>
  </si>
  <si>
    <t xml:space="preserve">SETD2</t>
  </si>
  <si>
    <t xml:space="preserve">PIK3R1</t>
  </si>
  <si>
    <t xml:space="preserve">NOTCH1</t>
  </si>
  <si>
    <t xml:space="preserve">FAT1</t>
  </si>
  <si>
    <t xml:space="preserve">EP300</t>
  </si>
  <si>
    <t xml:space="preserve">ARID2</t>
  </si>
  <si>
    <t xml:space="preserve">AKT1</t>
  </si>
  <si>
    <t xml:space="preserve">U2AF1</t>
  </si>
  <si>
    <t xml:space="preserve">SF3B1</t>
  </si>
  <si>
    <t xml:space="preserve">KMT2C</t>
  </si>
  <si>
    <t xml:space="preserve">KEAP1</t>
  </si>
  <si>
    <t xml:space="preserve">CASP8</t>
  </si>
  <si>
    <t xml:space="preserve">ATRX</t>
  </si>
  <si>
    <t xml:space="preserve">ATM</t>
  </si>
  <si>
    <t xml:space="preserve">TGFBR2</t>
  </si>
  <si>
    <t xml:space="preserve">SMARCA4</t>
  </si>
  <si>
    <t xml:space="preserve">RHOA</t>
  </si>
  <si>
    <t xml:space="preserve">RASA1</t>
  </si>
  <si>
    <t xml:space="preserve">PBRM1</t>
  </si>
  <si>
    <t xml:space="preserve">MAP3K1</t>
  </si>
  <si>
    <t xml:space="preserve">KLF5</t>
  </si>
  <si>
    <t xml:space="preserve">KIT</t>
  </si>
  <si>
    <t xml:space="preserve">HLA-B</t>
  </si>
  <si>
    <t xml:space="preserve">FOXA1</t>
  </si>
  <si>
    <t xml:space="preserve">ERBB3</t>
  </si>
  <si>
    <t xml:space="preserve">EGFR</t>
  </si>
  <si>
    <t xml:space="preserve">CUL3</t>
  </si>
  <si>
    <t xml:space="preserve">CHD4</t>
  </si>
  <si>
    <t xml:space="preserve">APC</t>
  </si>
  <si>
    <t xml:space="preserve">ZNF750</t>
  </si>
  <si>
    <t xml:space="preserve">TCF12</t>
  </si>
  <si>
    <t xml:space="preserve">STK11</t>
  </si>
  <si>
    <t xml:space="preserve">STAG2</t>
  </si>
  <si>
    <t xml:space="preserve">SPOP</t>
  </si>
  <si>
    <t xml:space="preserve">SMAD2</t>
  </si>
  <si>
    <t xml:space="preserve">RUNX1</t>
  </si>
  <si>
    <t xml:space="preserve">RNF43</t>
  </si>
  <si>
    <t xml:space="preserve">RBM10</t>
  </si>
  <si>
    <t xml:space="preserve">RAC1</t>
  </si>
  <si>
    <t xml:space="preserve">PTPN11</t>
  </si>
  <si>
    <t xml:space="preserve">PPP2R1A</t>
  </si>
  <si>
    <t xml:space="preserve">NSD1</t>
  </si>
  <si>
    <t xml:space="preserve">NF2</t>
  </si>
  <si>
    <t xml:space="preserve">MAPK1</t>
  </si>
  <si>
    <t xml:space="preserve">KANSL1</t>
  </si>
  <si>
    <t xml:space="preserve">IDH2</t>
  </si>
  <si>
    <t xml:space="preserve">HLA-A</t>
  </si>
  <si>
    <t xml:space="preserve">GNAS</t>
  </si>
  <si>
    <t xml:space="preserve">GNA11</t>
  </si>
  <si>
    <t xml:space="preserve">FGFR3</t>
  </si>
  <si>
    <t xml:space="preserve">FGFR2</t>
  </si>
  <si>
    <t xml:space="preserve">EPHA2</t>
  </si>
  <si>
    <t xml:space="preserve">EIF1AX</t>
  </si>
  <si>
    <t xml:space="preserve">DNMT3A</t>
  </si>
  <si>
    <t xml:space="preserve">CTCF</t>
  </si>
  <si>
    <t xml:space="preserve">CDKN1A</t>
  </si>
  <si>
    <t xml:space="preserve">CDH1</t>
  </si>
  <si>
    <t xml:space="preserve">BRD7</t>
  </si>
  <si>
    <t xml:space="preserve">BRCA1</t>
  </si>
  <si>
    <t xml:space="preserve">BCOR</t>
  </si>
  <si>
    <t xml:space="preserve">ARHGAP35</t>
  </si>
  <si>
    <t xml:space="preserve">ACVR2A</t>
  </si>
  <si>
    <t xml:space="preserve">ZFP36L2</t>
  </si>
  <si>
    <t xml:space="preserve">WT1</t>
  </si>
  <si>
    <t xml:space="preserve">VHL</t>
  </si>
  <si>
    <t xml:space="preserve">TSC1</t>
  </si>
  <si>
    <t xml:space="preserve">TBX3</t>
  </si>
  <si>
    <t xml:space="preserve">SOX9</t>
  </si>
  <si>
    <t xml:space="preserve">SOX17</t>
  </si>
  <si>
    <t xml:space="preserve">SOS1</t>
  </si>
  <si>
    <t xml:space="preserve">SMC1A</t>
  </si>
  <si>
    <t xml:space="preserve">SIN3A</t>
  </si>
  <si>
    <t xml:space="preserve">SF1</t>
  </si>
  <si>
    <t xml:space="preserve">SCAF4</t>
  </si>
  <si>
    <t xml:space="preserve">RQCD1</t>
  </si>
  <si>
    <t xml:space="preserve">RPL22</t>
  </si>
  <si>
    <t xml:space="preserve">PTMA</t>
  </si>
  <si>
    <t xml:space="preserve">PTCH1</t>
  </si>
  <si>
    <t xml:space="preserve">PSIP1</t>
  </si>
  <si>
    <t xml:space="preserve">PIK3R2</t>
  </si>
  <si>
    <t xml:space="preserve">PCBP1</t>
  </si>
  <si>
    <t xml:space="preserve">NIPBL</t>
  </si>
  <si>
    <t xml:space="preserve">NCOR1</t>
  </si>
  <si>
    <t xml:space="preserve">MTOR</t>
  </si>
  <si>
    <t xml:space="preserve">MGA</t>
  </si>
  <si>
    <t xml:space="preserve">MET</t>
  </si>
  <si>
    <t xml:space="preserve">MAX</t>
  </si>
  <si>
    <t xml:space="preserve">MAP2K4</t>
  </si>
  <si>
    <t xml:space="preserve">MAP2K1</t>
  </si>
  <si>
    <t xml:space="preserve">LZTR1</t>
  </si>
  <si>
    <t xml:space="preserve">KMT2B</t>
  </si>
  <si>
    <t xml:space="preserve">KDM5C</t>
  </si>
  <si>
    <t xml:space="preserve">INPPL1</t>
  </si>
  <si>
    <t xml:space="preserve">HIST1H1E</t>
  </si>
  <si>
    <t xml:space="preserve">GTF2I</t>
  </si>
  <si>
    <t xml:space="preserve">GPS2</t>
  </si>
  <si>
    <t xml:space="preserve">GNAQ</t>
  </si>
  <si>
    <t xml:space="preserve">GATA3</t>
  </si>
  <si>
    <t xml:space="preserve">FUBP1</t>
  </si>
  <si>
    <t xml:space="preserve">FOXA2</t>
  </si>
  <si>
    <t xml:space="preserve">ERCC2</t>
  </si>
  <si>
    <t xml:space="preserve">ELF3</t>
  </si>
  <si>
    <t xml:space="preserve">EEF1A1</t>
  </si>
  <si>
    <t xml:space="preserve">DDX3X</t>
  </si>
  <si>
    <t xml:space="preserve">CUL1</t>
  </si>
  <si>
    <t xml:space="preserve">CTNND1</t>
  </si>
  <si>
    <t xml:space="preserve">CREBBP</t>
  </si>
  <si>
    <t xml:space="preserve">CIC</t>
  </si>
  <si>
    <t xml:space="preserve">CHD3</t>
  </si>
  <si>
    <t xml:space="preserve">CDKN1B</t>
  </si>
  <si>
    <t xml:space="preserve">CDK4</t>
  </si>
  <si>
    <t xml:space="preserve">CDK12</t>
  </si>
  <si>
    <t xml:space="preserve">CCND1</t>
  </si>
  <si>
    <t xml:space="preserve">CBFB</t>
  </si>
  <si>
    <t xml:space="preserve">B2M</t>
  </si>
  <si>
    <t xml:space="preserve">AXIN1</t>
  </si>
  <si>
    <t xml:space="preserve">ATR</t>
  </si>
  <si>
    <t xml:space="preserve">ATF7IP</t>
  </si>
  <si>
    <t xml:space="preserve">ASXL2</t>
  </si>
  <si>
    <t xml:space="preserve">ASXL1</t>
  </si>
  <si>
    <t xml:space="preserve">AMER1</t>
  </si>
  <si>
    <t xml:space="preserve">AJUBA</t>
  </si>
  <si>
    <t xml:space="preserve">ZNF133</t>
  </si>
  <si>
    <t xml:space="preserve">ZMYM3</t>
  </si>
  <si>
    <t xml:space="preserve">ZMYM2</t>
  </si>
  <si>
    <t xml:space="preserve">ZFP36L1</t>
  </si>
  <si>
    <t xml:space="preserve">ZFHX3</t>
  </si>
  <si>
    <t xml:space="preserve">ZCCHC12</t>
  </si>
  <si>
    <t xml:space="preserve">ZC3H12A</t>
  </si>
  <si>
    <t xml:space="preserve">ZBTB7B</t>
  </si>
  <si>
    <t xml:space="preserve">ZBTB20</t>
  </si>
  <si>
    <t xml:space="preserve">XPO1</t>
  </si>
  <si>
    <t xml:space="preserve">WHSC1</t>
  </si>
  <si>
    <t xml:space="preserve">USP9X</t>
  </si>
  <si>
    <t xml:space="preserve">UNCX</t>
  </si>
  <si>
    <t xml:space="preserve">TXNIP</t>
  </si>
  <si>
    <t xml:space="preserve">TSC2</t>
  </si>
  <si>
    <t xml:space="preserve">TRAF3</t>
  </si>
  <si>
    <t xml:space="preserve">TNFAIP3</t>
  </si>
  <si>
    <t xml:space="preserve">TMSB4X</t>
  </si>
  <si>
    <t xml:space="preserve">TLR4</t>
  </si>
  <si>
    <t xml:space="preserve">THRAP3</t>
  </si>
  <si>
    <t xml:space="preserve">TGIF1</t>
  </si>
  <si>
    <t xml:space="preserve">TET2</t>
  </si>
  <si>
    <t xml:space="preserve">TCF7L2</t>
  </si>
  <si>
    <t xml:space="preserve">TCEB1</t>
  </si>
  <si>
    <t xml:space="preserve">TBL1XR1</t>
  </si>
  <si>
    <t xml:space="preserve">TAF1</t>
  </si>
  <si>
    <t xml:space="preserve">SRSF2</t>
  </si>
  <si>
    <t xml:space="preserve">SPTAN1</t>
  </si>
  <si>
    <t xml:space="preserve">SPTA1</t>
  </si>
  <si>
    <t xml:space="preserve">SMC3</t>
  </si>
  <si>
    <t xml:space="preserve">SMARCB1</t>
  </si>
  <si>
    <t xml:space="preserve">SMARCA1</t>
  </si>
  <si>
    <t xml:space="preserve">SETBP1</t>
  </si>
  <si>
    <t xml:space="preserve">RXRA</t>
  </si>
  <si>
    <t xml:space="preserve">RRAS2</t>
  </si>
  <si>
    <t xml:space="preserve">RPS6KA3</t>
  </si>
  <si>
    <t xml:space="preserve">RPL5</t>
  </si>
  <si>
    <t xml:space="preserve">RNF111</t>
  </si>
  <si>
    <t xml:space="preserve">RIT1</t>
  </si>
  <si>
    <t xml:space="preserve">RHOB</t>
  </si>
  <si>
    <t xml:space="preserve">RHEB</t>
  </si>
  <si>
    <t xml:space="preserve">RFC1</t>
  </si>
  <si>
    <t xml:space="preserve">RET</t>
  </si>
  <si>
    <t xml:space="preserve">RARA</t>
  </si>
  <si>
    <t xml:space="preserve">RAF1</t>
  </si>
  <si>
    <t xml:space="preserve">RAD21</t>
  </si>
  <si>
    <t xml:space="preserve">PTPRD</t>
  </si>
  <si>
    <t xml:space="preserve">PTPRC</t>
  </si>
  <si>
    <t xml:space="preserve">PTPDC1</t>
  </si>
  <si>
    <t xml:space="preserve">PRKAR1A</t>
  </si>
  <si>
    <t xml:space="preserve">PPP6C</t>
  </si>
  <si>
    <t xml:space="preserve">PPM1D</t>
  </si>
  <si>
    <t xml:space="preserve">POLRMT</t>
  </si>
  <si>
    <t xml:space="preserve">POLQ</t>
  </si>
  <si>
    <t xml:space="preserve">POLE</t>
  </si>
  <si>
    <t xml:space="preserve">PMS2</t>
  </si>
  <si>
    <t xml:space="preserve">PMS1</t>
  </si>
  <si>
    <t xml:space="preserve">PLXNB2</t>
  </si>
  <si>
    <t xml:space="preserve">PLCG1</t>
  </si>
  <si>
    <t xml:space="preserve">PLCB4</t>
  </si>
  <si>
    <t xml:space="preserve">PIM1</t>
  </si>
  <si>
    <t xml:space="preserve">PIK3CG</t>
  </si>
  <si>
    <t xml:space="preserve">PIK3CB</t>
  </si>
  <si>
    <t xml:space="preserve">PHF6</t>
  </si>
  <si>
    <t xml:space="preserve">PGR</t>
  </si>
  <si>
    <t xml:space="preserve">PDS5B</t>
  </si>
  <si>
    <t xml:space="preserve">PDGFRA</t>
  </si>
  <si>
    <t xml:space="preserve">PAX5</t>
  </si>
  <si>
    <t xml:space="preserve">NUP93</t>
  </si>
  <si>
    <t xml:space="preserve">NUP133</t>
  </si>
  <si>
    <t xml:space="preserve">NPM1</t>
  </si>
  <si>
    <t xml:space="preserve">NOTCH2</t>
  </si>
  <si>
    <t xml:space="preserve">MYH9</t>
  </si>
  <si>
    <t xml:space="preserve">MYD88</t>
  </si>
  <si>
    <t xml:space="preserve">MYCN</t>
  </si>
  <si>
    <t xml:space="preserve">MYC</t>
  </si>
  <si>
    <t xml:space="preserve">MUC6</t>
  </si>
  <si>
    <t xml:space="preserve">MSH6</t>
  </si>
  <si>
    <t xml:space="preserve">MSH3</t>
  </si>
  <si>
    <t xml:space="preserve">MSH2</t>
  </si>
  <si>
    <t xml:space="preserve">MLH1</t>
  </si>
  <si>
    <t xml:space="preserve">MGMT</t>
  </si>
  <si>
    <t xml:space="preserve">MEN1</t>
  </si>
  <si>
    <t xml:space="preserve">MED12</t>
  </si>
  <si>
    <t xml:space="preserve">MECOM</t>
  </si>
  <si>
    <t xml:space="preserve">MAP3K4</t>
  </si>
  <si>
    <t xml:space="preserve">MACF1</t>
  </si>
  <si>
    <t xml:space="preserve">LEMD2</t>
  </si>
  <si>
    <t xml:space="preserve">LATS2</t>
  </si>
  <si>
    <t xml:space="preserve">LATS1</t>
  </si>
  <si>
    <t xml:space="preserve">KRT222</t>
  </si>
  <si>
    <t xml:space="preserve">KMT2A</t>
  </si>
  <si>
    <t xml:space="preserve">KIF1A</t>
  </si>
  <si>
    <t xml:space="preserve">KEL</t>
  </si>
  <si>
    <t xml:space="preserve">JAK3</t>
  </si>
  <si>
    <t xml:space="preserve">JAK2</t>
  </si>
  <si>
    <t xml:space="preserve">JAK1</t>
  </si>
  <si>
    <t xml:space="preserve">IRF6</t>
  </si>
  <si>
    <t xml:space="preserve">IRF2</t>
  </si>
  <si>
    <t xml:space="preserve">IL7R</t>
  </si>
  <si>
    <t xml:space="preserve">IL6ST</t>
  </si>
  <si>
    <t xml:space="preserve">HUWE1</t>
  </si>
  <si>
    <t xml:space="preserve">HIST1H1C</t>
  </si>
  <si>
    <t xml:space="preserve">HGF</t>
  </si>
  <si>
    <t xml:space="preserve">H3F3C</t>
  </si>
  <si>
    <t xml:space="preserve">H3F3A</t>
  </si>
  <si>
    <t xml:space="preserve">GRIN2D</t>
  </si>
  <si>
    <t xml:space="preserve">GNA13</t>
  </si>
  <si>
    <t xml:space="preserve">GABRA6</t>
  </si>
  <si>
    <t xml:space="preserve">FOXQ1</t>
  </si>
  <si>
    <t xml:space="preserve">FLT3</t>
  </si>
  <si>
    <t xml:space="preserve">FLNA</t>
  </si>
  <si>
    <t xml:space="preserve">FGFR1</t>
  </si>
  <si>
    <t xml:space="preserve">FAM46D</t>
  </si>
  <si>
    <t xml:space="preserve">EZH2</t>
  </si>
  <si>
    <t xml:space="preserve">ESR1</t>
  </si>
  <si>
    <t xml:space="preserve">ERBB4</t>
  </si>
  <si>
    <t xml:space="preserve">EPHA3</t>
  </si>
  <si>
    <t xml:space="preserve">EPAS1</t>
  </si>
  <si>
    <t xml:space="preserve">EGR3</t>
  </si>
  <si>
    <t xml:space="preserve">EEF2</t>
  </si>
  <si>
    <t xml:space="preserve">DMD</t>
  </si>
  <si>
    <t xml:space="preserve">DICER1</t>
  </si>
  <si>
    <t xml:space="preserve">DIAPH2</t>
  </si>
  <si>
    <t xml:space="preserve">DHX9</t>
  </si>
  <si>
    <t xml:space="preserve">DAZAP1</t>
  </si>
  <si>
    <t xml:space="preserve">DACH1</t>
  </si>
  <si>
    <t xml:space="preserve">CYSLTR2</t>
  </si>
  <si>
    <t xml:space="preserve">CYLD</t>
  </si>
  <si>
    <t xml:space="preserve">CSDE1</t>
  </si>
  <si>
    <t xml:space="preserve">CREB3L3</t>
  </si>
  <si>
    <t xml:space="preserve">COL5A1</t>
  </si>
  <si>
    <t xml:space="preserve">CNBD1</t>
  </si>
  <si>
    <t xml:space="preserve">CHEK2</t>
  </si>
  <si>
    <t xml:space="preserve">CHD8</t>
  </si>
  <si>
    <t xml:space="preserve">CEBPA</t>
  </si>
  <si>
    <t xml:space="preserve">CDKN2C</t>
  </si>
  <si>
    <t xml:space="preserve">CD79B</t>
  </si>
  <si>
    <t xml:space="preserve">CD70</t>
  </si>
  <si>
    <t xml:space="preserve">CBWD3</t>
  </si>
  <si>
    <t xml:space="preserve">CARD11</t>
  </si>
  <si>
    <t xml:space="preserve">CACNA1A</t>
  </si>
  <si>
    <t xml:space="preserve">BTG2</t>
  </si>
  <si>
    <t xml:space="preserve">BRCA2</t>
  </si>
  <si>
    <t xml:space="preserve">BCL2L11</t>
  </si>
  <si>
    <t xml:space="preserve">BCL2</t>
  </si>
  <si>
    <t xml:space="preserve">AXIN2</t>
  </si>
  <si>
    <t xml:space="preserve">ATXN3</t>
  </si>
  <si>
    <t xml:space="preserve">ARID5B</t>
  </si>
  <si>
    <t xml:space="preserve">ARAF</t>
  </si>
  <si>
    <t xml:space="preserve">AR</t>
  </si>
  <si>
    <t xml:space="preserve">APOB</t>
  </si>
  <si>
    <t xml:space="preserve">ALK</t>
  </si>
  <si>
    <t xml:space="preserve">ALB</t>
  </si>
  <si>
    <t xml:space="preserve">ACVR1B</t>
  </si>
  <si>
    <t xml:space="preserve">ACVR1</t>
  </si>
  <si>
    <t xml:space="preserve">ABL1</t>
  </si>
  <si>
    <t xml:space="preserve">Table S3 : MAF file statistics across all cohorts</t>
  </si>
  <si>
    <t xml:space="preserve">HNSC-TCGA</t>
  </si>
  <si>
    <t xml:space="preserve">HNSC-CPTAC</t>
  </si>
  <si>
    <t xml:space="preserve">BRCA-TCGA</t>
  </si>
  <si>
    <t xml:space="preserve">COADREAD-TCGA</t>
  </si>
  <si>
    <t xml:space="preserve">NSCLC-TCGA</t>
  </si>
  <si>
    <t xml:space="preserve">Total number of patients</t>
  </si>
  <si>
    <t xml:space="preserve">Total number of mutations</t>
  </si>
  <si>
    <t xml:space="preserve">Count</t>
  </si>
  <si>
    <t xml:space="preserve">Percentage</t>
  </si>
  <si>
    <t xml:space="preserve">Frame_Shift_Del</t>
  </si>
  <si>
    <t xml:space="preserve">Frame_Shift_Ins</t>
  </si>
  <si>
    <t xml:space="preserve">In_Frame_Del</t>
  </si>
  <si>
    <t xml:space="preserve">In_Frame_Ins</t>
  </si>
  <si>
    <t xml:space="preserve">Missense_Mutation</t>
  </si>
  <si>
    <t xml:space="preserve">Nonsense_Mutation</t>
  </si>
  <si>
    <t xml:space="preserve">Nonstop_Mutation</t>
  </si>
  <si>
    <t xml:space="preserve">Silent</t>
  </si>
  <si>
    <t xml:space="preserve">Splice_Site</t>
  </si>
  <si>
    <t xml:space="preserve">Translation_Start_Site</t>
  </si>
  <si>
    <t xml:space="preserve">Exonic</t>
  </si>
  <si>
    <t xml:space="preserve">3'Flank</t>
  </si>
  <si>
    <t xml:space="preserve">3'UTR</t>
  </si>
  <si>
    <t xml:space="preserve">5'Flank</t>
  </si>
  <si>
    <t xml:space="preserve">5'UTR</t>
  </si>
  <si>
    <t xml:space="preserve">Intron</t>
  </si>
  <si>
    <t xml:space="preserve">RNA</t>
  </si>
  <si>
    <t xml:space="preserve">Splice_Region</t>
  </si>
  <si>
    <t xml:space="preserve">IGR</t>
  </si>
  <si>
    <t xml:space="preserve">Non-Exonic</t>
  </si>
  <si>
    <t xml:space="preserve">DEL</t>
  </si>
  <si>
    <t xml:space="preserve">INS</t>
  </si>
  <si>
    <t xml:space="preserve">ONP</t>
  </si>
  <si>
    <t xml:space="preserve">SNP</t>
  </si>
  <si>
    <t xml:space="preserve">TNP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</si>
</sst>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AFAFA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/>
      <diagonal/>
    </border>
    <border diagonalUp="false" diagonalDown="false">
      <left style="thin">
        <color rgb="FFFFFFFF"/>
      </left>
      <right style="thin">
        <color rgb="FFFFFFFF"/>
      </right>
      <top style="thin"/>
      <bottom style="thin"/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hair">
        <color rgb="FFFAFAFA"/>
      </left>
      <right style="hair">
        <color rgb="FFFAFAFA"/>
      </right>
      <top style="hair">
        <color rgb="FFFAFAFA"/>
      </top>
      <bottom style="hair">
        <color rgb="FFFAFAFA"/>
      </bottom>
      <diagonal/>
    </border>
    <border diagonalUp="false" diagonalDown="false">
      <left style="hair">
        <color rgb="FFFAFAFA"/>
      </left>
      <right style="hair">
        <color rgb="FFFAFAFA"/>
      </right>
      <top style="hair"/>
      <bottom style="hair"/>
      <diagonal/>
    </border>
    <border diagonalUp="false" diagonalDown="false">
      <left style="hair">
        <color rgb="FFFAFAFA"/>
      </left>
      <right style="hair">
        <color rgb="FFFAFAFA"/>
      </right>
      <top style="hair"/>
      <bottom style="hair">
        <color rgb="FFFAFAFA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/>
      <diagonal/>
    </border>
    <border diagonalUp="false" diagonalDown="false">
      <left style="thin">
        <color rgb="FFFFFFFF"/>
      </left>
      <right style="thin">
        <color rgb="FFFFFFFF"/>
      </right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AFAF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4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50" activeCellId="0" sqref="A50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8.33"/>
    <col collapsed="false" customWidth="true" hidden="false" outlineLevel="0" max="2" min="2" style="0" width="40.19"/>
    <col collapsed="false" customWidth="true" hidden="false" outlineLevel="0" max="3" min="3" style="0" width="29.9"/>
    <col collapsed="false" customWidth="true" hidden="false" outlineLevel="0" max="4" min="4" style="0" width="167.88"/>
    <col collapsed="false" customWidth="true" hidden="false" outlineLevel="0" max="5" min="5" style="0" width="10.84"/>
  </cols>
  <sheetData>
    <row r="1" customFormat="false" ht="13.8" hidden="false" customHeight="false" outlineLevel="0" collapsed="false">
      <c r="A1" s="1"/>
      <c r="B1" s="2"/>
      <c r="C1" s="3"/>
      <c r="D1" s="3"/>
      <c r="E1" s="4"/>
    </row>
    <row r="2" customFormat="false" ht="13.8" hidden="false" customHeight="false" outlineLevel="0" collapsed="false">
      <c r="A2" s="1"/>
      <c r="B2" s="5" t="s">
        <v>0</v>
      </c>
      <c r="C2" s="3"/>
      <c r="D2" s="3"/>
      <c r="E2" s="4"/>
    </row>
    <row r="3" customFormat="false" ht="13.8" hidden="false" customHeight="false" outlineLevel="0" collapsed="false">
      <c r="A3" s="1"/>
      <c r="B3" s="2"/>
      <c r="C3" s="3"/>
      <c r="D3" s="3"/>
      <c r="E3" s="4"/>
    </row>
    <row r="4" customFormat="false" ht="13.8" hidden="false" customHeight="false" outlineLevel="0" collapsed="false">
      <c r="A4" s="1"/>
      <c r="B4" s="6" t="s">
        <v>1</v>
      </c>
      <c r="C4" s="6" t="s">
        <v>2</v>
      </c>
      <c r="D4" s="6" t="s">
        <v>3</v>
      </c>
      <c r="E4" s="4"/>
    </row>
    <row r="5" customFormat="false" ht="13.8" hidden="false" customHeight="false" outlineLevel="0" collapsed="false">
      <c r="A5" s="1"/>
      <c r="B5" s="7" t="s">
        <v>4</v>
      </c>
      <c r="C5" s="7" t="s">
        <v>5</v>
      </c>
      <c r="D5" s="7" t="s">
        <v>6</v>
      </c>
      <c r="E5" s="4"/>
    </row>
    <row r="6" customFormat="false" ht="13.8" hidden="false" customHeight="false" outlineLevel="0" collapsed="false">
      <c r="A6" s="1"/>
      <c r="B6" s="1" t="s">
        <v>7</v>
      </c>
      <c r="C6" s="1" t="s">
        <v>8</v>
      </c>
      <c r="D6" s="1" t="s">
        <v>9</v>
      </c>
      <c r="E6" s="4"/>
    </row>
    <row r="7" customFormat="false" ht="13.8" hidden="false" customHeight="false" outlineLevel="0" collapsed="false">
      <c r="A7" s="1"/>
      <c r="B7" s="1" t="s">
        <v>10</v>
      </c>
      <c r="C7" s="1" t="s">
        <v>11</v>
      </c>
      <c r="D7" s="1" t="s">
        <v>12</v>
      </c>
      <c r="E7" s="4"/>
    </row>
    <row r="8" customFormat="false" ht="13.8" hidden="false" customHeight="false" outlineLevel="0" collapsed="false">
      <c r="A8" s="1"/>
      <c r="B8" s="1" t="s">
        <v>13</v>
      </c>
      <c r="C8" s="1" t="s">
        <v>14</v>
      </c>
      <c r="D8" s="1" t="s">
        <v>12</v>
      </c>
      <c r="E8" s="4"/>
    </row>
    <row r="9" customFormat="false" ht="13.8" hidden="false" customHeight="false" outlineLevel="0" collapsed="false">
      <c r="A9" s="1"/>
      <c r="B9" s="1" t="s">
        <v>15</v>
      </c>
      <c r="C9" s="1" t="s">
        <v>16</v>
      </c>
      <c r="D9" s="1" t="s">
        <v>17</v>
      </c>
      <c r="E9" s="4"/>
    </row>
    <row r="10" customFormat="false" ht="13.8" hidden="false" customHeight="false" outlineLevel="0" collapsed="false">
      <c r="A10" s="1"/>
      <c r="B10" s="1" t="s">
        <v>18</v>
      </c>
      <c r="C10" s="1" t="s">
        <v>19</v>
      </c>
      <c r="D10" s="1" t="s">
        <v>20</v>
      </c>
      <c r="E10" s="4"/>
    </row>
    <row r="11" customFormat="false" ht="13.8" hidden="false" customHeight="false" outlineLevel="0" collapsed="false">
      <c r="A11" s="1"/>
      <c r="B11" s="1" t="s">
        <v>21</v>
      </c>
      <c r="C11" s="1" t="s">
        <v>22</v>
      </c>
      <c r="D11" s="1" t="s">
        <v>23</v>
      </c>
      <c r="E11" s="4"/>
    </row>
    <row r="12" customFormat="false" ht="13.8" hidden="false" customHeight="false" outlineLevel="0" collapsed="false">
      <c r="A12" s="1"/>
      <c r="B12" s="1" t="s">
        <v>24</v>
      </c>
      <c r="C12" s="1" t="s">
        <v>25</v>
      </c>
      <c r="D12" s="1" t="s">
        <v>26</v>
      </c>
      <c r="E12" s="4"/>
    </row>
    <row r="13" customFormat="false" ht="13.8" hidden="false" customHeight="false" outlineLevel="0" collapsed="false">
      <c r="A13" s="1"/>
      <c r="B13" s="1" t="s">
        <v>27</v>
      </c>
      <c r="C13" s="1" t="s">
        <v>28</v>
      </c>
      <c r="D13" s="1" t="s">
        <v>29</v>
      </c>
      <c r="E13" s="4"/>
    </row>
    <row r="14" customFormat="false" ht="13.8" hidden="false" customHeight="false" outlineLevel="0" collapsed="false">
      <c r="A14" s="1"/>
      <c r="B14" s="1" t="s">
        <v>30</v>
      </c>
      <c r="C14" s="1" t="s">
        <v>31</v>
      </c>
      <c r="D14" s="1" t="s">
        <v>32</v>
      </c>
      <c r="E14" s="4"/>
    </row>
    <row r="15" customFormat="false" ht="13.8" hidden="false" customHeight="false" outlineLevel="0" collapsed="false">
      <c r="A15" s="1"/>
      <c r="B15" s="1" t="s">
        <v>33</v>
      </c>
      <c r="C15" s="1" t="s">
        <v>34</v>
      </c>
      <c r="D15" s="1" t="s">
        <v>35</v>
      </c>
      <c r="E15" s="4"/>
    </row>
    <row r="16" customFormat="false" ht="13.8" hidden="false" customHeight="false" outlineLevel="0" collapsed="false">
      <c r="A16" s="1"/>
      <c r="B16" s="1" t="s">
        <v>36</v>
      </c>
      <c r="C16" s="1" t="s">
        <v>37</v>
      </c>
      <c r="D16" s="1" t="s">
        <v>35</v>
      </c>
      <c r="E16" s="4"/>
    </row>
    <row r="17" customFormat="false" ht="13.8" hidden="false" customHeight="false" outlineLevel="0" collapsed="false">
      <c r="A17" s="1"/>
      <c r="B17" s="1" t="s">
        <v>38</v>
      </c>
      <c r="C17" s="1" t="s">
        <v>39</v>
      </c>
      <c r="D17" s="1" t="s">
        <v>40</v>
      </c>
      <c r="E17" s="4"/>
    </row>
    <row r="18" customFormat="false" ht="13.8" hidden="false" customHeight="false" outlineLevel="0" collapsed="false">
      <c r="A18" s="1"/>
      <c r="B18" s="1" t="s">
        <v>41</v>
      </c>
      <c r="C18" s="1" t="s">
        <v>42</v>
      </c>
      <c r="D18" s="1" t="s">
        <v>43</v>
      </c>
      <c r="E18" s="4"/>
    </row>
    <row r="19" customFormat="false" ht="13.8" hidden="false" customHeight="false" outlineLevel="0" collapsed="false">
      <c r="A19" s="1"/>
      <c r="B19" s="1" t="s">
        <v>44</v>
      </c>
      <c r="C19" s="1" t="s">
        <v>45</v>
      </c>
      <c r="D19" s="1" t="s">
        <v>46</v>
      </c>
      <c r="E19" s="4"/>
    </row>
    <row r="20" customFormat="false" ht="13.8" hidden="false" customHeight="false" outlineLevel="0" collapsed="false">
      <c r="A20" s="1"/>
      <c r="B20" s="1" t="s">
        <v>47</v>
      </c>
      <c r="C20" s="1" t="s">
        <v>48</v>
      </c>
      <c r="D20" s="1" t="s">
        <v>49</v>
      </c>
      <c r="E20" s="4"/>
    </row>
    <row r="21" customFormat="false" ht="13.8" hidden="false" customHeight="false" outlineLevel="0" collapsed="false">
      <c r="A21" s="1"/>
      <c r="B21" s="1" t="s">
        <v>50</v>
      </c>
      <c r="C21" s="1" t="s">
        <v>51</v>
      </c>
      <c r="D21" s="1" t="s">
        <v>52</v>
      </c>
      <c r="E21" s="4"/>
    </row>
    <row r="22" customFormat="false" ht="13.8" hidden="false" customHeight="false" outlineLevel="0" collapsed="false">
      <c r="A22" s="1"/>
      <c r="B22" s="1" t="s">
        <v>53</v>
      </c>
      <c r="C22" s="1" t="s">
        <v>54</v>
      </c>
      <c r="D22" s="1" t="s">
        <v>55</v>
      </c>
      <c r="E22" s="4"/>
    </row>
    <row r="23" customFormat="false" ht="13.8" hidden="false" customHeight="false" outlineLevel="0" collapsed="false">
      <c r="A23" s="1"/>
      <c r="B23" s="1" t="s">
        <v>56</v>
      </c>
      <c r="C23" s="1" t="s">
        <v>57</v>
      </c>
      <c r="D23" s="1" t="s">
        <v>58</v>
      </c>
      <c r="E23" s="4"/>
    </row>
    <row r="24" customFormat="false" ht="13.8" hidden="false" customHeight="false" outlineLevel="0" collapsed="false">
      <c r="A24" s="1"/>
      <c r="B24" s="1" t="s">
        <v>59</v>
      </c>
      <c r="C24" s="1" t="s">
        <v>60</v>
      </c>
      <c r="D24" s="1" t="s">
        <v>61</v>
      </c>
      <c r="E24" s="4"/>
    </row>
    <row r="25" customFormat="false" ht="13.8" hidden="false" customHeight="false" outlineLevel="0" collapsed="false">
      <c r="A25" s="1"/>
      <c r="B25" s="1" t="s">
        <v>62</v>
      </c>
      <c r="C25" s="1" t="s">
        <v>63</v>
      </c>
      <c r="D25" s="1" t="s">
        <v>64</v>
      </c>
      <c r="E25" s="4"/>
    </row>
    <row r="26" customFormat="false" ht="13.8" hidden="false" customHeight="false" outlineLevel="0" collapsed="false">
      <c r="A26" s="1"/>
      <c r="B26" s="1" t="s">
        <v>65</v>
      </c>
      <c r="C26" s="1" t="s">
        <v>66</v>
      </c>
      <c r="D26" s="1" t="s">
        <v>67</v>
      </c>
      <c r="E26" s="4"/>
    </row>
    <row r="27" customFormat="false" ht="13.8" hidden="false" customHeight="false" outlineLevel="0" collapsed="false">
      <c r="A27" s="1"/>
      <c r="B27" s="1" t="s">
        <v>68</v>
      </c>
      <c r="C27" s="1" t="s">
        <v>69</v>
      </c>
      <c r="D27" s="1" t="s">
        <v>70</v>
      </c>
      <c r="E27" s="4"/>
    </row>
    <row r="28" customFormat="false" ht="13.8" hidden="false" customHeight="false" outlineLevel="0" collapsed="false">
      <c r="A28" s="1"/>
      <c r="B28" s="1" t="s">
        <v>71</v>
      </c>
      <c r="C28" s="1" t="s">
        <v>72</v>
      </c>
      <c r="D28" s="1" t="s">
        <v>73</v>
      </c>
      <c r="E28" s="4"/>
    </row>
    <row r="29" customFormat="false" ht="13.8" hidden="false" customHeight="false" outlineLevel="0" collapsed="false">
      <c r="A29" s="1"/>
      <c r="B29" s="1" t="s">
        <v>74</v>
      </c>
      <c r="C29" s="1" t="s">
        <v>75</v>
      </c>
      <c r="D29" s="1" t="s">
        <v>73</v>
      </c>
      <c r="E29" s="4"/>
    </row>
    <row r="30" customFormat="false" ht="13.8" hidden="false" customHeight="false" outlineLevel="0" collapsed="false">
      <c r="A30" s="1"/>
      <c r="B30" s="1" t="s">
        <v>76</v>
      </c>
      <c r="C30" s="1" t="s">
        <v>77</v>
      </c>
      <c r="D30" s="1" t="s">
        <v>78</v>
      </c>
      <c r="E30" s="4"/>
    </row>
    <row r="31" customFormat="false" ht="13.8" hidden="false" customHeight="false" outlineLevel="0" collapsed="false">
      <c r="A31" s="1"/>
      <c r="B31" s="1" t="s">
        <v>79</v>
      </c>
      <c r="C31" s="1" t="s">
        <v>80</v>
      </c>
      <c r="D31" s="1" t="s">
        <v>81</v>
      </c>
      <c r="E31" s="4"/>
    </row>
    <row r="32" customFormat="false" ht="13.8" hidden="false" customHeight="false" outlineLevel="0" collapsed="false">
      <c r="A32" s="1"/>
      <c r="B32" s="1" t="s">
        <v>82</v>
      </c>
      <c r="C32" s="1" t="s">
        <v>83</v>
      </c>
      <c r="D32" s="1" t="s">
        <v>84</v>
      </c>
      <c r="E32" s="4"/>
    </row>
    <row r="33" customFormat="false" ht="13.8" hidden="false" customHeight="false" outlineLevel="0" collapsed="false">
      <c r="A33" s="1"/>
      <c r="B33" s="1" t="s">
        <v>85</v>
      </c>
      <c r="C33" s="1" t="s">
        <v>86</v>
      </c>
      <c r="D33" s="1" t="s">
        <v>87</v>
      </c>
      <c r="E33" s="4"/>
    </row>
    <row r="34" customFormat="false" ht="13.8" hidden="false" customHeight="false" outlineLevel="0" collapsed="false">
      <c r="A34" s="1"/>
      <c r="B34" s="1" t="s">
        <v>88</v>
      </c>
      <c r="C34" s="1" t="s">
        <v>89</v>
      </c>
      <c r="D34" s="1" t="s">
        <v>90</v>
      </c>
      <c r="E34" s="4"/>
    </row>
    <row r="35" customFormat="false" ht="13.8" hidden="false" customHeight="false" outlineLevel="0" collapsed="false">
      <c r="A35" s="1"/>
      <c r="B35" s="1" t="s">
        <v>91</v>
      </c>
      <c r="C35" s="1" t="s">
        <v>92</v>
      </c>
      <c r="D35" s="1" t="s">
        <v>90</v>
      </c>
      <c r="E35" s="4"/>
    </row>
    <row r="36" customFormat="false" ht="13.8" hidden="false" customHeight="false" outlineLevel="0" collapsed="false">
      <c r="A36" s="1"/>
      <c r="B36" s="1" t="s">
        <v>93</v>
      </c>
      <c r="C36" s="1" t="s">
        <v>94</v>
      </c>
      <c r="D36" s="1" t="s">
        <v>95</v>
      </c>
      <c r="E36" s="4"/>
    </row>
    <row r="37" customFormat="false" ht="13.8" hidden="false" customHeight="false" outlineLevel="0" collapsed="false">
      <c r="A37" s="1"/>
      <c r="B37" s="1" t="s">
        <v>96</v>
      </c>
      <c r="C37" s="1" t="s">
        <v>97</v>
      </c>
      <c r="D37" s="1" t="s">
        <v>98</v>
      </c>
      <c r="E37" s="4"/>
    </row>
    <row r="38" customFormat="false" ht="13.8" hidden="false" customHeight="false" outlineLevel="0" collapsed="false">
      <c r="A38" s="1"/>
      <c r="B38" s="1" t="s">
        <v>99</v>
      </c>
      <c r="C38" s="1" t="s">
        <v>100</v>
      </c>
      <c r="D38" s="1" t="s">
        <v>101</v>
      </c>
      <c r="E38" s="4"/>
    </row>
    <row r="39" customFormat="false" ht="13.8" hidden="false" customHeight="false" outlineLevel="0" collapsed="false">
      <c r="A39" s="1"/>
      <c r="B39" s="1" t="s">
        <v>102</v>
      </c>
      <c r="C39" s="1" t="s">
        <v>103</v>
      </c>
      <c r="D39" s="1" t="s">
        <v>104</v>
      </c>
      <c r="E39" s="4"/>
    </row>
    <row r="40" customFormat="false" ht="13.8" hidden="false" customHeight="false" outlineLevel="0" collapsed="false">
      <c r="A40" s="1"/>
      <c r="B40" s="1" t="s">
        <v>105</v>
      </c>
      <c r="C40" s="1" t="s">
        <v>106</v>
      </c>
      <c r="D40" s="1" t="s">
        <v>104</v>
      </c>
      <c r="E40" s="4"/>
    </row>
    <row r="41" customFormat="false" ht="13.8" hidden="false" customHeight="false" outlineLevel="0" collapsed="false">
      <c r="A41" s="1"/>
      <c r="B41" s="1" t="s">
        <v>107</v>
      </c>
      <c r="C41" s="1" t="s">
        <v>108</v>
      </c>
      <c r="D41" s="1" t="s">
        <v>109</v>
      </c>
      <c r="E41" s="4"/>
    </row>
    <row r="42" customFormat="false" ht="13.8" hidden="false" customHeight="false" outlineLevel="0" collapsed="false">
      <c r="A42" s="1"/>
      <c r="B42" s="1" t="s">
        <v>110</v>
      </c>
      <c r="C42" s="1" t="s">
        <v>111</v>
      </c>
      <c r="D42" s="1" t="s">
        <v>109</v>
      </c>
      <c r="E42" s="4"/>
    </row>
    <row r="43" customFormat="false" ht="13.8" hidden="false" customHeight="false" outlineLevel="0" collapsed="false">
      <c r="A43" s="1"/>
      <c r="B43" s="1" t="s">
        <v>112</v>
      </c>
      <c r="C43" s="1" t="s">
        <v>113</v>
      </c>
      <c r="D43" s="1" t="s">
        <v>109</v>
      </c>
      <c r="E43" s="4"/>
    </row>
    <row r="44" customFormat="false" ht="13.8" hidden="false" customHeight="false" outlineLevel="0" collapsed="false">
      <c r="A44" s="1"/>
      <c r="B44" s="1" t="s">
        <v>114</v>
      </c>
      <c r="C44" s="1" t="s">
        <v>115</v>
      </c>
      <c r="D44" s="1" t="s">
        <v>116</v>
      </c>
      <c r="E44" s="4"/>
    </row>
    <row r="45" customFormat="false" ht="13.8" hidden="false" customHeight="false" outlineLevel="0" collapsed="false">
      <c r="A45" s="1"/>
      <c r="B45" s="4" t="s">
        <v>117</v>
      </c>
      <c r="C45" s="4" t="s">
        <v>118</v>
      </c>
      <c r="D45" s="4" t="s">
        <v>119</v>
      </c>
      <c r="E45" s="4"/>
    </row>
    <row r="46" customFormat="false" ht="13.8" hidden="false" customHeight="false" outlineLevel="0" collapsed="false">
      <c r="A46" s="1"/>
      <c r="B46" s="4"/>
      <c r="C46" s="4"/>
      <c r="D46" s="4"/>
      <c r="E46" s="4"/>
    </row>
    <row r="47" customFormat="false" ht="13.8" hidden="false" customHeight="false" outlineLevel="0" collapsed="false">
      <c r="A4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05"/>
  <sheetViews>
    <sheetView showFormulas="false" showGridLines="true" showRowColHeaders="true" showZeros="true" rightToLeft="false" tabSelected="false" showOutlineSymbols="true" defaultGridColor="true" view="normal" topLeftCell="A19" colorId="64" zoomScale="110" zoomScaleNormal="110" zoomScalePageLayoutView="100" workbookViewId="0">
      <selection pane="topLeft" activeCell="G14" activeCellId="0" sqref="G14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5.96"/>
    <col collapsed="false" customWidth="true" hidden="false" outlineLevel="0" max="2" min="2" style="0" width="34.21"/>
  </cols>
  <sheetData>
    <row r="1" customFormat="false" ht="12.8" hidden="false" customHeight="false" outlineLevel="0" collapsed="false">
      <c r="A1" s="8"/>
      <c r="B1" s="8"/>
      <c r="C1" s="8"/>
    </row>
    <row r="2" customFormat="false" ht="13.8" hidden="false" customHeight="false" outlineLevel="0" collapsed="false">
      <c r="A2" s="8"/>
      <c r="B2" s="9" t="s">
        <v>120</v>
      </c>
      <c r="C2" s="8"/>
    </row>
    <row r="3" customFormat="false" ht="12.8" hidden="false" customHeight="false" outlineLevel="0" collapsed="false">
      <c r="A3" s="8"/>
      <c r="B3" s="8"/>
      <c r="C3" s="8"/>
    </row>
    <row r="4" customFormat="false" ht="12.8" hidden="false" customHeight="false" outlineLevel="0" collapsed="false">
      <c r="A4" s="8"/>
      <c r="B4" s="10" t="s">
        <v>121</v>
      </c>
      <c r="C4" s="8"/>
    </row>
    <row r="5" customFormat="false" ht="12.8" hidden="false" customHeight="false" outlineLevel="0" collapsed="false">
      <c r="A5" s="8"/>
      <c r="B5" s="11" t="s">
        <v>122</v>
      </c>
      <c r="C5" s="8"/>
    </row>
    <row r="6" customFormat="false" ht="12.8" hidden="false" customHeight="false" outlineLevel="0" collapsed="false">
      <c r="A6" s="8"/>
      <c r="B6" s="8" t="s">
        <v>123</v>
      </c>
      <c r="C6" s="8"/>
    </row>
    <row r="7" customFormat="false" ht="12.8" hidden="false" customHeight="false" outlineLevel="0" collapsed="false">
      <c r="A7" s="8"/>
      <c r="B7" s="8" t="s">
        <v>124</v>
      </c>
      <c r="C7" s="8"/>
    </row>
    <row r="8" customFormat="false" ht="12.8" hidden="false" customHeight="false" outlineLevel="0" collapsed="false">
      <c r="A8" s="8"/>
      <c r="B8" s="8" t="s">
        <v>125</v>
      </c>
      <c r="C8" s="8"/>
    </row>
    <row r="9" customFormat="false" ht="12.8" hidden="false" customHeight="false" outlineLevel="0" collapsed="false">
      <c r="A9" s="8"/>
      <c r="B9" s="8" t="s">
        <v>126</v>
      </c>
      <c r="C9" s="8"/>
    </row>
    <row r="10" customFormat="false" ht="12.8" hidden="false" customHeight="false" outlineLevel="0" collapsed="false">
      <c r="A10" s="8"/>
      <c r="B10" s="8" t="s">
        <v>127</v>
      </c>
      <c r="C10" s="8"/>
    </row>
    <row r="11" customFormat="false" ht="12.8" hidden="false" customHeight="false" outlineLevel="0" collapsed="false">
      <c r="A11" s="8"/>
      <c r="B11" s="8" t="s">
        <v>128</v>
      </c>
      <c r="C11" s="8"/>
    </row>
    <row r="12" customFormat="false" ht="12.8" hidden="false" customHeight="false" outlineLevel="0" collapsed="false">
      <c r="A12" s="8"/>
      <c r="B12" s="8" t="s">
        <v>129</v>
      </c>
      <c r="C12" s="8"/>
    </row>
    <row r="13" customFormat="false" ht="12.8" hidden="false" customHeight="false" outlineLevel="0" collapsed="false">
      <c r="A13" s="8"/>
      <c r="B13" s="8" t="s">
        <v>130</v>
      </c>
      <c r="C13" s="8"/>
    </row>
    <row r="14" customFormat="false" ht="12.8" hidden="false" customHeight="false" outlineLevel="0" collapsed="false">
      <c r="A14" s="8"/>
      <c r="B14" s="8" t="s">
        <v>131</v>
      </c>
      <c r="C14" s="8"/>
    </row>
    <row r="15" customFormat="false" ht="12.8" hidden="false" customHeight="false" outlineLevel="0" collapsed="false">
      <c r="A15" s="8"/>
      <c r="B15" s="8" t="s">
        <v>132</v>
      </c>
      <c r="C15" s="8"/>
    </row>
    <row r="16" customFormat="false" ht="12.8" hidden="false" customHeight="false" outlineLevel="0" collapsed="false">
      <c r="A16" s="8"/>
      <c r="B16" s="8" t="s">
        <v>133</v>
      </c>
      <c r="C16" s="8"/>
    </row>
    <row r="17" customFormat="false" ht="12.8" hidden="false" customHeight="false" outlineLevel="0" collapsed="false">
      <c r="A17" s="8"/>
      <c r="B17" s="8" t="s">
        <v>134</v>
      </c>
      <c r="C17" s="8"/>
    </row>
    <row r="18" customFormat="false" ht="12.8" hidden="false" customHeight="false" outlineLevel="0" collapsed="false">
      <c r="A18" s="8"/>
      <c r="B18" s="8" t="s">
        <v>135</v>
      </c>
      <c r="C18" s="8"/>
    </row>
    <row r="19" customFormat="false" ht="12.8" hidden="false" customHeight="false" outlineLevel="0" collapsed="false">
      <c r="A19" s="8"/>
      <c r="B19" s="8" t="s">
        <v>136</v>
      </c>
      <c r="C19" s="8"/>
    </row>
    <row r="20" customFormat="false" ht="12.8" hidden="false" customHeight="false" outlineLevel="0" collapsed="false">
      <c r="A20" s="8"/>
      <c r="B20" s="8" t="s">
        <v>137</v>
      </c>
      <c r="C20" s="8"/>
    </row>
    <row r="21" customFormat="false" ht="12.8" hidden="false" customHeight="false" outlineLevel="0" collapsed="false">
      <c r="A21" s="8"/>
      <c r="B21" s="8" t="s">
        <v>138</v>
      </c>
      <c r="C21" s="8"/>
    </row>
    <row r="22" customFormat="false" ht="12.8" hidden="false" customHeight="false" outlineLevel="0" collapsed="false">
      <c r="A22" s="8"/>
      <c r="B22" s="8" t="s">
        <v>139</v>
      </c>
      <c r="C22" s="8"/>
    </row>
    <row r="23" customFormat="false" ht="12.8" hidden="false" customHeight="false" outlineLevel="0" collapsed="false">
      <c r="A23" s="8"/>
      <c r="B23" s="8" t="s">
        <v>140</v>
      </c>
      <c r="C23" s="8"/>
    </row>
    <row r="24" customFormat="false" ht="12.8" hidden="false" customHeight="false" outlineLevel="0" collapsed="false">
      <c r="A24" s="8"/>
      <c r="B24" s="8" t="s">
        <v>141</v>
      </c>
      <c r="C24" s="8"/>
    </row>
    <row r="25" customFormat="false" ht="12.8" hidden="false" customHeight="false" outlineLevel="0" collapsed="false">
      <c r="A25" s="8"/>
      <c r="B25" s="8" t="s">
        <v>142</v>
      </c>
      <c r="C25" s="8"/>
    </row>
    <row r="26" customFormat="false" ht="12.8" hidden="false" customHeight="false" outlineLevel="0" collapsed="false">
      <c r="A26" s="8"/>
      <c r="B26" s="8" t="s">
        <v>143</v>
      </c>
      <c r="C26" s="8"/>
    </row>
    <row r="27" customFormat="false" ht="12.8" hidden="false" customHeight="false" outlineLevel="0" collapsed="false">
      <c r="A27" s="8"/>
      <c r="B27" s="8" t="s">
        <v>144</v>
      </c>
      <c r="C27" s="8"/>
    </row>
    <row r="28" customFormat="false" ht="12.8" hidden="false" customHeight="false" outlineLevel="0" collapsed="false">
      <c r="A28" s="8"/>
      <c r="B28" s="8" t="s">
        <v>145</v>
      </c>
      <c r="C28" s="8"/>
    </row>
    <row r="29" customFormat="false" ht="12.8" hidden="false" customHeight="false" outlineLevel="0" collapsed="false">
      <c r="A29" s="8"/>
      <c r="B29" s="8" t="s">
        <v>146</v>
      </c>
      <c r="C29" s="8"/>
    </row>
    <row r="30" customFormat="false" ht="12.8" hidden="false" customHeight="false" outlineLevel="0" collapsed="false">
      <c r="A30" s="8"/>
      <c r="B30" s="8" t="s">
        <v>147</v>
      </c>
      <c r="C30" s="8"/>
    </row>
    <row r="31" customFormat="false" ht="12.8" hidden="false" customHeight="false" outlineLevel="0" collapsed="false">
      <c r="A31" s="8"/>
      <c r="B31" s="8" t="s">
        <v>148</v>
      </c>
      <c r="C31" s="8"/>
    </row>
    <row r="32" customFormat="false" ht="12.8" hidden="false" customHeight="false" outlineLevel="0" collapsed="false">
      <c r="A32" s="8"/>
      <c r="B32" s="8" t="s">
        <v>149</v>
      </c>
      <c r="C32" s="8"/>
    </row>
    <row r="33" customFormat="false" ht="12.8" hidden="false" customHeight="false" outlineLevel="0" collapsed="false">
      <c r="A33" s="8"/>
      <c r="B33" s="8" t="s">
        <v>150</v>
      </c>
      <c r="C33" s="8"/>
    </row>
    <row r="34" customFormat="false" ht="12.8" hidden="false" customHeight="false" outlineLevel="0" collapsed="false">
      <c r="A34" s="8"/>
      <c r="B34" s="8" t="s">
        <v>151</v>
      </c>
      <c r="C34" s="8"/>
    </row>
    <row r="35" customFormat="false" ht="12.8" hidden="false" customHeight="false" outlineLevel="0" collapsed="false">
      <c r="A35" s="8"/>
      <c r="B35" s="8" t="s">
        <v>152</v>
      </c>
      <c r="C35" s="8"/>
    </row>
    <row r="36" customFormat="false" ht="12.8" hidden="false" customHeight="false" outlineLevel="0" collapsed="false">
      <c r="A36" s="8"/>
      <c r="B36" s="8" t="s">
        <v>153</v>
      </c>
      <c r="C36" s="8"/>
    </row>
    <row r="37" customFormat="false" ht="12.8" hidden="false" customHeight="false" outlineLevel="0" collapsed="false">
      <c r="A37" s="8"/>
      <c r="B37" s="8" t="s">
        <v>154</v>
      </c>
      <c r="C37" s="8"/>
    </row>
    <row r="38" customFormat="false" ht="12.8" hidden="false" customHeight="false" outlineLevel="0" collapsed="false">
      <c r="A38" s="8"/>
      <c r="B38" s="8" t="s">
        <v>155</v>
      </c>
      <c r="C38" s="8"/>
    </row>
    <row r="39" customFormat="false" ht="12.8" hidden="false" customHeight="false" outlineLevel="0" collapsed="false">
      <c r="A39" s="8"/>
      <c r="B39" s="8" t="s">
        <v>156</v>
      </c>
      <c r="C39" s="8"/>
    </row>
    <row r="40" customFormat="false" ht="12.8" hidden="false" customHeight="false" outlineLevel="0" collapsed="false">
      <c r="A40" s="8"/>
      <c r="B40" s="8" t="s">
        <v>157</v>
      </c>
      <c r="C40" s="8"/>
    </row>
    <row r="41" customFormat="false" ht="12.8" hidden="false" customHeight="false" outlineLevel="0" collapsed="false">
      <c r="A41" s="8"/>
      <c r="B41" s="8" t="s">
        <v>158</v>
      </c>
      <c r="C41" s="8"/>
    </row>
    <row r="42" customFormat="false" ht="12.8" hidden="false" customHeight="false" outlineLevel="0" collapsed="false">
      <c r="A42" s="8"/>
      <c r="B42" s="8" t="s">
        <v>159</v>
      </c>
      <c r="C42" s="8"/>
    </row>
    <row r="43" customFormat="false" ht="12.8" hidden="false" customHeight="false" outlineLevel="0" collapsed="false">
      <c r="A43" s="8"/>
      <c r="B43" s="8" t="s">
        <v>160</v>
      </c>
      <c r="C43" s="8"/>
    </row>
    <row r="44" customFormat="false" ht="12.8" hidden="false" customHeight="false" outlineLevel="0" collapsed="false">
      <c r="A44" s="8"/>
      <c r="B44" s="8" t="s">
        <v>161</v>
      </c>
      <c r="C44" s="8"/>
    </row>
    <row r="45" customFormat="false" ht="12.8" hidden="false" customHeight="false" outlineLevel="0" collapsed="false">
      <c r="A45" s="8"/>
      <c r="B45" s="8" t="s">
        <v>162</v>
      </c>
      <c r="C45" s="8"/>
    </row>
    <row r="46" customFormat="false" ht="12.8" hidden="false" customHeight="false" outlineLevel="0" collapsed="false">
      <c r="A46" s="8"/>
      <c r="B46" s="8" t="s">
        <v>163</v>
      </c>
      <c r="C46" s="8"/>
    </row>
    <row r="47" customFormat="false" ht="12.8" hidden="false" customHeight="false" outlineLevel="0" collapsed="false">
      <c r="A47" s="8"/>
      <c r="B47" s="8" t="s">
        <v>164</v>
      </c>
      <c r="C47" s="8"/>
    </row>
    <row r="48" customFormat="false" ht="12.8" hidden="false" customHeight="false" outlineLevel="0" collapsed="false">
      <c r="A48" s="8"/>
      <c r="B48" s="8" t="s">
        <v>165</v>
      </c>
      <c r="C48" s="8"/>
    </row>
    <row r="49" customFormat="false" ht="12.8" hidden="false" customHeight="false" outlineLevel="0" collapsed="false">
      <c r="A49" s="8"/>
      <c r="B49" s="8" t="s">
        <v>166</v>
      </c>
      <c r="C49" s="8"/>
    </row>
    <row r="50" customFormat="false" ht="12.8" hidden="false" customHeight="false" outlineLevel="0" collapsed="false">
      <c r="A50" s="8"/>
      <c r="B50" s="8" t="s">
        <v>167</v>
      </c>
      <c r="C50" s="8"/>
    </row>
    <row r="51" customFormat="false" ht="12.8" hidden="false" customHeight="false" outlineLevel="0" collapsed="false">
      <c r="A51" s="8"/>
      <c r="B51" s="8" t="s">
        <v>168</v>
      </c>
      <c r="C51" s="8"/>
    </row>
    <row r="52" customFormat="false" ht="12.8" hidden="false" customHeight="false" outlineLevel="0" collapsed="false">
      <c r="A52" s="8"/>
      <c r="B52" s="8" t="s">
        <v>169</v>
      </c>
      <c r="C52" s="8"/>
    </row>
    <row r="53" customFormat="false" ht="12.8" hidden="false" customHeight="false" outlineLevel="0" collapsed="false">
      <c r="A53" s="8"/>
      <c r="B53" s="8" t="s">
        <v>170</v>
      </c>
      <c r="C53" s="8"/>
    </row>
    <row r="54" customFormat="false" ht="12.8" hidden="false" customHeight="false" outlineLevel="0" collapsed="false">
      <c r="A54" s="8"/>
      <c r="B54" s="8" t="s">
        <v>171</v>
      </c>
      <c r="C54" s="8"/>
    </row>
    <row r="55" customFormat="false" ht="12.8" hidden="false" customHeight="false" outlineLevel="0" collapsed="false">
      <c r="A55" s="8"/>
      <c r="B55" s="8" t="s">
        <v>172</v>
      </c>
      <c r="C55" s="8"/>
    </row>
    <row r="56" customFormat="false" ht="12.8" hidden="false" customHeight="false" outlineLevel="0" collapsed="false">
      <c r="A56" s="8"/>
      <c r="B56" s="8" t="s">
        <v>173</v>
      </c>
      <c r="C56" s="8"/>
    </row>
    <row r="57" customFormat="false" ht="12.8" hidden="false" customHeight="false" outlineLevel="0" collapsed="false">
      <c r="A57" s="8"/>
      <c r="B57" s="8" t="s">
        <v>174</v>
      </c>
      <c r="C57" s="8"/>
    </row>
    <row r="58" customFormat="false" ht="12.8" hidden="false" customHeight="false" outlineLevel="0" collapsed="false">
      <c r="A58" s="8"/>
      <c r="B58" s="8" t="s">
        <v>175</v>
      </c>
      <c r="C58" s="8"/>
    </row>
    <row r="59" customFormat="false" ht="12.8" hidden="false" customHeight="false" outlineLevel="0" collapsed="false">
      <c r="A59" s="8"/>
      <c r="B59" s="8" t="s">
        <v>176</v>
      </c>
      <c r="C59" s="8"/>
    </row>
    <row r="60" customFormat="false" ht="12.8" hidden="false" customHeight="false" outlineLevel="0" collapsed="false">
      <c r="A60" s="8"/>
      <c r="B60" s="8" t="s">
        <v>177</v>
      </c>
      <c r="C60" s="8"/>
    </row>
    <row r="61" customFormat="false" ht="12.8" hidden="false" customHeight="false" outlineLevel="0" collapsed="false">
      <c r="A61" s="8"/>
      <c r="B61" s="8" t="s">
        <v>178</v>
      </c>
      <c r="C61" s="8"/>
    </row>
    <row r="62" customFormat="false" ht="12.8" hidden="false" customHeight="false" outlineLevel="0" collapsed="false">
      <c r="A62" s="8"/>
      <c r="B62" s="8" t="s">
        <v>179</v>
      </c>
      <c r="C62" s="8"/>
    </row>
    <row r="63" customFormat="false" ht="12.8" hidden="false" customHeight="false" outlineLevel="0" collapsed="false">
      <c r="A63" s="8"/>
      <c r="B63" s="8" t="s">
        <v>180</v>
      </c>
      <c r="C63" s="8"/>
    </row>
    <row r="64" customFormat="false" ht="12.8" hidden="false" customHeight="false" outlineLevel="0" collapsed="false">
      <c r="A64" s="8"/>
      <c r="B64" s="8" t="s">
        <v>181</v>
      </c>
      <c r="C64" s="8"/>
    </row>
    <row r="65" customFormat="false" ht="12.8" hidden="false" customHeight="false" outlineLevel="0" collapsed="false">
      <c r="A65" s="8"/>
      <c r="B65" s="8" t="s">
        <v>182</v>
      </c>
      <c r="C65" s="8"/>
    </row>
    <row r="66" customFormat="false" ht="12.8" hidden="false" customHeight="false" outlineLevel="0" collapsed="false">
      <c r="A66" s="8"/>
      <c r="B66" s="8" t="s">
        <v>183</v>
      </c>
      <c r="C66" s="8"/>
    </row>
    <row r="67" customFormat="false" ht="12.8" hidden="false" customHeight="false" outlineLevel="0" collapsed="false">
      <c r="A67" s="8"/>
      <c r="B67" s="8" t="s">
        <v>184</v>
      </c>
      <c r="C67" s="8"/>
    </row>
    <row r="68" customFormat="false" ht="12.8" hidden="false" customHeight="false" outlineLevel="0" collapsed="false">
      <c r="A68" s="8"/>
      <c r="B68" s="8" t="s">
        <v>185</v>
      </c>
      <c r="C68" s="8"/>
    </row>
    <row r="69" customFormat="false" ht="12.8" hidden="false" customHeight="false" outlineLevel="0" collapsed="false">
      <c r="A69" s="8"/>
      <c r="B69" s="8" t="s">
        <v>186</v>
      </c>
      <c r="C69" s="8"/>
    </row>
    <row r="70" customFormat="false" ht="12.8" hidden="false" customHeight="false" outlineLevel="0" collapsed="false">
      <c r="A70" s="8"/>
      <c r="B70" s="8" t="s">
        <v>187</v>
      </c>
      <c r="C70" s="8"/>
    </row>
    <row r="71" customFormat="false" ht="12.8" hidden="false" customHeight="false" outlineLevel="0" collapsed="false">
      <c r="A71" s="8"/>
      <c r="B71" s="8" t="s">
        <v>188</v>
      </c>
      <c r="C71" s="8"/>
    </row>
    <row r="72" customFormat="false" ht="12.8" hidden="false" customHeight="false" outlineLevel="0" collapsed="false">
      <c r="A72" s="8"/>
      <c r="B72" s="8" t="s">
        <v>189</v>
      </c>
      <c r="C72" s="8"/>
    </row>
    <row r="73" customFormat="false" ht="12.8" hidden="false" customHeight="false" outlineLevel="0" collapsed="false">
      <c r="A73" s="8"/>
      <c r="B73" s="8" t="s">
        <v>190</v>
      </c>
      <c r="C73" s="8"/>
    </row>
    <row r="74" customFormat="false" ht="12.8" hidden="false" customHeight="false" outlineLevel="0" collapsed="false">
      <c r="A74" s="8"/>
      <c r="B74" s="8" t="s">
        <v>191</v>
      </c>
      <c r="C74" s="8"/>
    </row>
    <row r="75" customFormat="false" ht="12.8" hidden="false" customHeight="false" outlineLevel="0" collapsed="false">
      <c r="A75" s="8"/>
      <c r="B75" s="8" t="s">
        <v>192</v>
      </c>
      <c r="C75" s="8"/>
    </row>
    <row r="76" customFormat="false" ht="12.8" hidden="false" customHeight="false" outlineLevel="0" collapsed="false">
      <c r="A76" s="8"/>
      <c r="B76" s="8" t="s">
        <v>193</v>
      </c>
      <c r="C76" s="8"/>
    </row>
    <row r="77" customFormat="false" ht="12.8" hidden="false" customHeight="false" outlineLevel="0" collapsed="false">
      <c r="A77" s="8"/>
      <c r="B77" s="8" t="s">
        <v>194</v>
      </c>
      <c r="C77" s="8"/>
    </row>
    <row r="78" customFormat="false" ht="12.8" hidden="false" customHeight="false" outlineLevel="0" collapsed="false">
      <c r="A78" s="8"/>
      <c r="B78" s="8" t="s">
        <v>195</v>
      </c>
      <c r="C78" s="8"/>
    </row>
    <row r="79" customFormat="false" ht="12.8" hidden="false" customHeight="false" outlineLevel="0" collapsed="false">
      <c r="A79" s="8"/>
      <c r="B79" s="8" t="s">
        <v>196</v>
      </c>
      <c r="C79" s="8"/>
    </row>
    <row r="80" customFormat="false" ht="12.8" hidden="false" customHeight="false" outlineLevel="0" collapsed="false">
      <c r="A80" s="8"/>
      <c r="B80" s="8" t="s">
        <v>197</v>
      </c>
      <c r="C80" s="8"/>
    </row>
    <row r="81" customFormat="false" ht="12.8" hidden="false" customHeight="false" outlineLevel="0" collapsed="false">
      <c r="A81" s="8"/>
      <c r="B81" s="8" t="s">
        <v>198</v>
      </c>
      <c r="C81" s="8"/>
    </row>
    <row r="82" customFormat="false" ht="12.8" hidden="false" customHeight="false" outlineLevel="0" collapsed="false">
      <c r="A82" s="8"/>
      <c r="B82" s="8" t="s">
        <v>199</v>
      </c>
      <c r="C82" s="8"/>
    </row>
    <row r="83" customFormat="false" ht="12.8" hidden="false" customHeight="false" outlineLevel="0" collapsed="false">
      <c r="A83" s="8"/>
      <c r="B83" s="8" t="s">
        <v>200</v>
      </c>
      <c r="C83" s="8"/>
    </row>
    <row r="84" customFormat="false" ht="12.8" hidden="false" customHeight="false" outlineLevel="0" collapsed="false">
      <c r="A84" s="8"/>
      <c r="B84" s="8" t="s">
        <v>201</v>
      </c>
      <c r="C84" s="8"/>
    </row>
    <row r="85" customFormat="false" ht="12.8" hidden="false" customHeight="false" outlineLevel="0" collapsed="false">
      <c r="A85" s="8"/>
      <c r="B85" s="8" t="s">
        <v>202</v>
      </c>
      <c r="C85" s="8"/>
    </row>
    <row r="86" customFormat="false" ht="12.8" hidden="false" customHeight="false" outlineLevel="0" collapsed="false">
      <c r="A86" s="8"/>
      <c r="B86" s="8" t="s">
        <v>203</v>
      </c>
      <c r="C86" s="8"/>
    </row>
    <row r="87" customFormat="false" ht="12.8" hidden="false" customHeight="false" outlineLevel="0" collapsed="false">
      <c r="A87" s="8"/>
      <c r="B87" s="8" t="s">
        <v>204</v>
      </c>
      <c r="C87" s="8"/>
    </row>
    <row r="88" customFormat="false" ht="12.8" hidden="false" customHeight="false" outlineLevel="0" collapsed="false">
      <c r="A88" s="8"/>
      <c r="B88" s="8" t="s">
        <v>205</v>
      </c>
      <c r="C88" s="8"/>
    </row>
    <row r="89" customFormat="false" ht="12.8" hidden="false" customHeight="false" outlineLevel="0" collapsed="false">
      <c r="A89" s="8"/>
      <c r="B89" s="8" t="s">
        <v>206</v>
      </c>
      <c r="C89" s="8"/>
    </row>
    <row r="90" customFormat="false" ht="12.8" hidden="false" customHeight="false" outlineLevel="0" collapsed="false">
      <c r="A90" s="8"/>
      <c r="B90" s="8" t="s">
        <v>207</v>
      </c>
      <c r="C90" s="8"/>
    </row>
    <row r="91" customFormat="false" ht="12.8" hidden="false" customHeight="false" outlineLevel="0" collapsed="false">
      <c r="A91" s="8"/>
      <c r="B91" s="8" t="s">
        <v>208</v>
      </c>
      <c r="C91" s="8"/>
    </row>
    <row r="92" customFormat="false" ht="12.8" hidden="false" customHeight="false" outlineLevel="0" collapsed="false">
      <c r="A92" s="8"/>
      <c r="B92" s="8" t="s">
        <v>209</v>
      </c>
      <c r="C92" s="8"/>
    </row>
    <row r="93" customFormat="false" ht="12.8" hidden="false" customHeight="false" outlineLevel="0" collapsed="false">
      <c r="A93" s="8"/>
      <c r="B93" s="8" t="s">
        <v>210</v>
      </c>
      <c r="C93" s="8"/>
    </row>
    <row r="94" customFormat="false" ht="12.8" hidden="false" customHeight="false" outlineLevel="0" collapsed="false">
      <c r="A94" s="8"/>
      <c r="B94" s="8" t="s">
        <v>211</v>
      </c>
      <c r="C94" s="8"/>
    </row>
    <row r="95" customFormat="false" ht="12.8" hidden="false" customHeight="false" outlineLevel="0" collapsed="false">
      <c r="A95" s="8"/>
      <c r="B95" s="8" t="s">
        <v>212</v>
      </c>
      <c r="C95" s="8"/>
    </row>
    <row r="96" customFormat="false" ht="12.8" hidden="false" customHeight="false" outlineLevel="0" collapsed="false">
      <c r="A96" s="8"/>
      <c r="B96" s="8" t="s">
        <v>213</v>
      </c>
      <c r="C96" s="8"/>
    </row>
    <row r="97" customFormat="false" ht="12.8" hidden="false" customHeight="false" outlineLevel="0" collapsed="false">
      <c r="A97" s="8"/>
      <c r="B97" s="8" t="s">
        <v>214</v>
      </c>
      <c r="C97" s="8"/>
    </row>
    <row r="98" customFormat="false" ht="12.8" hidden="false" customHeight="false" outlineLevel="0" collapsed="false">
      <c r="A98" s="8"/>
      <c r="B98" s="8" t="s">
        <v>215</v>
      </c>
      <c r="C98" s="8"/>
    </row>
    <row r="99" customFormat="false" ht="12.8" hidden="false" customHeight="false" outlineLevel="0" collapsed="false">
      <c r="A99" s="8"/>
      <c r="B99" s="8" t="s">
        <v>216</v>
      </c>
      <c r="C99" s="8"/>
    </row>
    <row r="100" customFormat="false" ht="12.8" hidden="false" customHeight="false" outlineLevel="0" collapsed="false">
      <c r="A100" s="8"/>
      <c r="B100" s="8" t="s">
        <v>217</v>
      </c>
      <c r="C100" s="8"/>
    </row>
    <row r="101" customFormat="false" ht="12.8" hidden="false" customHeight="false" outlineLevel="0" collapsed="false">
      <c r="A101" s="8"/>
      <c r="B101" s="8" t="s">
        <v>218</v>
      </c>
      <c r="C101" s="8"/>
    </row>
    <row r="102" customFormat="false" ht="12.8" hidden="false" customHeight="false" outlineLevel="0" collapsed="false">
      <c r="A102" s="8"/>
      <c r="B102" s="8" t="s">
        <v>219</v>
      </c>
      <c r="C102" s="8"/>
    </row>
    <row r="103" customFormat="false" ht="12.8" hidden="false" customHeight="false" outlineLevel="0" collapsed="false">
      <c r="A103" s="8"/>
      <c r="B103" s="8" t="s">
        <v>220</v>
      </c>
      <c r="C103" s="8"/>
    </row>
    <row r="104" customFormat="false" ht="12.8" hidden="false" customHeight="false" outlineLevel="0" collapsed="false">
      <c r="A104" s="8"/>
      <c r="B104" s="8" t="s">
        <v>221</v>
      </c>
      <c r="C104" s="8"/>
    </row>
    <row r="105" customFormat="false" ht="12.8" hidden="false" customHeight="false" outlineLevel="0" collapsed="false">
      <c r="A105" s="8"/>
      <c r="B105" s="8" t="s">
        <v>222</v>
      </c>
      <c r="C105" s="8"/>
    </row>
    <row r="106" customFormat="false" ht="12.8" hidden="false" customHeight="false" outlineLevel="0" collapsed="false">
      <c r="A106" s="8"/>
      <c r="B106" s="8" t="s">
        <v>223</v>
      </c>
      <c r="C106" s="8"/>
    </row>
    <row r="107" customFormat="false" ht="12.8" hidden="false" customHeight="false" outlineLevel="0" collapsed="false">
      <c r="A107" s="8"/>
      <c r="B107" s="8" t="s">
        <v>224</v>
      </c>
      <c r="C107" s="8"/>
    </row>
    <row r="108" customFormat="false" ht="12.8" hidden="false" customHeight="false" outlineLevel="0" collapsed="false">
      <c r="A108" s="8"/>
      <c r="B108" s="8" t="s">
        <v>225</v>
      </c>
      <c r="C108" s="8"/>
    </row>
    <row r="109" customFormat="false" ht="12.8" hidden="false" customHeight="false" outlineLevel="0" collapsed="false">
      <c r="A109" s="8"/>
      <c r="B109" s="8" t="s">
        <v>226</v>
      </c>
      <c r="C109" s="8"/>
    </row>
    <row r="110" customFormat="false" ht="12.8" hidden="false" customHeight="false" outlineLevel="0" collapsed="false">
      <c r="A110" s="8"/>
      <c r="B110" s="8" t="s">
        <v>227</v>
      </c>
      <c r="C110" s="8"/>
    </row>
    <row r="111" customFormat="false" ht="12.8" hidden="false" customHeight="false" outlineLevel="0" collapsed="false">
      <c r="A111" s="8"/>
      <c r="B111" s="8" t="s">
        <v>228</v>
      </c>
      <c r="C111" s="8"/>
    </row>
    <row r="112" customFormat="false" ht="12.8" hidden="false" customHeight="false" outlineLevel="0" collapsed="false">
      <c r="A112" s="8"/>
      <c r="B112" s="8" t="s">
        <v>229</v>
      </c>
      <c r="C112" s="8"/>
    </row>
    <row r="113" customFormat="false" ht="12.8" hidden="false" customHeight="false" outlineLevel="0" collapsed="false">
      <c r="A113" s="8"/>
      <c r="B113" s="8" t="s">
        <v>230</v>
      </c>
      <c r="C113" s="8"/>
    </row>
    <row r="114" customFormat="false" ht="12.8" hidden="false" customHeight="false" outlineLevel="0" collapsed="false">
      <c r="A114" s="8"/>
      <c r="B114" s="8" t="s">
        <v>231</v>
      </c>
      <c r="C114" s="8"/>
    </row>
    <row r="115" customFormat="false" ht="12.8" hidden="false" customHeight="false" outlineLevel="0" collapsed="false">
      <c r="A115" s="8"/>
      <c r="B115" s="8" t="s">
        <v>232</v>
      </c>
      <c r="C115" s="8"/>
    </row>
    <row r="116" customFormat="false" ht="12.8" hidden="false" customHeight="false" outlineLevel="0" collapsed="false">
      <c r="A116" s="8"/>
      <c r="B116" s="8" t="s">
        <v>233</v>
      </c>
      <c r="C116" s="8"/>
    </row>
    <row r="117" customFormat="false" ht="12.8" hidden="false" customHeight="false" outlineLevel="0" collapsed="false">
      <c r="A117" s="8"/>
      <c r="B117" s="8" t="s">
        <v>234</v>
      </c>
      <c r="C117" s="8"/>
    </row>
    <row r="118" customFormat="false" ht="12.8" hidden="false" customHeight="false" outlineLevel="0" collapsed="false">
      <c r="A118" s="8"/>
      <c r="B118" s="8" t="s">
        <v>235</v>
      </c>
      <c r="C118" s="8"/>
    </row>
    <row r="119" customFormat="false" ht="12.8" hidden="false" customHeight="false" outlineLevel="0" collapsed="false">
      <c r="A119" s="8"/>
      <c r="B119" s="8" t="s">
        <v>236</v>
      </c>
      <c r="C119" s="8"/>
    </row>
    <row r="120" customFormat="false" ht="12.8" hidden="false" customHeight="false" outlineLevel="0" collapsed="false">
      <c r="A120" s="8"/>
      <c r="B120" s="8" t="s">
        <v>237</v>
      </c>
      <c r="C120" s="8"/>
    </row>
    <row r="121" customFormat="false" ht="12.8" hidden="false" customHeight="false" outlineLevel="0" collapsed="false">
      <c r="A121" s="8"/>
      <c r="B121" s="8" t="s">
        <v>238</v>
      </c>
      <c r="C121" s="8"/>
    </row>
    <row r="122" customFormat="false" ht="12.8" hidden="false" customHeight="false" outlineLevel="0" collapsed="false">
      <c r="A122" s="8"/>
      <c r="B122" s="8" t="s">
        <v>239</v>
      </c>
      <c r="C122" s="8"/>
    </row>
    <row r="123" customFormat="false" ht="12.8" hidden="false" customHeight="false" outlineLevel="0" collapsed="false">
      <c r="A123" s="8"/>
      <c r="B123" s="8" t="s">
        <v>240</v>
      </c>
      <c r="C123" s="8"/>
    </row>
    <row r="124" customFormat="false" ht="12.8" hidden="false" customHeight="false" outlineLevel="0" collapsed="false">
      <c r="A124" s="8"/>
      <c r="B124" s="8" t="s">
        <v>241</v>
      </c>
      <c r="C124" s="8"/>
    </row>
    <row r="125" customFormat="false" ht="12.8" hidden="false" customHeight="false" outlineLevel="0" collapsed="false">
      <c r="A125" s="8"/>
      <c r="B125" s="8" t="s">
        <v>242</v>
      </c>
      <c r="C125" s="8"/>
    </row>
    <row r="126" customFormat="false" ht="12.8" hidden="false" customHeight="false" outlineLevel="0" collapsed="false">
      <c r="A126" s="8"/>
      <c r="B126" s="8" t="s">
        <v>243</v>
      </c>
      <c r="C126" s="8"/>
    </row>
    <row r="127" customFormat="false" ht="12.8" hidden="false" customHeight="false" outlineLevel="0" collapsed="false">
      <c r="A127" s="8"/>
      <c r="B127" s="8" t="s">
        <v>244</v>
      </c>
      <c r="C127" s="8"/>
    </row>
    <row r="128" customFormat="false" ht="12.8" hidden="false" customHeight="false" outlineLevel="0" collapsed="false">
      <c r="A128" s="8"/>
      <c r="B128" s="8" t="s">
        <v>245</v>
      </c>
      <c r="C128" s="8"/>
    </row>
    <row r="129" customFormat="false" ht="12.8" hidden="false" customHeight="false" outlineLevel="0" collapsed="false">
      <c r="A129" s="8"/>
      <c r="B129" s="8" t="s">
        <v>246</v>
      </c>
      <c r="C129" s="8"/>
    </row>
    <row r="130" customFormat="false" ht="12.8" hidden="false" customHeight="false" outlineLevel="0" collapsed="false">
      <c r="A130" s="8"/>
      <c r="B130" s="8" t="s">
        <v>247</v>
      </c>
      <c r="C130" s="8"/>
    </row>
    <row r="131" customFormat="false" ht="12.8" hidden="false" customHeight="false" outlineLevel="0" collapsed="false">
      <c r="A131" s="8"/>
      <c r="B131" s="8" t="s">
        <v>248</v>
      </c>
      <c r="C131" s="8"/>
    </row>
    <row r="132" customFormat="false" ht="12.8" hidden="false" customHeight="false" outlineLevel="0" collapsed="false">
      <c r="A132" s="8"/>
      <c r="B132" s="8" t="s">
        <v>249</v>
      </c>
      <c r="C132" s="8"/>
    </row>
    <row r="133" customFormat="false" ht="12.8" hidden="false" customHeight="false" outlineLevel="0" collapsed="false">
      <c r="A133" s="8"/>
      <c r="B133" s="8" t="s">
        <v>250</v>
      </c>
      <c r="C133" s="8"/>
    </row>
    <row r="134" customFormat="false" ht="12.8" hidden="false" customHeight="false" outlineLevel="0" collapsed="false">
      <c r="A134" s="8"/>
      <c r="B134" s="8" t="s">
        <v>251</v>
      </c>
      <c r="C134" s="8"/>
    </row>
    <row r="135" customFormat="false" ht="12.8" hidden="false" customHeight="false" outlineLevel="0" collapsed="false">
      <c r="A135" s="8"/>
      <c r="B135" s="8" t="s">
        <v>252</v>
      </c>
      <c r="C135" s="8"/>
    </row>
    <row r="136" customFormat="false" ht="12.8" hidden="false" customHeight="false" outlineLevel="0" collapsed="false">
      <c r="A136" s="8"/>
      <c r="B136" s="8" t="s">
        <v>253</v>
      </c>
      <c r="C136" s="8"/>
    </row>
    <row r="137" customFormat="false" ht="12.8" hidden="false" customHeight="false" outlineLevel="0" collapsed="false">
      <c r="A137" s="8"/>
      <c r="B137" s="8" t="s">
        <v>254</v>
      </c>
      <c r="C137" s="8"/>
    </row>
    <row r="138" customFormat="false" ht="12.8" hidden="false" customHeight="false" outlineLevel="0" collapsed="false">
      <c r="A138" s="8"/>
      <c r="B138" s="8" t="s">
        <v>255</v>
      </c>
      <c r="C138" s="8"/>
    </row>
    <row r="139" customFormat="false" ht="12.8" hidden="false" customHeight="false" outlineLevel="0" collapsed="false">
      <c r="A139" s="8"/>
      <c r="B139" s="8" t="s">
        <v>256</v>
      </c>
      <c r="C139" s="8"/>
    </row>
    <row r="140" customFormat="false" ht="12.8" hidden="false" customHeight="false" outlineLevel="0" collapsed="false">
      <c r="A140" s="8"/>
      <c r="B140" s="8" t="s">
        <v>257</v>
      </c>
      <c r="C140" s="8"/>
    </row>
    <row r="141" customFormat="false" ht="12.8" hidden="false" customHeight="false" outlineLevel="0" collapsed="false">
      <c r="A141" s="8"/>
      <c r="B141" s="8" t="s">
        <v>258</v>
      </c>
      <c r="C141" s="8"/>
    </row>
    <row r="142" customFormat="false" ht="12.8" hidden="false" customHeight="false" outlineLevel="0" collapsed="false">
      <c r="A142" s="8"/>
      <c r="B142" s="8" t="s">
        <v>259</v>
      </c>
      <c r="C142" s="8"/>
    </row>
    <row r="143" customFormat="false" ht="12.8" hidden="false" customHeight="false" outlineLevel="0" collapsed="false">
      <c r="A143" s="8"/>
      <c r="B143" s="8" t="s">
        <v>260</v>
      </c>
      <c r="C143" s="8"/>
    </row>
    <row r="144" customFormat="false" ht="12.8" hidden="false" customHeight="false" outlineLevel="0" collapsed="false">
      <c r="A144" s="8"/>
      <c r="B144" s="8" t="s">
        <v>261</v>
      </c>
      <c r="C144" s="8"/>
    </row>
    <row r="145" customFormat="false" ht="12.8" hidden="false" customHeight="false" outlineLevel="0" collapsed="false">
      <c r="A145" s="8"/>
      <c r="B145" s="8" t="s">
        <v>262</v>
      </c>
      <c r="C145" s="8"/>
    </row>
    <row r="146" customFormat="false" ht="12.8" hidden="false" customHeight="false" outlineLevel="0" collapsed="false">
      <c r="A146" s="8"/>
      <c r="B146" s="8" t="s">
        <v>263</v>
      </c>
      <c r="C146" s="8"/>
    </row>
    <row r="147" customFormat="false" ht="12.8" hidden="false" customHeight="false" outlineLevel="0" collapsed="false">
      <c r="A147" s="8"/>
      <c r="B147" s="8" t="s">
        <v>264</v>
      </c>
      <c r="C147" s="8"/>
    </row>
    <row r="148" customFormat="false" ht="12.8" hidden="false" customHeight="false" outlineLevel="0" collapsed="false">
      <c r="A148" s="8"/>
      <c r="B148" s="8" t="s">
        <v>265</v>
      </c>
      <c r="C148" s="8"/>
    </row>
    <row r="149" customFormat="false" ht="12.8" hidden="false" customHeight="false" outlineLevel="0" collapsed="false">
      <c r="A149" s="8"/>
      <c r="B149" s="8" t="s">
        <v>266</v>
      </c>
      <c r="C149" s="8"/>
    </row>
    <row r="150" customFormat="false" ht="12.8" hidden="false" customHeight="false" outlineLevel="0" collapsed="false">
      <c r="A150" s="8"/>
      <c r="B150" s="8" t="s">
        <v>267</v>
      </c>
      <c r="C150" s="8"/>
    </row>
    <row r="151" customFormat="false" ht="12.8" hidden="false" customHeight="false" outlineLevel="0" collapsed="false">
      <c r="A151" s="8"/>
      <c r="B151" s="8" t="s">
        <v>268</v>
      </c>
      <c r="C151" s="8"/>
    </row>
    <row r="152" customFormat="false" ht="12.8" hidden="false" customHeight="false" outlineLevel="0" collapsed="false">
      <c r="A152" s="8"/>
      <c r="B152" s="8" t="s">
        <v>269</v>
      </c>
      <c r="C152" s="8"/>
    </row>
    <row r="153" customFormat="false" ht="12.8" hidden="false" customHeight="false" outlineLevel="0" collapsed="false">
      <c r="A153" s="8"/>
      <c r="B153" s="8" t="s">
        <v>270</v>
      </c>
      <c r="C153" s="8"/>
    </row>
    <row r="154" customFormat="false" ht="12.8" hidden="false" customHeight="false" outlineLevel="0" collapsed="false">
      <c r="A154" s="8"/>
      <c r="B154" s="8" t="s">
        <v>271</v>
      </c>
      <c r="C154" s="8"/>
    </row>
    <row r="155" customFormat="false" ht="12.8" hidden="false" customHeight="false" outlineLevel="0" collapsed="false">
      <c r="A155" s="8"/>
      <c r="B155" s="8" t="s">
        <v>272</v>
      </c>
      <c r="C155" s="8"/>
    </row>
    <row r="156" customFormat="false" ht="12.8" hidden="false" customHeight="false" outlineLevel="0" collapsed="false">
      <c r="A156" s="8"/>
      <c r="B156" s="8" t="s">
        <v>273</v>
      </c>
      <c r="C156" s="8"/>
    </row>
    <row r="157" customFormat="false" ht="12.8" hidden="false" customHeight="false" outlineLevel="0" collapsed="false">
      <c r="A157" s="8"/>
      <c r="B157" s="8" t="s">
        <v>274</v>
      </c>
      <c r="C157" s="8"/>
    </row>
    <row r="158" customFormat="false" ht="12.8" hidden="false" customHeight="false" outlineLevel="0" collapsed="false">
      <c r="A158" s="8"/>
      <c r="B158" s="8" t="s">
        <v>275</v>
      </c>
      <c r="C158" s="8"/>
    </row>
    <row r="159" customFormat="false" ht="12.8" hidden="false" customHeight="false" outlineLevel="0" collapsed="false">
      <c r="A159" s="8"/>
      <c r="B159" s="8" t="s">
        <v>276</v>
      </c>
      <c r="C159" s="8"/>
    </row>
    <row r="160" customFormat="false" ht="12.8" hidden="false" customHeight="false" outlineLevel="0" collapsed="false">
      <c r="A160" s="8"/>
      <c r="B160" s="8" t="s">
        <v>277</v>
      </c>
      <c r="C160" s="8"/>
    </row>
    <row r="161" customFormat="false" ht="12.8" hidden="false" customHeight="false" outlineLevel="0" collapsed="false">
      <c r="A161" s="8"/>
      <c r="B161" s="8" t="s">
        <v>278</v>
      </c>
      <c r="C161" s="8"/>
    </row>
    <row r="162" customFormat="false" ht="12.8" hidden="false" customHeight="false" outlineLevel="0" collapsed="false">
      <c r="A162" s="8"/>
      <c r="B162" s="8" t="s">
        <v>279</v>
      </c>
      <c r="C162" s="8"/>
    </row>
    <row r="163" customFormat="false" ht="12.8" hidden="false" customHeight="false" outlineLevel="0" collapsed="false">
      <c r="A163" s="8"/>
      <c r="B163" s="8" t="s">
        <v>280</v>
      </c>
      <c r="C163" s="8"/>
    </row>
    <row r="164" customFormat="false" ht="12.8" hidden="false" customHeight="false" outlineLevel="0" collapsed="false">
      <c r="A164" s="8"/>
      <c r="B164" s="8" t="s">
        <v>281</v>
      </c>
      <c r="C164" s="8"/>
    </row>
    <row r="165" customFormat="false" ht="12.8" hidden="false" customHeight="false" outlineLevel="0" collapsed="false">
      <c r="A165" s="8"/>
      <c r="B165" s="8" t="s">
        <v>282</v>
      </c>
      <c r="C165" s="8"/>
    </row>
    <row r="166" customFormat="false" ht="12.8" hidden="false" customHeight="false" outlineLevel="0" collapsed="false">
      <c r="A166" s="8"/>
      <c r="B166" s="8" t="s">
        <v>283</v>
      </c>
      <c r="C166" s="8"/>
    </row>
    <row r="167" customFormat="false" ht="12.8" hidden="false" customHeight="false" outlineLevel="0" collapsed="false">
      <c r="A167" s="8"/>
      <c r="B167" s="8" t="s">
        <v>284</v>
      </c>
      <c r="C167" s="8"/>
    </row>
    <row r="168" customFormat="false" ht="12.8" hidden="false" customHeight="false" outlineLevel="0" collapsed="false">
      <c r="A168" s="8"/>
      <c r="B168" s="8" t="s">
        <v>285</v>
      </c>
      <c r="C168" s="8"/>
    </row>
    <row r="169" customFormat="false" ht="12.8" hidden="false" customHeight="false" outlineLevel="0" collapsed="false">
      <c r="A169" s="8"/>
      <c r="B169" s="8" t="s">
        <v>286</v>
      </c>
      <c r="C169" s="8"/>
    </row>
    <row r="170" customFormat="false" ht="12.8" hidden="false" customHeight="false" outlineLevel="0" collapsed="false">
      <c r="A170" s="8"/>
      <c r="B170" s="8" t="s">
        <v>287</v>
      </c>
      <c r="C170" s="8"/>
    </row>
    <row r="171" customFormat="false" ht="12.8" hidden="false" customHeight="false" outlineLevel="0" collapsed="false">
      <c r="A171" s="8"/>
      <c r="B171" s="8" t="s">
        <v>288</v>
      </c>
      <c r="C171" s="8"/>
    </row>
    <row r="172" customFormat="false" ht="12.8" hidden="false" customHeight="false" outlineLevel="0" collapsed="false">
      <c r="A172" s="8"/>
      <c r="B172" s="8" t="s">
        <v>289</v>
      </c>
      <c r="C172" s="8"/>
    </row>
    <row r="173" customFormat="false" ht="12.8" hidden="false" customHeight="false" outlineLevel="0" collapsed="false">
      <c r="A173" s="8"/>
      <c r="B173" s="8" t="s">
        <v>290</v>
      </c>
      <c r="C173" s="8"/>
    </row>
    <row r="174" customFormat="false" ht="12.8" hidden="false" customHeight="false" outlineLevel="0" collapsed="false">
      <c r="A174" s="8"/>
      <c r="B174" s="8" t="s">
        <v>291</v>
      </c>
      <c r="C174" s="8"/>
    </row>
    <row r="175" customFormat="false" ht="12.8" hidden="false" customHeight="false" outlineLevel="0" collapsed="false">
      <c r="A175" s="8"/>
      <c r="B175" s="8" t="s">
        <v>292</v>
      </c>
      <c r="C175" s="8"/>
    </row>
    <row r="176" customFormat="false" ht="12.8" hidden="false" customHeight="false" outlineLevel="0" collapsed="false">
      <c r="A176" s="8"/>
      <c r="B176" s="8" t="s">
        <v>293</v>
      </c>
      <c r="C176" s="8"/>
    </row>
    <row r="177" customFormat="false" ht="12.8" hidden="false" customHeight="false" outlineLevel="0" collapsed="false">
      <c r="A177" s="8"/>
      <c r="B177" s="8" t="s">
        <v>294</v>
      </c>
      <c r="C177" s="8"/>
    </row>
    <row r="178" customFormat="false" ht="12.8" hidden="false" customHeight="false" outlineLevel="0" collapsed="false">
      <c r="A178" s="8"/>
      <c r="B178" s="8" t="s">
        <v>295</v>
      </c>
      <c r="C178" s="8"/>
    </row>
    <row r="179" customFormat="false" ht="12.8" hidden="false" customHeight="false" outlineLevel="0" collapsed="false">
      <c r="A179" s="8"/>
      <c r="B179" s="8" t="s">
        <v>296</v>
      </c>
      <c r="C179" s="8"/>
    </row>
    <row r="180" customFormat="false" ht="12.8" hidden="false" customHeight="false" outlineLevel="0" collapsed="false">
      <c r="A180" s="8"/>
      <c r="B180" s="8" t="s">
        <v>297</v>
      </c>
      <c r="C180" s="8"/>
    </row>
    <row r="181" customFormat="false" ht="12.8" hidden="false" customHeight="false" outlineLevel="0" collapsed="false">
      <c r="A181" s="8"/>
      <c r="B181" s="8" t="s">
        <v>298</v>
      </c>
      <c r="C181" s="8"/>
    </row>
    <row r="182" customFormat="false" ht="12.8" hidden="false" customHeight="false" outlineLevel="0" collapsed="false">
      <c r="A182" s="8"/>
      <c r="B182" s="8" t="s">
        <v>299</v>
      </c>
      <c r="C182" s="8"/>
    </row>
    <row r="183" customFormat="false" ht="12.8" hidden="false" customHeight="false" outlineLevel="0" collapsed="false">
      <c r="A183" s="8"/>
      <c r="B183" s="8" t="s">
        <v>300</v>
      </c>
      <c r="C183" s="8"/>
    </row>
    <row r="184" customFormat="false" ht="12.8" hidden="false" customHeight="false" outlineLevel="0" collapsed="false">
      <c r="A184" s="8"/>
      <c r="B184" s="8" t="s">
        <v>301</v>
      </c>
      <c r="C184" s="8"/>
    </row>
    <row r="185" customFormat="false" ht="12.8" hidden="false" customHeight="false" outlineLevel="0" collapsed="false">
      <c r="A185" s="8"/>
      <c r="B185" s="8" t="s">
        <v>302</v>
      </c>
      <c r="C185" s="8"/>
    </row>
    <row r="186" customFormat="false" ht="12.8" hidden="false" customHeight="false" outlineLevel="0" collapsed="false">
      <c r="A186" s="8"/>
      <c r="B186" s="8" t="s">
        <v>303</v>
      </c>
      <c r="C186" s="8"/>
    </row>
    <row r="187" customFormat="false" ht="12.8" hidden="false" customHeight="false" outlineLevel="0" collapsed="false">
      <c r="A187" s="8"/>
      <c r="B187" s="8" t="s">
        <v>304</v>
      </c>
      <c r="C187" s="8"/>
    </row>
    <row r="188" customFormat="false" ht="12.8" hidden="false" customHeight="false" outlineLevel="0" collapsed="false">
      <c r="A188" s="8"/>
      <c r="B188" s="8" t="s">
        <v>305</v>
      </c>
      <c r="C188" s="8"/>
    </row>
    <row r="189" customFormat="false" ht="12.8" hidden="false" customHeight="false" outlineLevel="0" collapsed="false">
      <c r="A189" s="8"/>
      <c r="B189" s="8" t="s">
        <v>306</v>
      </c>
      <c r="C189" s="8"/>
    </row>
    <row r="190" customFormat="false" ht="12.8" hidden="false" customHeight="false" outlineLevel="0" collapsed="false">
      <c r="A190" s="8"/>
      <c r="B190" s="8" t="s">
        <v>307</v>
      </c>
      <c r="C190" s="8"/>
    </row>
    <row r="191" customFormat="false" ht="12.8" hidden="false" customHeight="false" outlineLevel="0" collapsed="false">
      <c r="A191" s="8"/>
      <c r="B191" s="8" t="s">
        <v>308</v>
      </c>
      <c r="C191" s="8"/>
    </row>
    <row r="192" customFormat="false" ht="12.8" hidden="false" customHeight="false" outlineLevel="0" collapsed="false">
      <c r="A192" s="8"/>
      <c r="B192" s="8" t="s">
        <v>309</v>
      </c>
      <c r="C192" s="8"/>
    </row>
    <row r="193" customFormat="false" ht="12.8" hidden="false" customHeight="false" outlineLevel="0" collapsed="false">
      <c r="A193" s="8"/>
      <c r="B193" s="8" t="s">
        <v>310</v>
      </c>
      <c r="C193" s="8"/>
    </row>
    <row r="194" customFormat="false" ht="12.8" hidden="false" customHeight="false" outlineLevel="0" collapsed="false">
      <c r="A194" s="8"/>
      <c r="B194" s="8" t="s">
        <v>311</v>
      </c>
      <c r="C194" s="8"/>
    </row>
    <row r="195" customFormat="false" ht="12.8" hidden="false" customHeight="false" outlineLevel="0" collapsed="false">
      <c r="A195" s="8"/>
      <c r="B195" s="8" t="s">
        <v>312</v>
      </c>
      <c r="C195" s="8"/>
    </row>
    <row r="196" customFormat="false" ht="12.8" hidden="false" customHeight="false" outlineLevel="0" collapsed="false">
      <c r="A196" s="8"/>
      <c r="B196" s="8" t="s">
        <v>313</v>
      </c>
      <c r="C196" s="8"/>
    </row>
    <row r="197" customFormat="false" ht="12.8" hidden="false" customHeight="false" outlineLevel="0" collapsed="false">
      <c r="A197" s="8"/>
      <c r="B197" s="8" t="s">
        <v>314</v>
      </c>
      <c r="C197" s="8"/>
    </row>
    <row r="198" customFormat="false" ht="12.8" hidden="false" customHeight="false" outlineLevel="0" collapsed="false">
      <c r="A198" s="8"/>
      <c r="B198" s="8" t="s">
        <v>315</v>
      </c>
      <c r="C198" s="8"/>
    </row>
    <row r="199" customFormat="false" ht="12.8" hidden="false" customHeight="false" outlineLevel="0" collapsed="false">
      <c r="A199" s="8"/>
      <c r="B199" s="8" t="s">
        <v>316</v>
      </c>
      <c r="C199" s="8"/>
    </row>
    <row r="200" customFormat="false" ht="12.8" hidden="false" customHeight="false" outlineLevel="0" collapsed="false">
      <c r="A200" s="8"/>
      <c r="B200" s="8" t="s">
        <v>317</v>
      </c>
      <c r="C200" s="8"/>
    </row>
    <row r="201" customFormat="false" ht="12.8" hidden="false" customHeight="false" outlineLevel="0" collapsed="false">
      <c r="A201" s="8"/>
      <c r="B201" s="8" t="s">
        <v>318</v>
      </c>
      <c r="C201" s="8"/>
    </row>
    <row r="202" customFormat="false" ht="12.8" hidden="false" customHeight="false" outlineLevel="0" collapsed="false">
      <c r="A202" s="8"/>
      <c r="B202" s="8" t="s">
        <v>319</v>
      </c>
      <c r="C202" s="8"/>
    </row>
    <row r="203" customFormat="false" ht="12.8" hidden="false" customHeight="false" outlineLevel="0" collapsed="false">
      <c r="A203" s="8"/>
      <c r="B203" s="8" t="s">
        <v>320</v>
      </c>
      <c r="C203" s="8"/>
    </row>
    <row r="204" customFormat="false" ht="12.8" hidden="false" customHeight="false" outlineLevel="0" collapsed="false">
      <c r="A204" s="8"/>
      <c r="B204" s="8" t="s">
        <v>321</v>
      </c>
      <c r="C204" s="8"/>
    </row>
    <row r="205" customFormat="false" ht="12.8" hidden="false" customHeight="false" outlineLevel="0" collapsed="false">
      <c r="A205" s="8"/>
      <c r="B205" s="8" t="s">
        <v>322</v>
      </c>
      <c r="C205" s="8"/>
    </row>
    <row r="206" customFormat="false" ht="12.8" hidden="false" customHeight="false" outlineLevel="0" collapsed="false">
      <c r="A206" s="8"/>
      <c r="B206" s="8" t="s">
        <v>323</v>
      </c>
      <c r="C206" s="8"/>
    </row>
    <row r="207" customFormat="false" ht="12.8" hidden="false" customHeight="false" outlineLevel="0" collapsed="false">
      <c r="A207" s="8"/>
      <c r="B207" s="8" t="s">
        <v>324</v>
      </c>
      <c r="C207" s="8"/>
    </row>
    <row r="208" customFormat="false" ht="12.8" hidden="false" customHeight="false" outlineLevel="0" collapsed="false">
      <c r="A208" s="8"/>
      <c r="B208" s="8" t="s">
        <v>325</v>
      </c>
      <c r="C208" s="8"/>
    </row>
    <row r="209" customFormat="false" ht="12.8" hidden="false" customHeight="false" outlineLevel="0" collapsed="false">
      <c r="A209" s="8"/>
      <c r="B209" s="8" t="s">
        <v>326</v>
      </c>
      <c r="C209" s="8"/>
    </row>
    <row r="210" customFormat="false" ht="12.8" hidden="false" customHeight="false" outlineLevel="0" collapsed="false">
      <c r="A210" s="8"/>
      <c r="B210" s="8" t="s">
        <v>327</v>
      </c>
      <c r="C210" s="8"/>
    </row>
    <row r="211" customFormat="false" ht="12.8" hidden="false" customHeight="false" outlineLevel="0" collapsed="false">
      <c r="A211" s="8"/>
      <c r="B211" s="8" t="s">
        <v>328</v>
      </c>
      <c r="C211" s="8"/>
    </row>
    <row r="212" customFormat="false" ht="12.8" hidden="false" customHeight="false" outlineLevel="0" collapsed="false">
      <c r="A212" s="8"/>
      <c r="B212" s="8" t="s">
        <v>329</v>
      </c>
      <c r="C212" s="8"/>
    </row>
    <row r="213" customFormat="false" ht="12.8" hidden="false" customHeight="false" outlineLevel="0" collapsed="false">
      <c r="A213" s="8"/>
      <c r="B213" s="8" t="s">
        <v>330</v>
      </c>
      <c r="C213" s="8"/>
    </row>
    <row r="214" customFormat="false" ht="12.8" hidden="false" customHeight="false" outlineLevel="0" collapsed="false">
      <c r="A214" s="8"/>
      <c r="B214" s="8" t="s">
        <v>331</v>
      </c>
      <c r="C214" s="8"/>
    </row>
    <row r="215" customFormat="false" ht="12.8" hidden="false" customHeight="false" outlineLevel="0" collapsed="false">
      <c r="A215" s="8"/>
      <c r="B215" s="8" t="s">
        <v>332</v>
      </c>
      <c r="C215" s="8"/>
    </row>
    <row r="216" customFormat="false" ht="12.8" hidden="false" customHeight="false" outlineLevel="0" collapsed="false">
      <c r="A216" s="8"/>
      <c r="B216" s="8" t="s">
        <v>333</v>
      </c>
      <c r="C216" s="8"/>
    </row>
    <row r="217" customFormat="false" ht="12.8" hidden="false" customHeight="false" outlineLevel="0" collapsed="false">
      <c r="A217" s="8"/>
      <c r="B217" s="8" t="s">
        <v>334</v>
      </c>
      <c r="C217" s="8"/>
    </row>
    <row r="218" customFormat="false" ht="12.8" hidden="false" customHeight="false" outlineLevel="0" collapsed="false">
      <c r="A218" s="8"/>
      <c r="B218" s="8" t="s">
        <v>335</v>
      </c>
      <c r="C218" s="8"/>
    </row>
    <row r="219" customFormat="false" ht="12.8" hidden="false" customHeight="false" outlineLevel="0" collapsed="false">
      <c r="A219" s="8"/>
      <c r="B219" s="8" t="s">
        <v>336</v>
      </c>
      <c r="C219" s="8"/>
    </row>
    <row r="220" customFormat="false" ht="12.8" hidden="false" customHeight="false" outlineLevel="0" collapsed="false">
      <c r="A220" s="8"/>
      <c r="B220" s="8" t="s">
        <v>337</v>
      </c>
      <c r="C220" s="8"/>
    </row>
    <row r="221" customFormat="false" ht="12.8" hidden="false" customHeight="false" outlineLevel="0" collapsed="false">
      <c r="A221" s="8"/>
      <c r="B221" s="8" t="s">
        <v>338</v>
      </c>
      <c r="C221" s="8"/>
    </row>
    <row r="222" customFormat="false" ht="12.8" hidden="false" customHeight="false" outlineLevel="0" collapsed="false">
      <c r="A222" s="8"/>
      <c r="B222" s="8" t="s">
        <v>339</v>
      </c>
      <c r="C222" s="8"/>
    </row>
    <row r="223" customFormat="false" ht="12.8" hidden="false" customHeight="false" outlineLevel="0" collapsed="false">
      <c r="A223" s="8"/>
      <c r="B223" s="8" t="s">
        <v>340</v>
      </c>
      <c r="C223" s="8"/>
    </row>
    <row r="224" customFormat="false" ht="12.8" hidden="false" customHeight="false" outlineLevel="0" collapsed="false">
      <c r="A224" s="8"/>
      <c r="B224" s="8" t="s">
        <v>341</v>
      </c>
      <c r="C224" s="8"/>
    </row>
    <row r="225" customFormat="false" ht="12.8" hidden="false" customHeight="false" outlineLevel="0" collapsed="false">
      <c r="A225" s="8"/>
      <c r="B225" s="8" t="s">
        <v>342</v>
      </c>
      <c r="C225" s="8"/>
    </row>
    <row r="226" customFormat="false" ht="12.8" hidden="false" customHeight="false" outlineLevel="0" collapsed="false">
      <c r="A226" s="8"/>
      <c r="B226" s="8" t="s">
        <v>343</v>
      </c>
      <c r="C226" s="8"/>
    </row>
    <row r="227" customFormat="false" ht="12.8" hidden="false" customHeight="false" outlineLevel="0" collapsed="false">
      <c r="A227" s="8"/>
      <c r="B227" s="8" t="s">
        <v>344</v>
      </c>
      <c r="C227" s="8"/>
    </row>
    <row r="228" customFormat="false" ht="12.8" hidden="false" customHeight="false" outlineLevel="0" collapsed="false">
      <c r="A228" s="8"/>
      <c r="B228" s="8" t="s">
        <v>345</v>
      </c>
      <c r="C228" s="8"/>
    </row>
    <row r="229" customFormat="false" ht="12.8" hidden="false" customHeight="false" outlineLevel="0" collapsed="false">
      <c r="A229" s="8"/>
      <c r="B229" s="8" t="s">
        <v>346</v>
      </c>
      <c r="C229" s="8"/>
    </row>
    <row r="230" customFormat="false" ht="12.8" hidden="false" customHeight="false" outlineLevel="0" collapsed="false">
      <c r="A230" s="8"/>
      <c r="B230" s="8" t="s">
        <v>347</v>
      </c>
      <c r="C230" s="8"/>
    </row>
    <row r="231" customFormat="false" ht="12.8" hidden="false" customHeight="false" outlineLevel="0" collapsed="false">
      <c r="A231" s="8"/>
      <c r="B231" s="8" t="s">
        <v>348</v>
      </c>
      <c r="C231" s="8"/>
    </row>
    <row r="232" customFormat="false" ht="12.8" hidden="false" customHeight="false" outlineLevel="0" collapsed="false">
      <c r="A232" s="8"/>
      <c r="B232" s="8" t="s">
        <v>349</v>
      </c>
      <c r="C232" s="8"/>
    </row>
    <row r="233" customFormat="false" ht="12.8" hidden="false" customHeight="false" outlineLevel="0" collapsed="false">
      <c r="A233" s="8"/>
      <c r="B233" s="8" t="s">
        <v>350</v>
      </c>
      <c r="C233" s="8"/>
    </row>
    <row r="234" customFormat="false" ht="12.8" hidden="false" customHeight="false" outlineLevel="0" collapsed="false">
      <c r="A234" s="8"/>
      <c r="B234" s="8" t="s">
        <v>351</v>
      </c>
      <c r="C234" s="8"/>
    </row>
    <row r="235" customFormat="false" ht="12.8" hidden="false" customHeight="false" outlineLevel="0" collapsed="false">
      <c r="A235" s="8"/>
      <c r="B235" s="8" t="s">
        <v>352</v>
      </c>
      <c r="C235" s="8"/>
    </row>
    <row r="236" customFormat="false" ht="12.8" hidden="false" customHeight="false" outlineLevel="0" collapsed="false">
      <c r="A236" s="8"/>
      <c r="B236" s="8" t="s">
        <v>353</v>
      </c>
      <c r="C236" s="8"/>
    </row>
    <row r="237" customFormat="false" ht="12.8" hidden="false" customHeight="false" outlineLevel="0" collapsed="false">
      <c r="A237" s="8"/>
      <c r="B237" s="8" t="s">
        <v>354</v>
      </c>
      <c r="C237" s="8"/>
    </row>
    <row r="238" customFormat="false" ht="12.8" hidden="false" customHeight="false" outlineLevel="0" collapsed="false">
      <c r="A238" s="8"/>
      <c r="B238" s="8" t="s">
        <v>355</v>
      </c>
      <c r="C238" s="8"/>
    </row>
    <row r="239" customFormat="false" ht="12.8" hidden="false" customHeight="false" outlineLevel="0" collapsed="false">
      <c r="A239" s="8"/>
      <c r="B239" s="8" t="s">
        <v>356</v>
      </c>
      <c r="C239" s="8"/>
    </row>
    <row r="240" customFormat="false" ht="12.8" hidden="false" customHeight="false" outlineLevel="0" collapsed="false">
      <c r="A240" s="8"/>
      <c r="B240" s="8" t="s">
        <v>357</v>
      </c>
      <c r="C240" s="8"/>
    </row>
    <row r="241" customFormat="false" ht="12.8" hidden="false" customHeight="false" outlineLevel="0" collapsed="false">
      <c r="A241" s="8"/>
      <c r="B241" s="8" t="s">
        <v>358</v>
      </c>
      <c r="C241" s="8"/>
    </row>
    <row r="242" customFormat="false" ht="12.8" hidden="false" customHeight="false" outlineLevel="0" collapsed="false">
      <c r="A242" s="8"/>
      <c r="B242" s="8" t="s">
        <v>359</v>
      </c>
      <c r="C242" s="8"/>
    </row>
    <row r="243" customFormat="false" ht="12.8" hidden="false" customHeight="false" outlineLevel="0" collapsed="false">
      <c r="A243" s="8"/>
      <c r="B243" s="8" t="s">
        <v>360</v>
      </c>
      <c r="C243" s="8"/>
    </row>
    <row r="244" customFormat="false" ht="12.8" hidden="false" customHeight="false" outlineLevel="0" collapsed="false">
      <c r="A244" s="8"/>
      <c r="B244" s="8" t="s">
        <v>361</v>
      </c>
      <c r="C244" s="8"/>
    </row>
    <row r="245" customFormat="false" ht="12.8" hidden="false" customHeight="false" outlineLevel="0" collapsed="false">
      <c r="A245" s="8"/>
      <c r="B245" s="8" t="s">
        <v>362</v>
      </c>
      <c r="C245" s="8"/>
    </row>
    <row r="246" customFormat="false" ht="12.8" hidden="false" customHeight="false" outlineLevel="0" collapsed="false">
      <c r="A246" s="8"/>
      <c r="B246" s="8" t="s">
        <v>363</v>
      </c>
      <c r="C246" s="8"/>
    </row>
    <row r="247" customFormat="false" ht="12.8" hidden="false" customHeight="false" outlineLevel="0" collapsed="false">
      <c r="A247" s="8"/>
      <c r="B247" s="8" t="s">
        <v>364</v>
      </c>
      <c r="C247" s="8"/>
    </row>
    <row r="248" customFormat="false" ht="12.8" hidden="false" customHeight="false" outlineLevel="0" collapsed="false">
      <c r="A248" s="8"/>
      <c r="B248" s="8" t="s">
        <v>365</v>
      </c>
      <c r="C248" s="8"/>
    </row>
    <row r="249" customFormat="false" ht="12.8" hidden="false" customHeight="false" outlineLevel="0" collapsed="false">
      <c r="A249" s="8"/>
      <c r="B249" s="8" t="s">
        <v>366</v>
      </c>
      <c r="C249" s="8"/>
    </row>
    <row r="250" customFormat="false" ht="12.8" hidden="false" customHeight="false" outlineLevel="0" collapsed="false">
      <c r="A250" s="8"/>
      <c r="B250" s="8" t="s">
        <v>367</v>
      </c>
      <c r="C250" s="8"/>
    </row>
    <row r="251" customFormat="false" ht="12.8" hidden="false" customHeight="false" outlineLevel="0" collapsed="false">
      <c r="A251" s="8"/>
      <c r="B251" s="8" t="s">
        <v>368</v>
      </c>
      <c r="C251" s="8"/>
    </row>
    <row r="252" customFormat="false" ht="12.8" hidden="false" customHeight="false" outlineLevel="0" collapsed="false">
      <c r="A252" s="8"/>
      <c r="B252" s="8" t="s">
        <v>369</v>
      </c>
      <c r="C252" s="8"/>
    </row>
    <row r="253" customFormat="false" ht="12.8" hidden="false" customHeight="false" outlineLevel="0" collapsed="false">
      <c r="A253" s="8"/>
      <c r="B253" s="8" t="s">
        <v>370</v>
      </c>
      <c r="C253" s="8"/>
    </row>
    <row r="254" customFormat="false" ht="12.8" hidden="false" customHeight="false" outlineLevel="0" collapsed="false">
      <c r="A254" s="8"/>
      <c r="B254" s="8" t="s">
        <v>371</v>
      </c>
      <c r="C254" s="8"/>
    </row>
    <row r="255" customFormat="false" ht="12.8" hidden="false" customHeight="false" outlineLevel="0" collapsed="false">
      <c r="A255" s="8"/>
      <c r="B255" s="8" t="s">
        <v>372</v>
      </c>
      <c r="C255" s="8"/>
    </row>
    <row r="256" customFormat="false" ht="12.8" hidden="false" customHeight="false" outlineLevel="0" collapsed="false">
      <c r="A256" s="8"/>
      <c r="B256" s="8" t="s">
        <v>373</v>
      </c>
      <c r="C256" s="8"/>
    </row>
    <row r="257" customFormat="false" ht="12.8" hidden="false" customHeight="false" outlineLevel="0" collapsed="false">
      <c r="A257" s="8"/>
      <c r="B257" s="8" t="s">
        <v>374</v>
      </c>
      <c r="C257" s="8"/>
    </row>
    <row r="258" customFormat="false" ht="12.8" hidden="false" customHeight="false" outlineLevel="0" collapsed="false">
      <c r="A258" s="8"/>
      <c r="B258" s="8" t="s">
        <v>375</v>
      </c>
      <c r="C258" s="8"/>
    </row>
    <row r="259" customFormat="false" ht="12.8" hidden="false" customHeight="false" outlineLevel="0" collapsed="false">
      <c r="A259" s="8"/>
      <c r="B259" s="8" t="s">
        <v>376</v>
      </c>
      <c r="C259" s="8"/>
    </row>
    <row r="260" customFormat="false" ht="12.8" hidden="false" customHeight="false" outlineLevel="0" collapsed="false">
      <c r="A260" s="8"/>
      <c r="B260" s="8" t="s">
        <v>377</v>
      </c>
      <c r="C260" s="8"/>
    </row>
    <row r="261" customFormat="false" ht="12.8" hidden="false" customHeight="false" outlineLevel="0" collapsed="false">
      <c r="A261" s="8"/>
      <c r="B261" s="8" t="s">
        <v>378</v>
      </c>
      <c r="C261" s="8"/>
    </row>
    <row r="262" customFormat="false" ht="12.8" hidden="false" customHeight="false" outlineLevel="0" collapsed="false">
      <c r="A262" s="8"/>
      <c r="B262" s="8" t="s">
        <v>379</v>
      </c>
      <c r="C262" s="8"/>
    </row>
    <row r="263" customFormat="false" ht="12.8" hidden="false" customHeight="false" outlineLevel="0" collapsed="false">
      <c r="A263" s="8"/>
      <c r="B263" s="8" t="s">
        <v>380</v>
      </c>
      <c r="C263" s="8"/>
    </row>
    <row r="264" customFormat="false" ht="12.8" hidden="false" customHeight="false" outlineLevel="0" collapsed="false">
      <c r="A264" s="8"/>
      <c r="B264" s="8" t="s">
        <v>381</v>
      </c>
      <c r="C264" s="8"/>
    </row>
    <row r="265" customFormat="false" ht="12.8" hidden="false" customHeight="false" outlineLevel="0" collapsed="false">
      <c r="A265" s="8"/>
      <c r="B265" s="8" t="s">
        <v>382</v>
      </c>
      <c r="C265" s="8"/>
    </row>
    <row r="266" customFormat="false" ht="12.8" hidden="false" customHeight="false" outlineLevel="0" collapsed="false">
      <c r="A266" s="8"/>
      <c r="B266" s="8" t="s">
        <v>383</v>
      </c>
      <c r="C266" s="8"/>
    </row>
    <row r="267" customFormat="false" ht="12.8" hidden="false" customHeight="false" outlineLevel="0" collapsed="false">
      <c r="A267" s="8"/>
      <c r="B267" s="8" t="s">
        <v>384</v>
      </c>
      <c r="C267" s="8"/>
    </row>
    <row r="268" customFormat="false" ht="12.8" hidden="false" customHeight="false" outlineLevel="0" collapsed="false">
      <c r="A268" s="8"/>
      <c r="B268" s="8" t="s">
        <v>385</v>
      </c>
      <c r="C268" s="8"/>
    </row>
    <row r="269" customFormat="false" ht="12.8" hidden="false" customHeight="false" outlineLevel="0" collapsed="false">
      <c r="A269" s="8"/>
      <c r="B269" s="8" t="s">
        <v>386</v>
      </c>
      <c r="C269" s="8"/>
    </row>
    <row r="270" customFormat="false" ht="12.8" hidden="false" customHeight="false" outlineLevel="0" collapsed="false">
      <c r="A270" s="8"/>
      <c r="B270" s="8" t="s">
        <v>387</v>
      </c>
      <c r="C270" s="8"/>
    </row>
    <row r="271" customFormat="false" ht="12.8" hidden="false" customHeight="false" outlineLevel="0" collapsed="false">
      <c r="A271" s="8"/>
      <c r="B271" s="8" t="s">
        <v>388</v>
      </c>
      <c r="C271" s="8"/>
    </row>
    <row r="272" customFormat="false" ht="12.8" hidden="false" customHeight="false" outlineLevel="0" collapsed="false">
      <c r="A272" s="8"/>
      <c r="B272" s="8" t="s">
        <v>389</v>
      </c>
      <c r="C272" s="8"/>
    </row>
    <row r="273" customFormat="false" ht="12.8" hidden="false" customHeight="false" outlineLevel="0" collapsed="false">
      <c r="A273" s="8"/>
      <c r="B273" s="8" t="s">
        <v>390</v>
      </c>
      <c r="C273" s="8"/>
    </row>
    <row r="274" customFormat="false" ht="12.8" hidden="false" customHeight="false" outlineLevel="0" collapsed="false">
      <c r="A274" s="8"/>
      <c r="B274" s="8" t="s">
        <v>391</v>
      </c>
      <c r="C274" s="8"/>
    </row>
    <row r="275" customFormat="false" ht="12.8" hidden="false" customHeight="false" outlineLevel="0" collapsed="false">
      <c r="A275" s="8"/>
      <c r="B275" s="8" t="s">
        <v>392</v>
      </c>
      <c r="C275" s="8"/>
    </row>
    <row r="276" customFormat="false" ht="12.8" hidden="false" customHeight="false" outlineLevel="0" collapsed="false">
      <c r="A276" s="8"/>
      <c r="B276" s="8" t="s">
        <v>393</v>
      </c>
      <c r="C276" s="8"/>
    </row>
    <row r="277" customFormat="false" ht="12.8" hidden="false" customHeight="false" outlineLevel="0" collapsed="false">
      <c r="A277" s="8"/>
      <c r="B277" s="8" t="s">
        <v>394</v>
      </c>
      <c r="C277" s="8"/>
    </row>
    <row r="278" customFormat="false" ht="12.8" hidden="false" customHeight="false" outlineLevel="0" collapsed="false">
      <c r="A278" s="8"/>
      <c r="B278" s="8" t="s">
        <v>395</v>
      </c>
      <c r="C278" s="8"/>
    </row>
    <row r="279" customFormat="false" ht="12.8" hidden="false" customHeight="false" outlineLevel="0" collapsed="false">
      <c r="A279" s="8"/>
      <c r="B279" s="8" t="s">
        <v>396</v>
      </c>
      <c r="C279" s="8"/>
    </row>
    <row r="280" customFormat="false" ht="12.8" hidden="false" customHeight="false" outlineLevel="0" collapsed="false">
      <c r="A280" s="8"/>
      <c r="B280" s="8" t="s">
        <v>397</v>
      </c>
      <c r="C280" s="8"/>
    </row>
    <row r="281" customFormat="false" ht="12.8" hidden="false" customHeight="false" outlineLevel="0" collapsed="false">
      <c r="A281" s="8"/>
      <c r="B281" s="8" t="s">
        <v>398</v>
      </c>
      <c r="C281" s="8"/>
    </row>
    <row r="282" customFormat="false" ht="12.8" hidden="false" customHeight="false" outlineLevel="0" collapsed="false">
      <c r="A282" s="8"/>
      <c r="B282" s="8" t="s">
        <v>399</v>
      </c>
      <c r="C282" s="8"/>
    </row>
    <row r="283" customFormat="false" ht="12.8" hidden="false" customHeight="false" outlineLevel="0" collapsed="false">
      <c r="A283" s="8"/>
      <c r="B283" s="8" t="s">
        <v>400</v>
      </c>
      <c r="C283" s="8"/>
    </row>
    <row r="284" customFormat="false" ht="12.8" hidden="false" customHeight="false" outlineLevel="0" collapsed="false">
      <c r="A284" s="8"/>
      <c r="B284" s="8" t="s">
        <v>401</v>
      </c>
      <c r="C284" s="8"/>
    </row>
    <row r="285" customFormat="false" ht="12.8" hidden="false" customHeight="false" outlineLevel="0" collapsed="false">
      <c r="A285" s="8"/>
      <c r="B285" s="8" t="s">
        <v>402</v>
      </c>
      <c r="C285" s="8"/>
    </row>
    <row r="286" customFormat="false" ht="12.8" hidden="false" customHeight="false" outlineLevel="0" collapsed="false">
      <c r="A286" s="8"/>
      <c r="B286" s="8" t="s">
        <v>403</v>
      </c>
      <c r="C286" s="8"/>
    </row>
    <row r="287" customFormat="false" ht="12.8" hidden="false" customHeight="false" outlineLevel="0" collapsed="false">
      <c r="A287" s="8"/>
      <c r="B287" s="8" t="s">
        <v>404</v>
      </c>
      <c r="C287" s="8"/>
    </row>
    <row r="288" customFormat="false" ht="12.8" hidden="false" customHeight="false" outlineLevel="0" collapsed="false">
      <c r="A288" s="8"/>
      <c r="B288" s="8" t="s">
        <v>405</v>
      </c>
      <c r="C288" s="8"/>
    </row>
    <row r="289" customFormat="false" ht="12.8" hidden="false" customHeight="false" outlineLevel="0" collapsed="false">
      <c r="A289" s="8"/>
      <c r="B289" s="8" t="s">
        <v>406</v>
      </c>
      <c r="C289" s="8"/>
    </row>
    <row r="290" customFormat="false" ht="12.8" hidden="false" customHeight="false" outlineLevel="0" collapsed="false">
      <c r="A290" s="8"/>
      <c r="B290" s="8" t="s">
        <v>407</v>
      </c>
      <c r="C290" s="8"/>
    </row>
    <row r="291" customFormat="false" ht="12.8" hidden="false" customHeight="false" outlineLevel="0" collapsed="false">
      <c r="A291" s="8"/>
      <c r="B291" s="8" t="s">
        <v>408</v>
      </c>
      <c r="C291" s="8"/>
    </row>
    <row r="292" customFormat="false" ht="12.8" hidden="false" customHeight="false" outlineLevel="0" collapsed="false">
      <c r="A292" s="8"/>
      <c r="B292" s="8" t="s">
        <v>409</v>
      </c>
      <c r="C292" s="8"/>
    </row>
    <row r="293" customFormat="false" ht="12.8" hidden="false" customHeight="false" outlineLevel="0" collapsed="false">
      <c r="A293" s="8"/>
      <c r="B293" s="8" t="s">
        <v>410</v>
      </c>
      <c r="C293" s="8"/>
    </row>
    <row r="294" customFormat="false" ht="12.8" hidden="false" customHeight="false" outlineLevel="0" collapsed="false">
      <c r="A294" s="8"/>
      <c r="B294" s="8" t="s">
        <v>411</v>
      </c>
      <c r="C294" s="8"/>
    </row>
    <row r="295" customFormat="false" ht="12.8" hidden="false" customHeight="false" outlineLevel="0" collapsed="false">
      <c r="A295" s="8"/>
      <c r="B295" s="8" t="s">
        <v>412</v>
      </c>
      <c r="C295" s="8"/>
    </row>
    <row r="296" customFormat="false" ht="12.8" hidden="false" customHeight="false" outlineLevel="0" collapsed="false">
      <c r="A296" s="8"/>
      <c r="B296" s="8" t="s">
        <v>413</v>
      </c>
      <c r="C296" s="8"/>
    </row>
    <row r="297" customFormat="false" ht="12.8" hidden="false" customHeight="false" outlineLevel="0" collapsed="false">
      <c r="A297" s="8"/>
      <c r="B297" s="8" t="s">
        <v>414</v>
      </c>
      <c r="C297" s="8"/>
    </row>
    <row r="298" customFormat="false" ht="12.8" hidden="false" customHeight="false" outlineLevel="0" collapsed="false">
      <c r="A298" s="8"/>
      <c r="B298" s="8" t="s">
        <v>415</v>
      </c>
      <c r="C298" s="8"/>
    </row>
    <row r="299" customFormat="false" ht="12.8" hidden="false" customHeight="false" outlineLevel="0" collapsed="false">
      <c r="A299" s="8"/>
      <c r="B299" s="8" t="s">
        <v>416</v>
      </c>
      <c r="C299" s="8"/>
    </row>
    <row r="300" customFormat="false" ht="12.8" hidden="false" customHeight="false" outlineLevel="0" collapsed="false">
      <c r="A300" s="8"/>
      <c r="B300" s="8" t="s">
        <v>417</v>
      </c>
      <c r="C300" s="8"/>
    </row>
    <row r="301" customFormat="false" ht="12.8" hidden="false" customHeight="false" outlineLevel="0" collapsed="false">
      <c r="A301" s="8"/>
      <c r="B301" s="8" t="s">
        <v>418</v>
      </c>
      <c r="C301" s="8"/>
    </row>
    <row r="302" customFormat="false" ht="12.8" hidden="false" customHeight="false" outlineLevel="0" collapsed="false">
      <c r="A302" s="8"/>
      <c r="B302" s="8" t="s">
        <v>419</v>
      </c>
      <c r="C302" s="8"/>
    </row>
    <row r="303" customFormat="false" ht="12.8" hidden="false" customHeight="false" outlineLevel="0" collapsed="false">
      <c r="A303" s="8"/>
      <c r="B303" s="8" t="s">
        <v>420</v>
      </c>
      <c r="C303" s="8"/>
    </row>
    <row r="304" customFormat="false" ht="12.8" hidden="false" customHeight="false" outlineLevel="0" collapsed="false">
      <c r="A304" s="8"/>
      <c r="B304" s="8"/>
      <c r="C304" s="8"/>
    </row>
    <row r="305" customFormat="false" ht="12.8" hidden="false" customHeight="false" outlineLevel="0" collapsed="false">
      <c r="A305" s="8"/>
      <c r="B305" s="8"/>
      <c r="C305" s="8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45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2" activeCellId="0" sqref="B2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5.96"/>
    <col collapsed="false" customWidth="true" hidden="false" outlineLevel="0" max="2" min="2" style="0" width="28.34"/>
  </cols>
  <sheetData>
    <row r="1" customFormat="false" ht="13.8" hidden="false" customHeight="fals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Format="false" ht="13.8" hidden="false" customHeight="false" outlineLevel="0" collapsed="false">
      <c r="A2" s="4"/>
      <c r="B2" s="4" t="s">
        <v>421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false" ht="13.8" hidden="false" customHeight="false" outlineLevel="0" collapsed="false">
      <c r="A3" s="4"/>
      <c r="B3" s="12"/>
      <c r="C3" s="3"/>
      <c r="D3" s="3"/>
      <c r="E3" s="3"/>
      <c r="F3" s="3"/>
      <c r="G3" s="3"/>
      <c r="H3" s="3"/>
      <c r="I3" s="3"/>
      <c r="J3" s="3"/>
      <c r="K3" s="3"/>
      <c r="L3" s="3"/>
      <c r="M3" s="4"/>
    </row>
    <row r="4" customFormat="false" ht="13.8" hidden="false" customHeight="false" outlineLevel="0" collapsed="false">
      <c r="A4" s="4"/>
      <c r="B4" s="13"/>
      <c r="C4" s="14" t="s">
        <v>422</v>
      </c>
      <c r="D4" s="14"/>
      <c r="E4" s="14" t="s">
        <v>423</v>
      </c>
      <c r="F4" s="14"/>
      <c r="G4" s="14" t="s">
        <v>424</v>
      </c>
      <c r="H4" s="14"/>
      <c r="I4" s="14" t="s">
        <v>425</v>
      </c>
      <c r="J4" s="14"/>
      <c r="K4" s="14" t="s">
        <v>426</v>
      </c>
      <c r="L4" s="14"/>
      <c r="M4" s="4"/>
    </row>
    <row r="5" customFormat="false" ht="13.8" hidden="false" customHeight="false" outlineLevel="0" collapsed="false">
      <c r="A5" s="1"/>
      <c r="B5" s="7" t="s">
        <v>427</v>
      </c>
      <c r="C5" s="7" t="n">
        <v>502</v>
      </c>
      <c r="D5" s="15"/>
      <c r="E5" s="7" t="n">
        <v>85</v>
      </c>
      <c r="F5" s="15"/>
      <c r="G5" s="7" t="n">
        <v>1009</v>
      </c>
      <c r="H5" s="15"/>
      <c r="I5" s="7" t="n">
        <v>528</v>
      </c>
      <c r="J5" s="15"/>
      <c r="K5" s="7" t="n">
        <v>1144</v>
      </c>
      <c r="L5" s="15"/>
      <c r="M5" s="4"/>
    </row>
    <row r="6" customFormat="false" ht="13.8" hidden="false" customHeight="false" outlineLevel="0" collapsed="false">
      <c r="A6" s="1"/>
      <c r="B6" s="16" t="s">
        <v>428</v>
      </c>
      <c r="C6" s="16" t="n">
        <v>124374</v>
      </c>
      <c r="D6" s="17"/>
      <c r="E6" s="16" t="n">
        <v>23376</v>
      </c>
      <c r="F6" s="17"/>
      <c r="G6" s="16" t="n">
        <v>130495</v>
      </c>
      <c r="H6" s="17"/>
      <c r="I6" s="16" t="n">
        <v>332610</v>
      </c>
      <c r="J6" s="17"/>
      <c r="K6" s="16" t="n">
        <v>393371</v>
      </c>
      <c r="L6" s="17"/>
      <c r="M6" s="4"/>
    </row>
    <row r="7" customFormat="false" ht="13.8" hidden="false" customHeight="false" outlineLevel="0" collapsed="false">
      <c r="A7" s="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4"/>
    </row>
    <row r="8" customFormat="false" ht="13.8" hidden="false" customHeight="false" outlineLevel="0" collapsed="false">
      <c r="A8" s="1"/>
      <c r="B8" s="19"/>
      <c r="C8" s="14" t="s">
        <v>429</v>
      </c>
      <c r="D8" s="14" t="s">
        <v>430</v>
      </c>
      <c r="E8" s="14" t="s">
        <v>429</v>
      </c>
      <c r="F8" s="14" t="s">
        <v>430</v>
      </c>
      <c r="G8" s="14" t="s">
        <v>429</v>
      </c>
      <c r="H8" s="14" t="s">
        <v>430</v>
      </c>
      <c r="I8" s="14" t="s">
        <v>429</v>
      </c>
      <c r="J8" s="14" t="s">
        <v>430</v>
      </c>
      <c r="K8" s="14" t="s">
        <v>429</v>
      </c>
      <c r="L8" s="14" t="s">
        <v>430</v>
      </c>
      <c r="M8" s="4"/>
    </row>
    <row r="9" customFormat="false" ht="13.8" hidden="false" customHeight="false" outlineLevel="0" collapsed="false">
      <c r="A9" s="1"/>
      <c r="B9" s="7" t="s">
        <v>431</v>
      </c>
      <c r="C9" s="20" t="n">
        <v>2056</v>
      </c>
      <c r="D9" s="21" t="n">
        <f aca="false">(C9/109516)*100</f>
        <v>1.8773512546112</v>
      </c>
      <c r="E9" s="20" t="n">
        <v>611</v>
      </c>
      <c r="F9" s="21" t="n">
        <f aca="false">(E9/20081)*100</f>
        <v>3.04267715751208</v>
      </c>
      <c r="G9" s="20" t="n">
        <v>9251</v>
      </c>
      <c r="H9" s="21" t="n">
        <f aca="false">(G9/109683)*100</f>
        <v>8.43430613677598</v>
      </c>
      <c r="I9" s="20" t="n">
        <v>14675</v>
      </c>
      <c r="J9" s="21" t="n">
        <f aca="false">(I9/280342)*100</f>
        <v>5.23467764373515</v>
      </c>
      <c r="K9" s="20" t="n">
        <v>8467</v>
      </c>
      <c r="L9" s="21" t="n">
        <f aca="false">(K9/388647)*100</f>
        <v>2.17858365045916</v>
      </c>
      <c r="M9" s="4"/>
    </row>
    <row r="10" customFormat="false" ht="13.8" hidden="false" customHeight="false" outlineLevel="0" collapsed="false">
      <c r="A10" s="1"/>
      <c r="B10" s="1" t="s">
        <v>432</v>
      </c>
      <c r="C10" s="22" t="n">
        <v>930</v>
      </c>
      <c r="D10" s="23" t="n">
        <f aca="false">(C10/109516)*100</f>
        <v>0.84919098579203</v>
      </c>
      <c r="E10" s="22" t="n">
        <v>204</v>
      </c>
      <c r="F10" s="23" t="n">
        <f aca="false">(E10/20081)*100</f>
        <v>1.01588566306459</v>
      </c>
      <c r="G10" s="22" t="n">
        <v>936</v>
      </c>
      <c r="H10" s="23" t="n">
        <f aca="false">(G10/109683)*100</f>
        <v>0.853368343316649</v>
      </c>
      <c r="I10" s="22" t="n">
        <v>4117</v>
      </c>
      <c r="J10" s="23" t="n">
        <f aca="false">(I10/280342)*100</f>
        <v>1.4685633975644</v>
      </c>
      <c r="K10" s="22" t="n">
        <v>2461</v>
      </c>
      <c r="L10" s="23" t="n">
        <f aca="false">(K10/388647)*100</f>
        <v>0.633222435783629</v>
      </c>
      <c r="M10" s="4"/>
    </row>
    <row r="11" customFormat="false" ht="13.8" hidden="false" customHeight="false" outlineLevel="0" collapsed="false">
      <c r="A11" s="1"/>
      <c r="B11" s="1" t="s">
        <v>433</v>
      </c>
      <c r="C11" s="22" t="n">
        <v>415</v>
      </c>
      <c r="D11" s="23" t="n">
        <f aca="false">(C11/109516)*100</f>
        <v>0.378940063552358</v>
      </c>
      <c r="E11" s="22" t="n">
        <v>82</v>
      </c>
      <c r="F11" s="23" t="n">
        <f aca="false">(E11/20081)*100</f>
        <v>0.408346197898511</v>
      </c>
      <c r="G11" s="22" t="n">
        <v>669</v>
      </c>
      <c r="H11" s="23" t="n">
        <f aca="false">(G11/109683)*100</f>
        <v>0.609939553075682</v>
      </c>
      <c r="I11" s="22" t="n">
        <v>1430</v>
      </c>
      <c r="J11" s="23" t="n">
        <f aca="false">(I11/280342)*100</f>
        <v>0.510091245692761</v>
      </c>
      <c r="K11" s="22" t="n">
        <v>908</v>
      </c>
      <c r="L11" s="23" t="n">
        <f aca="false">(K11/388647)*100</f>
        <v>0.233631032788108</v>
      </c>
      <c r="M11" s="4"/>
    </row>
    <row r="12" customFormat="false" ht="13.8" hidden="false" customHeight="false" outlineLevel="0" collapsed="false">
      <c r="A12" s="1"/>
      <c r="B12" s="1" t="s">
        <v>434</v>
      </c>
      <c r="C12" s="22" t="n">
        <v>38</v>
      </c>
      <c r="D12" s="23" t="n">
        <f aca="false">(C12/109516)*100</f>
        <v>0.0346981263011797</v>
      </c>
      <c r="E12" s="22" t="n">
        <v>10</v>
      </c>
      <c r="F12" s="23" t="n">
        <f aca="false">(E12/20081)*100</f>
        <v>0.0497983168168916</v>
      </c>
      <c r="G12" s="22" t="n">
        <v>51</v>
      </c>
      <c r="H12" s="23" t="n">
        <f aca="false">(G12/109683)*100</f>
        <v>0.0464976340909713</v>
      </c>
      <c r="I12" s="22" t="n">
        <v>120</v>
      </c>
      <c r="J12" s="23" t="n">
        <f aca="false">(I12/280342)*100</f>
        <v>0.0428048597784135</v>
      </c>
      <c r="K12" s="22" t="n">
        <v>110</v>
      </c>
      <c r="L12" s="23" t="n">
        <f aca="false">(K12/388647)*100</f>
        <v>0.0283033189501013</v>
      </c>
      <c r="M12" s="4"/>
    </row>
    <row r="13" customFormat="false" ht="13.8" hidden="false" customHeight="false" outlineLevel="0" collapsed="false">
      <c r="A13" s="1"/>
      <c r="B13" s="1" t="s">
        <v>435</v>
      </c>
      <c r="C13" s="22" t="n">
        <v>70446</v>
      </c>
      <c r="D13" s="23" t="n">
        <f aca="false">(C13/109516)*100</f>
        <v>64.324847510866</v>
      </c>
      <c r="E13" s="22" t="n">
        <v>12836</v>
      </c>
      <c r="F13" s="23" t="n">
        <f aca="false">(E13/20081)*100</f>
        <v>63.9211194661621</v>
      </c>
      <c r="G13" s="22" t="n">
        <v>66747</v>
      </c>
      <c r="H13" s="23" t="n">
        <f aca="false">(G13/109683)*100</f>
        <v>60.8544624052953</v>
      </c>
      <c r="I13" s="22" t="n">
        <v>175342</v>
      </c>
      <c r="J13" s="23" t="n">
        <f aca="false">(I13/280342)*100</f>
        <v>62.5457476938882</v>
      </c>
      <c r="K13" s="22" t="n">
        <v>258902</v>
      </c>
      <c r="L13" s="23" t="n">
        <f aca="false">(K13/388647)*100</f>
        <v>66.6162352983556</v>
      </c>
      <c r="M13" s="4"/>
    </row>
    <row r="14" customFormat="false" ht="13.8" hidden="false" customHeight="false" outlineLevel="0" collapsed="false">
      <c r="A14" s="1"/>
      <c r="B14" s="1" t="s">
        <v>436</v>
      </c>
      <c r="C14" s="22" t="n">
        <v>5841</v>
      </c>
      <c r="D14" s="23" t="n">
        <f aca="false">(C14/109516)*100</f>
        <v>5.33346725592608</v>
      </c>
      <c r="E14" s="22" t="n">
        <v>909</v>
      </c>
      <c r="F14" s="23" t="n">
        <f aca="false">(E14/20081)*100</f>
        <v>4.52666699865545</v>
      </c>
      <c r="G14" s="22" t="n">
        <v>5615</v>
      </c>
      <c r="H14" s="23" t="n">
        <f aca="false">(G14/109683)*100</f>
        <v>5.11929834158438</v>
      </c>
      <c r="I14" s="22" t="n">
        <v>14820</v>
      </c>
      <c r="J14" s="23" t="n">
        <f aca="false">(I14/280342)*100</f>
        <v>5.28640018263407</v>
      </c>
      <c r="K14" s="22" t="n">
        <v>20443</v>
      </c>
      <c r="L14" s="23" t="n">
        <f aca="false">(K14/388647)*100</f>
        <v>5.26004317542654</v>
      </c>
      <c r="M14" s="4"/>
    </row>
    <row r="15" customFormat="false" ht="13.8" hidden="false" customHeight="false" outlineLevel="0" collapsed="false">
      <c r="A15" s="1"/>
      <c r="B15" s="1" t="s">
        <v>437</v>
      </c>
      <c r="C15" s="22" t="n">
        <v>88</v>
      </c>
      <c r="D15" s="23" t="n">
        <f aca="false">(C15/109516)*100</f>
        <v>0.0803535556448373</v>
      </c>
      <c r="E15" s="22" t="n">
        <v>11</v>
      </c>
      <c r="F15" s="23" t="n">
        <f aca="false">(E15/20081)*100</f>
        <v>0.0547781484985808</v>
      </c>
      <c r="G15" s="22" t="n">
        <v>93</v>
      </c>
      <c r="H15" s="23" t="n">
        <f aca="false">(G15/109683)*100</f>
        <v>0.0847898033423594</v>
      </c>
      <c r="I15" s="22" t="n">
        <v>157</v>
      </c>
      <c r="J15" s="23" t="n">
        <f aca="false">(I15/280342)*100</f>
        <v>0.0560030248767577</v>
      </c>
      <c r="K15" s="22" t="n">
        <v>335</v>
      </c>
      <c r="L15" s="23" t="n">
        <f aca="false">(K15/388647)*100</f>
        <v>0.0861964713480356</v>
      </c>
      <c r="M15" s="4"/>
    </row>
    <row r="16" customFormat="false" ht="13.8" hidden="false" customHeight="false" outlineLevel="0" collapsed="false">
      <c r="A16" s="1"/>
      <c r="B16" s="1" t="s">
        <v>438</v>
      </c>
      <c r="C16" s="22" t="n">
        <v>27718</v>
      </c>
      <c r="D16" s="23" t="n">
        <f aca="false">(C16/109516)*100</f>
        <v>25.30954381095</v>
      </c>
      <c r="E16" s="22" t="n">
        <v>5128</v>
      </c>
      <c r="F16" s="23" t="n">
        <f aca="false">(E16/20081)*100</f>
        <v>25.536576863702</v>
      </c>
      <c r="G16" s="22" t="n">
        <v>24195</v>
      </c>
      <c r="H16" s="23" t="n">
        <f aca="false">(G16/109683)*100</f>
        <v>22.0590246437461</v>
      </c>
      <c r="I16" s="22" t="n">
        <v>65503</v>
      </c>
      <c r="J16" s="23" t="n">
        <f aca="false">(I16/280342)*100</f>
        <v>23.3653894172118</v>
      </c>
      <c r="K16" s="22" t="n">
        <v>88735</v>
      </c>
      <c r="L16" s="23" t="n">
        <f aca="false">(K16/388647)*100</f>
        <v>22.8317727912476</v>
      </c>
      <c r="M16" s="4"/>
    </row>
    <row r="17" customFormat="false" ht="13.8" hidden="false" customHeight="false" outlineLevel="0" collapsed="false">
      <c r="A17" s="1"/>
      <c r="B17" s="1" t="s">
        <v>439</v>
      </c>
      <c r="C17" s="22" t="n">
        <v>1867</v>
      </c>
      <c r="D17" s="23" t="n">
        <f aca="false">(C17/109516)*100</f>
        <v>1.70477373169217</v>
      </c>
      <c r="E17" s="22" t="n">
        <v>265</v>
      </c>
      <c r="F17" s="23" t="n">
        <f aca="false">(E17/20081)*100</f>
        <v>1.31965539564763</v>
      </c>
      <c r="G17" s="22" t="n">
        <v>2037</v>
      </c>
      <c r="H17" s="23" t="n">
        <f aca="false">(G17/109683)*100</f>
        <v>1.85717020869232</v>
      </c>
      <c r="I17" s="22" t="n">
        <v>3972</v>
      </c>
      <c r="J17" s="23" t="n">
        <f aca="false">(I17/280342)*100</f>
        <v>1.41684085866549</v>
      </c>
      <c r="K17" s="22" t="n">
        <v>8261</v>
      </c>
      <c r="L17" s="23" t="n">
        <f aca="false">(K17/388647)*100</f>
        <v>2.1255792531526</v>
      </c>
      <c r="M17" s="4"/>
    </row>
    <row r="18" customFormat="false" ht="13.8" hidden="false" customHeight="false" outlineLevel="0" collapsed="false">
      <c r="A18" s="1"/>
      <c r="B18" s="3" t="s">
        <v>440</v>
      </c>
      <c r="C18" s="24" t="n">
        <v>117</v>
      </c>
      <c r="D18" s="25" t="n">
        <f aca="false">(C18/109516)*100</f>
        <v>0.106833704664159</v>
      </c>
      <c r="E18" s="24" t="n">
        <v>25</v>
      </c>
      <c r="F18" s="25" t="n">
        <f aca="false">(E18/20081)*100</f>
        <v>0.124495792042229</v>
      </c>
      <c r="G18" s="24" t="n">
        <v>89</v>
      </c>
      <c r="H18" s="25" t="n">
        <f aca="false">(G18/109683)*100</f>
        <v>0.0811429300803224</v>
      </c>
      <c r="I18" s="24" t="n">
        <v>206</v>
      </c>
      <c r="J18" s="25" t="n">
        <f aca="false">(I18/280342)*100</f>
        <v>0.0734816759529432</v>
      </c>
      <c r="K18" s="24" t="n">
        <v>25</v>
      </c>
      <c r="L18" s="25" t="n">
        <f aca="false">(K18/388647)*100</f>
        <v>0.00643257248865938</v>
      </c>
      <c r="M18" s="4"/>
    </row>
    <row r="19" customFormat="false" ht="13.8" hidden="false" customHeight="false" outlineLevel="0" collapsed="false">
      <c r="A19" s="1"/>
      <c r="B19" s="19" t="s">
        <v>441</v>
      </c>
      <c r="C19" s="14" t="n">
        <v>109516</v>
      </c>
      <c r="D19" s="26"/>
      <c r="E19" s="14" t="n">
        <v>20081</v>
      </c>
      <c r="F19" s="26"/>
      <c r="G19" s="14" t="n">
        <v>109683</v>
      </c>
      <c r="H19" s="26"/>
      <c r="I19" s="14" t="n">
        <v>280342</v>
      </c>
      <c r="J19" s="26"/>
      <c r="K19" s="14" t="n">
        <v>388647</v>
      </c>
      <c r="L19" s="27"/>
      <c r="M19" s="4"/>
    </row>
    <row r="20" customFormat="false" ht="13.8" hidden="false" customHeight="false" outlineLevel="0" collapsed="false">
      <c r="A20" s="1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4"/>
    </row>
    <row r="21" customFormat="false" ht="13.8" hidden="false" customHeight="false" outlineLevel="0" collapsed="false">
      <c r="A21" s="1"/>
      <c r="B21" s="19"/>
      <c r="C21" s="14" t="s">
        <v>429</v>
      </c>
      <c r="D21" s="14" t="s">
        <v>430</v>
      </c>
      <c r="E21" s="14" t="s">
        <v>429</v>
      </c>
      <c r="F21" s="14" t="s">
        <v>430</v>
      </c>
      <c r="G21" s="14" t="s">
        <v>429</v>
      </c>
      <c r="H21" s="14" t="s">
        <v>430</v>
      </c>
      <c r="I21" s="14" t="s">
        <v>429</v>
      </c>
      <c r="J21" s="14" t="s">
        <v>430</v>
      </c>
      <c r="K21" s="14" t="s">
        <v>429</v>
      </c>
      <c r="L21" s="14" t="s">
        <v>430</v>
      </c>
      <c r="M21" s="4"/>
    </row>
    <row r="22" customFormat="false" ht="13.8" hidden="false" customHeight="false" outlineLevel="0" collapsed="false">
      <c r="A22" s="1"/>
      <c r="B22" s="7" t="s">
        <v>442</v>
      </c>
      <c r="C22" s="20" t="n">
        <v>491</v>
      </c>
      <c r="D22" s="21" t="n">
        <f aca="false">(C22/14858)*100</f>
        <v>3.30461704132454</v>
      </c>
      <c r="E22" s="20" t="n">
        <v>190</v>
      </c>
      <c r="F22" s="21" t="n">
        <f aca="false">(E22/3295)*100</f>
        <v>5.76631259484067</v>
      </c>
      <c r="G22" s="20" t="n">
        <v>742</v>
      </c>
      <c r="H22" s="21" t="n">
        <f aca="false">(G22/20812)*100</f>
        <v>3.56525081683644</v>
      </c>
      <c r="I22" s="20" t="n">
        <v>1657</v>
      </c>
      <c r="J22" s="21" t="n">
        <f aca="false">(I22/52268)*100</f>
        <v>3.17019973980256</v>
      </c>
      <c r="K22" s="20" t="n">
        <v>118</v>
      </c>
      <c r="L22" s="21" t="n">
        <f aca="false">(K22/4724)*100</f>
        <v>2.49788314987299</v>
      </c>
      <c r="M22" s="4"/>
    </row>
    <row r="23" customFormat="false" ht="13.8" hidden="false" customHeight="false" outlineLevel="0" collapsed="false">
      <c r="A23" s="1"/>
      <c r="B23" s="1" t="s">
        <v>443</v>
      </c>
      <c r="C23" s="22" t="n">
        <v>5061</v>
      </c>
      <c r="D23" s="23" t="n">
        <f aca="false">(C23/14858)*100</f>
        <v>34.0624579351191</v>
      </c>
      <c r="E23" s="22" t="n">
        <v>397</v>
      </c>
      <c r="F23" s="23" t="n">
        <f aca="false">(E23/3295)*100</f>
        <v>12.0485584218513</v>
      </c>
      <c r="G23" s="22" t="n">
        <v>8979</v>
      </c>
      <c r="H23" s="23" t="n">
        <f aca="false">(G23/20812)*100</f>
        <v>43.1433788199116</v>
      </c>
      <c r="I23" s="22" t="n">
        <v>24204</v>
      </c>
      <c r="J23" s="23" t="n">
        <f aca="false">(I23/52268)*100</f>
        <v>46.3074921558124</v>
      </c>
      <c r="K23" s="22" t="n">
        <v>129</v>
      </c>
      <c r="L23" s="23" t="n">
        <f aca="false">(K23/4724)*100</f>
        <v>2.7307366638442</v>
      </c>
      <c r="M23" s="4"/>
    </row>
    <row r="24" customFormat="false" ht="13.8" hidden="false" customHeight="false" outlineLevel="0" collapsed="false">
      <c r="A24" s="1"/>
      <c r="B24" s="1" t="s">
        <v>444</v>
      </c>
      <c r="C24" s="22" t="n">
        <v>404</v>
      </c>
      <c r="D24" s="23" t="n">
        <f aca="false">(C24/14858)*100</f>
        <v>2.71907389958272</v>
      </c>
      <c r="E24" s="22" t="n">
        <v>219</v>
      </c>
      <c r="F24" s="23" t="n">
        <f aca="false">(E24/3295)*100</f>
        <v>6.6464339908953</v>
      </c>
      <c r="G24" s="22" t="n">
        <v>503</v>
      </c>
      <c r="H24" s="23" t="n">
        <f aca="false">(G24/20812)*100</f>
        <v>2.41687487987699</v>
      </c>
      <c r="I24" s="22" t="n">
        <v>1192</v>
      </c>
      <c r="J24" s="23" t="n">
        <f aca="false">(I24/52268)*100</f>
        <v>2.28055406749828</v>
      </c>
      <c r="K24" s="22" t="n">
        <v>110</v>
      </c>
      <c r="L24" s="23" t="n">
        <f aca="false">(K24/4724)*100</f>
        <v>2.32853513971211</v>
      </c>
      <c r="M24" s="4"/>
    </row>
    <row r="25" customFormat="false" ht="13.8" hidden="false" customHeight="false" outlineLevel="0" collapsed="false">
      <c r="A25" s="1"/>
      <c r="B25" s="1" t="s">
        <v>445</v>
      </c>
      <c r="C25" s="22" t="n">
        <v>2717</v>
      </c>
      <c r="D25" s="23" t="n">
        <f aca="false">(C25/14858)*100</f>
        <v>18.2864450127877</v>
      </c>
      <c r="E25" s="22" t="n">
        <v>327</v>
      </c>
      <c r="F25" s="23" t="n">
        <f aca="false">(E25/3295)*100</f>
        <v>9.92412746585736</v>
      </c>
      <c r="G25" s="22" t="n">
        <v>3296</v>
      </c>
      <c r="H25" s="23" t="n">
        <f aca="false">(G25/20812)*100</f>
        <v>15.8370171055161</v>
      </c>
      <c r="I25" s="22" t="n">
        <v>7691</v>
      </c>
      <c r="J25" s="23" t="n">
        <f aca="false">(I25/52268)*100</f>
        <v>14.7145480982628</v>
      </c>
      <c r="K25" s="22" t="n">
        <v>102</v>
      </c>
      <c r="L25" s="23" t="n">
        <f aca="false">(K25/4724)*100</f>
        <v>2.15918712955123</v>
      </c>
      <c r="M25" s="4"/>
    </row>
    <row r="26" customFormat="false" ht="13.8" hidden="false" customHeight="false" outlineLevel="0" collapsed="false">
      <c r="A26" s="1"/>
      <c r="B26" s="1" t="s">
        <v>446</v>
      </c>
      <c r="C26" s="22" t="n">
        <v>2604</v>
      </c>
      <c r="D26" s="23" t="n">
        <f aca="false">(C26/14858)*100</f>
        <v>17.5259119666173</v>
      </c>
      <c r="E26" s="22" t="n">
        <v>1278</v>
      </c>
      <c r="F26" s="23" t="n">
        <f aca="false">(E26/3295)*100</f>
        <v>38.7860394537178</v>
      </c>
      <c r="G26" s="22" t="n">
        <v>3467</v>
      </c>
      <c r="H26" s="23" t="n">
        <f aca="false">(G26/20812)*100</f>
        <v>16.6586584662695</v>
      </c>
      <c r="I26" s="22" t="n">
        <v>9157</v>
      </c>
      <c r="J26" s="23" t="n">
        <f aca="false">(I26/52268)*100</f>
        <v>17.5193234866458</v>
      </c>
      <c r="K26" s="22" t="n">
        <v>688</v>
      </c>
      <c r="L26" s="23" t="n">
        <f aca="false">(K26/4724)*100</f>
        <v>14.5639288738357</v>
      </c>
      <c r="M26" s="4"/>
    </row>
    <row r="27" customFormat="false" ht="13.8" hidden="false" customHeight="false" outlineLevel="0" collapsed="false">
      <c r="A27" s="1"/>
      <c r="B27" s="1" t="s">
        <v>447</v>
      </c>
      <c r="C27" s="22" t="n">
        <v>2152</v>
      </c>
      <c r="D27" s="23" t="n">
        <f aca="false">(C27/14858)*100</f>
        <v>14.4837797819357</v>
      </c>
      <c r="E27" s="22" t="n">
        <v>595</v>
      </c>
      <c r="F27" s="23" t="n">
        <f aca="false">(E27/3295)*100</f>
        <v>18.0576631259484</v>
      </c>
      <c r="G27" s="22" t="n">
        <v>2371</v>
      </c>
      <c r="H27" s="23" t="n">
        <f aca="false">(G27/20812)*100</f>
        <v>11.3924658850663</v>
      </c>
      <c r="I27" s="22" t="n">
        <v>5613</v>
      </c>
      <c r="J27" s="23" t="n">
        <f aca="false">(I27/52268)*100</f>
        <v>10.7388842121374</v>
      </c>
      <c r="K27" s="22" t="n">
        <v>1228</v>
      </c>
      <c r="L27" s="23" t="n">
        <f aca="false">(K27/4724)*100</f>
        <v>25.9949195596952</v>
      </c>
      <c r="M27" s="4"/>
    </row>
    <row r="28" customFormat="false" ht="13.8" hidden="false" customHeight="false" outlineLevel="0" collapsed="false">
      <c r="A28" s="1"/>
      <c r="B28" s="1" t="s">
        <v>448</v>
      </c>
      <c r="C28" s="22" t="n">
        <v>1429</v>
      </c>
      <c r="D28" s="23" t="n">
        <f aca="false">(C28/14858)*100</f>
        <v>9.61771436263292</v>
      </c>
      <c r="E28" s="22" t="n">
        <v>289</v>
      </c>
      <c r="F28" s="23" t="n">
        <f aca="false">(E28/3295)*100</f>
        <v>8.77086494688923</v>
      </c>
      <c r="G28" s="22" t="n">
        <v>1454</v>
      </c>
      <c r="H28" s="23" t="n">
        <f aca="false">(G28/20812)*100</f>
        <v>6.98635402652316</v>
      </c>
      <c r="I28" s="22" t="n">
        <v>2754</v>
      </c>
      <c r="J28" s="23" t="n">
        <f aca="false">(I28/52268)*100</f>
        <v>5.26899823984082</v>
      </c>
      <c r="K28" s="22" t="n">
        <v>2348</v>
      </c>
      <c r="L28" s="23" t="n">
        <f aca="false">(K28/4724)*100</f>
        <v>49.7036409822185</v>
      </c>
      <c r="M28" s="4"/>
    </row>
    <row r="29" customFormat="false" ht="13.8" hidden="false" customHeight="false" outlineLevel="0" collapsed="false">
      <c r="A29" s="1"/>
      <c r="B29" s="3" t="s">
        <v>449</v>
      </c>
      <c r="C29" s="24" t="n">
        <v>0</v>
      </c>
      <c r="D29" s="25" t="n">
        <f aca="false">(C29/14858)*100</f>
        <v>0</v>
      </c>
      <c r="E29" s="24" t="n">
        <v>0</v>
      </c>
      <c r="F29" s="25" t="n">
        <f aca="false">(E29/3295)*100</f>
        <v>0</v>
      </c>
      <c r="G29" s="24" t="n">
        <v>0</v>
      </c>
      <c r="H29" s="25" t="n">
        <f aca="false">(G29/20812)*100</f>
        <v>0</v>
      </c>
      <c r="I29" s="24" t="n">
        <v>0</v>
      </c>
      <c r="J29" s="25" t="n">
        <f aca="false">(I29/52268)*100</f>
        <v>0</v>
      </c>
      <c r="K29" s="24" t="n">
        <v>1</v>
      </c>
      <c r="L29" s="25" t="n">
        <f aca="false">(K29/4724)*100</f>
        <v>0.0211685012701101</v>
      </c>
      <c r="M29" s="4"/>
    </row>
    <row r="30" customFormat="false" ht="13.8" hidden="false" customHeight="false" outlineLevel="0" collapsed="false">
      <c r="A30" s="1"/>
      <c r="B30" s="19" t="s">
        <v>450</v>
      </c>
      <c r="C30" s="14" t="n">
        <v>14858</v>
      </c>
      <c r="D30" s="26"/>
      <c r="E30" s="14" t="n">
        <v>3295</v>
      </c>
      <c r="F30" s="26"/>
      <c r="G30" s="14" t="n">
        <v>20812</v>
      </c>
      <c r="H30" s="26"/>
      <c r="I30" s="14" t="n">
        <v>52268</v>
      </c>
      <c r="J30" s="26"/>
      <c r="K30" s="14" t="n">
        <v>4724</v>
      </c>
      <c r="L30" s="28"/>
      <c r="M30" s="4"/>
    </row>
    <row r="31" customFormat="false" ht="13.8" hidden="false" customHeight="false" outlineLevel="0" collapsed="false">
      <c r="A31" s="1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4"/>
    </row>
    <row r="32" customFormat="false" ht="13.8" hidden="false" customHeight="false" outlineLevel="0" collapsed="false">
      <c r="A32" s="1"/>
      <c r="B32" s="19"/>
      <c r="C32" s="14" t="s">
        <v>429</v>
      </c>
      <c r="D32" s="14" t="s">
        <v>430</v>
      </c>
      <c r="E32" s="14" t="s">
        <v>429</v>
      </c>
      <c r="F32" s="14" t="s">
        <v>430</v>
      </c>
      <c r="G32" s="14" t="s">
        <v>429</v>
      </c>
      <c r="H32" s="14" t="s">
        <v>430</v>
      </c>
      <c r="I32" s="14" t="s">
        <v>429</v>
      </c>
      <c r="J32" s="14" t="s">
        <v>430</v>
      </c>
      <c r="K32" s="14" t="s">
        <v>429</v>
      </c>
      <c r="L32" s="14" t="s">
        <v>430</v>
      </c>
      <c r="M32" s="4"/>
    </row>
    <row r="33" customFormat="false" ht="13.8" hidden="false" customHeight="false" outlineLevel="0" collapsed="false">
      <c r="A33" s="1"/>
      <c r="B33" s="7" t="s">
        <v>451</v>
      </c>
      <c r="C33" s="20" t="n">
        <v>2883</v>
      </c>
      <c r="D33" s="21" t="n">
        <f aca="false">(C33/124374)*100</f>
        <v>2.31800858700371</v>
      </c>
      <c r="E33" s="20" t="n">
        <v>861</v>
      </c>
      <c r="F33" s="21" t="n">
        <f aca="false">(E33/23376)*100</f>
        <v>3.68326488706366</v>
      </c>
      <c r="G33" s="20" t="n">
        <v>11507</v>
      </c>
      <c r="H33" s="21" t="n">
        <f aca="false">(G33/130495)*100</f>
        <v>8.81796237403732</v>
      </c>
      <c r="I33" s="20" t="n">
        <v>21475</v>
      </c>
      <c r="J33" s="21" t="n">
        <f aca="false">(I33/332610)*100</f>
        <v>6.4565106280629</v>
      </c>
      <c r="K33" s="20" t="n">
        <v>9702</v>
      </c>
      <c r="L33" s="21" t="n">
        <f aca="false">(K33/393371)*100</f>
        <v>2.46637398283046</v>
      </c>
      <c r="M33" s="4"/>
    </row>
    <row r="34" customFormat="false" ht="13.8" hidden="false" customHeight="false" outlineLevel="0" collapsed="false">
      <c r="A34" s="1"/>
      <c r="B34" s="1" t="s">
        <v>452</v>
      </c>
      <c r="C34" s="22" t="n">
        <v>1120</v>
      </c>
      <c r="D34" s="23" t="n">
        <f aca="false">(C34/124374)*100</f>
        <v>0.900509752842234</v>
      </c>
      <c r="E34" s="22" t="n">
        <v>262</v>
      </c>
      <c r="F34" s="23" t="n">
        <f aca="false">(E34/23376)*100</f>
        <v>1.1208076659822</v>
      </c>
      <c r="G34" s="22" t="n">
        <v>1303</v>
      </c>
      <c r="H34" s="23" t="n">
        <f aca="false">(G34/130495)*100</f>
        <v>0.998505689873175</v>
      </c>
      <c r="I34" s="22" t="n">
        <v>5593</v>
      </c>
      <c r="J34" s="23" t="n">
        <f aca="false">(I34/332610)*100</f>
        <v>1.6815489612459</v>
      </c>
      <c r="K34" s="22" t="n">
        <v>6258</v>
      </c>
      <c r="L34" s="23" t="n">
        <f aca="false">(K34/393371)*100</f>
        <v>1.59086460364389</v>
      </c>
      <c r="M34" s="4"/>
    </row>
    <row r="35" customFormat="false" ht="13.8" hidden="false" customHeight="false" outlineLevel="0" collapsed="false">
      <c r="A35" s="1"/>
      <c r="B35" s="1" t="s">
        <v>453</v>
      </c>
      <c r="C35" s="22" t="n">
        <v>3</v>
      </c>
      <c r="D35" s="23" t="n">
        <f aca="false">(C35/124374)*100</f>
        <v>0.00241207969511313</v>
      </c>
      <c r="E35" s="22" t="n">
        <v>3</v>
      </c>
      <c r="F35" s="23" t="n">
        <f aca="false">(E35/23376)*100</f>
        <v>0.0128336755646817</v>
      </c>
      <c r="G35" s="22" t="n">
        <v>4</v>
      </c>
      <c r="H35" s="23" t="n">
        <f aca="false">(G35/130495)*100</f>
        <v>0.00306525154220468</v>
      </c>
      <c r="I35" s="22" t="n">
        <v>13</v>
      </c>
      <c r="J35" s="23" t="n">
        <f aca="false">(I35/332610)*100</f>
        <v>0.00390848140464809</v>
      </c>
      <c r="K35" s="22" t="n">
        <v>2661</v>
      </c>
      <c r="L35" s="23" t="n">
        <f aca="false">(K35/393371)*100</f>
        <v>0.676460644023072</v>
      </c>
      <c r="M35" s="4"/>
    </row>
    <row r="36" customFormat="false" ht="13.8" hidden="false" customHeight="false" outlineLevel="0" collapsed="false">
      <c r="A36" s="1"/>
      <c r="B36" s="1" t="s">
        <v>454</v>
      </c>
      <c r="C36" s="22" t="n">
        <v>120368</v>
      </c>
      <c r="D36" s="23" t="n">
        <f aca="false">(C36/124374)*100</f>
        <v>96.7790695804589</v>
      </c>
      <c r="E36" s="22" t="n">
        <v>22250</v>
      </c>
      <c r="F36" s="23" t="n">
        <f aca="false">(E36/23376)*100</f>
        <v>95.1830937713895</v>
      </c>
      <c r="G36" s="22" t="n">
        <v>117681</v>
      </c>
      <c r="H36" s="23" t="n">
        <f aca="false">(G36/130495)*100</f>
        <v>90.1804666845473</v>
      </c>
      <c r="I36" s="22" t="n">
        <v>305529</v>
      </c>
      <c r="J36" s="23" t="n">
        <f aca="false">(I36/332610)*100</f>
        <v>91.8580319292866</v>
      </c>
      <c r="K36" s="22" t="n">
        <v>374701</v>
      </c>
      <c r="L36" s="23" t="n">
        <f aca="false">(K36/393371)*100</f>
        <v>95.2538443352459</v>
      </c>
      <c r="M36" s="4"/>
    </row>
    <row r="37" customFormat="false" ht="13.8" hidden="false" customHeight="false" outlineLevel="0" collapsed="false">
      <c r="A37" s="1"/>
      <c r="B37" s="16" t="s">
        <v>455</v>
      </c>
      <c r="C37" s="29" t="n">
        <v>0</v>
      </c>
      <c r="D37" s="30" t="n">
        <f aca="false">(C37/124374)*100</f>
        <v>0</v>
      </c>
      <c r="E37" s="29" t="n">
        <v>0</v>
      </c>
      <c r="F37" s="30" t="n">
        <f aca="false">(E37/23376)*100</f>
        <v>0</v>
      </c>
      <c r="G37" s="29" t="n">
        <v>0</v>
      </c>
      <c r="H37" s="30" t="n">
        <f aca="false">(G37/130495)*100</f>
        <v>0</v>
      </c>
      <c r="I37" s="29" t="n">
        <v>0</v>
      </c>
      <c r="J37" s="30" t="n">
        <f aca="false">(I37/332610)*100</f>
        <v>0</v>
      </c>
      <c r="K37" s="29" t="n">
        <v>49</v>
      </c>
      <c r="L37" s="30" t="n">
        <f aca="false">(K37/393371)*100</f>
        <v>0.0124564342567195</v>
      </c>
      <c r="M37" s="4"/>
    </row>
    <row r="38" customFormat="false" ht="13.8" hidden="false" customHeight="false" outlineLevel="0" collapsed="false">
      <c r="A38" s="4"/>
      <c r="B38" s="31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4"/>
    </row>
    <row r="39" customFormat="false" ht="13.8" hidden="false" customHeight="false" outlineLevel="0" collapsed="false">
      <c r="A39" s="4"/>
      <c r="B39" s="13"/>
      <c r="C39" s="14" t="s">
        <v>429</v>
      </c>
      <c r="D39" s="14" t="s">
        <v>430</v>
      </c>
      <c r="E39" s="14" t="s">
        <v>429</v>
      </c>
      <c r="F39" s="14" t="s">
        <v>430</v>
      </c>
      <c r="G39" s="14" t="s">
        <v>429</v>
      </c>
      <c r="H39" s="14" t="s">
        <v>430</v>
      </c>
      <c r="I39" s="14" t="s">
        <v>429</v>
      </c>
      <c r="J39" s="14" t="s">
        <v>430</v>
      </c>
      <c r="K39" s="14" t="s">
        <v>429</v>
      </c>
      <c r="L39" s="14" t="s">
        <v>430</v>
      </c>
      <c r="M39" s="4"/>
    </row>
    <row r="40" customFormat="false" ht="13.8" hidden="false" customHeight="false" outlineLevel="0" collapsed="false">
      <c r="A40" s="1"/>
      <c r="B40" s="7" t="s">
        <v>441</v>
      </c>
      <c r="C40" s="20" t="n">
        <v>109516</v>
      </c>
      <c r="D40" s="21" t="n">
        <f aca="false">(C40/124374)*100</f>
        <v>88.0537732966697</v>
      </c>
      <c r="E40" s="20" t="n">
        <v>20081</v>
      </c>
      <c r="F40" s="21" t="n">
        <f aca="false">(E40/23376)*100</f>
        <v>85.9043463381246</v>
      </c>
      <c r="G40" s="20" t="n">
        <v>109683</v>
      </c>
      <c r="H40" s="21" t="n">
        <f aca="false">(G40/130495)*100</f>
        <v>84.051496225909</v>
      </c>
      <c r="I40" s="20" t="n">
        <v>280342</v>
      </c>
      <c r="J40" s="21" t="n">
        <f aca="false">(I40/332610)*100</f>
        <v>84.2854995339888</v>
      </c>
      <c r="K40" s="20" t="n">
        <v>388647</v>
      </c>
      <c r="L40" s="21" t="n">
        <f aca="false">(K40/393371)*100</f>
        <v>98.7990980524746</v>
      </c>
      <c r="M40" s="4"/>
    </row>
    <row r="41" customFormat="false" ht="13.8" hidden="false" customHeight="false" outlineLevel="0" collapsed="false">
      <c r="A41" s="1"/>
      <c r="B41" s="16" t="s">
        <v>450</v>
      </c>
      <c r="C41" s="29" t="n">
        <v>14858</v>
      </c>
      <c r="D41" s="30" t="n">
        <f aca="false">(C41/124374)*100</f>
        <v>11.9462267033303</v>
      </c>
      <c r="E41" s="29" t="n">
        <v>3295</v>
      </c>
      <c r="F41" s="30" t="n">
        <f aca="false">(E41/23376)*100</f>
        <v>14.0956536618754</v>
      </c>
      <c r="G41" s="29" t="n">
        <v>20812</v>
      </c>
      <c r="H41" s="30" t="n">
        <f aca="false">(G41/130495)*100</f>
        <v>15.948503774091</v>
      </c>
      <c r="I41" s="29" t="n">
        <v>52268</v>
      </c>
      <c r="J41" s="30" t="n">
        <f aca="false">(I41/332610)*100</f>
        <v>15.7145004660112</v>
      </c>
      <c r="K41" s="29" t="n">
        <v>4724</v>
      </c>
      <c r="L41" s="30" t="n">
        <f aca="false">(K41/393371)*100</f>
        <v>1.20090194752536</v>
      </c>
      <c r="M41" s="4"/>
    </row>
    <row r="42" customFormat="false" ht="13.8" hidden="false" customHeight="false" outlineLevel="0" collapsed="false">
      <c r="A42" s="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4"/>
    </row>
    <row r="43" customFormat="false" ht="13.8" hidden="false" customHeight="fals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customFormat="false" ht="13.8" hidden="false" customHeight="false" outlineLevel="0" collapsed="false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customFormat="false" ht="13.8" hidden="false" customHeight="false" outlineLevel="0" collapsed="false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</sheetData>
  <mergeCells count="5">
    <mergeCell ref="C4:D4"/>
    <mergeCell ref="E4:F4"/>
    <mergeCell ref="G4:H4"/>
    <mergeCell ref="I4:J4"/>
    <mergeCell ref="K4:L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2024-12-05T12:41:29Z</dcterms:modified>
  <cp:revision>9</cp:revision>
  <dc:subject/>
  <dc:title/>
</cp:coreProperties>
</file>