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1 Ongoing Project\2 mBest1-ko (HJH, KJ)\3 Data\"/>
    </mc:Choice>
  </mc:AlternateContent>
  <xr:revisionPtr revIDLastSave="0" documentId="13_ncr:1_{EE5DEE76-397A-4D21-85FF-F040B21782B7}" xr6:coauthVersionLast="47" xr6:coauthVersionMax="47" xr10:uidLastSave="{00000000-0000-0000-0000-000000000000}"/>
  <bookViews>
    <workbookView xWindow="-120" yWindow="-120" windowWidth="29040" windowHeight="15720" tabRatio="692" firstSheet="6" activeTab="14" xr2:uid="{00000000-000D-0000-FFFF-FFFF00000000}"/>
  </bookViews>
  <sheets>
    <sheet name="SUMMARY" sheetId="21" r:id="rId1"/>
    <sheet name="Figure 2D" sheetId="1" r:id="rId2"/>
    <sheet name="Figure 2E" sheetId="2" r:id="rId3"/>
    <sheet name="Figure 2F" sheetId="4" r:id="rId4"/>
    <sheet name="Figure 3B" sheetId="5" r:id="rId5"/>
    <sheet name="Figure 4B" sheetId="22" r:id="rId6"/>
    <sheet name="Figure 4C" sheetId="23" r:id="rId7"/>
    <sheet name="Figure 4D" sheetId="25" r:id="rId8"/>
    <sheet name="Figure 4E" sheetId="27" r:id="rId9"/>
    <sheet name="Figure 5A" sheetId="7" r:id="rId10"/>
    <sheet name="Figure 5B" sheetId="13" r:id="rId11"/>
    <sheet name="Figure 5C" sheetId="12" r:id="rId12"/>
    <sheet name="Figure 5D" sheetId="17" r:id="rId13"/>
    <sheet name="Figure 5E" sheetId="14" r:id="rId14"/>
    <sheet name="Supple 1" sheetId="31" r:id="rId15"/>
    <sheet name="Supple 2" sheetId="30" r:id="rId16"/>
    <sheet name="Supple 3" sheetId="28" r:id="rId17"/>
    <sheet name="Supple 4" sheetId="29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1" l="1"/>
  <c r="C4" i="31"/>
  <c r="D5" i="31"/>
  <c r="C5" i="31"/>
  <c r="D6" i="31"/>
  <c r="C6" i="31"/>
  <c r="L48" i="29"/>
  <c r="K48" i="29"/>
  <c r="H48" i="29"/>
  <c r="G48" i="29"/>
  <c r="D48" i="29"/>
  <c r="C48" i="29"/>
  <c r="L47" i="29"/>
  <c r="K47" i="29"/>
  <c r="H47" i="29"/>
  <c r="G47" i="29"/>
  <c r="D47" i="29"/>
  <c r="C47" i="29"/>
  <c r="L46" i="29"/>
  <c r="K46" i="29"/>
  <c r="H46" i="29"/>
  <c r="G46" i="29"/>
  <c r="D46" i="29"/>
  <c r="C46" i="29"/>
  <c r="L27" i="29"/>
  <c r="K27" i="29"/>
  <c r="H27" i="29"/>
  <c r="G27" i="29"/>
  <c r="D27" i="29"/>
  <c r="C27" i="29"/>
  <c r="L26" i="29"/>
  <c r="K26" i="29"/>
  <c r="H26" i="29"/>
  <c r="G26" i="29"/>
  <c r="D26" i="29"/>
  <c r="C26" i="29"/>
  <c r="L25" i="29"/>
  <c r="K25" i="29"/>
  <c r="H25" i="29"/>
  <c r="G25" i="29"/>
  <c r="D25" i="29"/>
  <c r="C25" i="29"/>
  <c r="L6" i="29"/>
  <c r="K6" i="29"/>
  <c r="L5" i="29"/>
  <c r="K5" i="29"/>
  <c r="L4" i="29"/>
  <c r="K4" i="29"/>
  <c r="H6" i="29"/>
  <c r="G6" i="29"/>
  <c r="H5" i="29"/>
  <c r="G5" i="29"/>
  <c r="H4" i="29"/>
  <c r="G4" i="29"/>
  <c r="D6" i="29"/>
  <c r="C6" i="29"/>
  <c r="D5" i="29"/>
  <c r="C5" i="29"/>
  <c r="D4" i="29"/>
  <c r="C4" i="29"/>
  <c r="AD227" i="30"/>
  <c r="AC227" i="30"/>
  <c r="AB227" i="30"/>
  <c r="P227" i="30"/>
  <c r="O227" i="30"/>
  <c r="N227" i="30"/>
  <c r="AD226" i="30"/>
  <c r="AC226" i="30"/>
  <c r="AB226" i="30"/>
  <c r="P226" i="30"/>
  <c r="O226" i="30"/>
  <c r="N226" i="30"/>
  <c r="AD225" i="30"/>
  <c r="AC225" i="30"/>
  <c r="AB225" i="30"/>
  <c r="P225" i="30"/>
  <c r="O225" i="30"/>
  <c r="N225" i="30"/>
  <c r="AD224" i="30"/>
  <c r="AC224" i="30"/>
  <c r="AB224" i="30"/>
  <c r="P224" i="30"/>
  <c r="O224" i="30"/>
  <c r="N224" i="30"/>
  <c r="AD223" i="30"/>
  <c r="AC223" i="30"/>
  <c r="AB223" i="30"/>
  <c r="P223" i="30"/>
  <c r="O223" i="30"/>
  <c r="N223" i="30"/>
  <c r="AD222" i="30"/>
  <c r="AC222" i="30"/>
  <c r="AB222" i="30"/>
  <c r="P222" i="30"/>
  <c r="O222" i="30"/>
  <c r="N222" i="30"/>
  <c r="AD221" i="30"/>
  <c r="AC221" i="30"/>
  <c r="AB221" i="30"/>
  <c r="P221" i="30"/>
  <c r="O221" i="30"/>
  <c r="N221" i="30"/>
  <c r="AD220" i="30"/>
  <c r="AC220" i="30"/>
  <c r="AB220" i="30"/>
  <c r="P220" i="30"/>
  <c r="O220" i="30"/>
  <c r="N220" i="30"/>
  <c r="AD219" i="30"/>
  <c r="AC219" i="30"/>
  <c r="AB219" i="30"/>
  <c r="P219" i="30"/>
  <c r="O219" i="30"/>
  <c r="N219" i="30"/>
  <c r="AD218" i="30"/>
  <c r="AC218" i="30"/>
  <c r="AB218" i="30"/>
  <c r="P218" i="30"/>
  <c r="O218" i="30"/>
  <c r="N218" i="30"/>
  <c r="AD217" i="30"/>
  <c r="AC217" i="30"/>
  <c r="AB217" i="30"/>
  <c r="P217" i="30"/>
  <c r="O217" i="30"/>
  <c r="N217" i="30"/>
  <c r="AD216" i="30"/>
  <c r="AC216" i="30"/>
  <c r="AB216" i="30"/>
  <c r="P216" i="30"/>
  <c r="O216" i="30"/>
  <c r="N216" i="30"/>
  <c r="AD215" i="30"/>
  <c r="AC215" i="30"/>
  <c r="AB215" i="30"/>
  <c r="P215" i="30"/>
  <c r="O215" i="30"/>
  <c r="N215" i="30"/>
  <c r="AD214" i="30"/>
  <c r="AC214" i="30"/>
  <c r="AB214" i="30"/>
  <c r="P214" i="30"/>
  <c r="O214" i="30"/>
  <c r="N214" i="30"/>
  <c r="AD213" i="30"/>
  <c r="AC213" i="30"/>
  <c r="AB213" i="30"/>
  <c r="P213" i="30"/>
  <c r="O213" i="30"/>
  <c r="N213" i="30"/>
  <c r="AD212" i="30"/>
  <c r="AC212" i="30"/>
  <c r="AB212" i="30"/>
  <c r="P212" i="30"/>
  <c r="O212" i="30"/>
  <c r="N212" i="30"/>
  <c r="AD211" i="30"/>
  <c r="AC211" i="30"/>
  <c r="AB211" i="30"/>
  <c r="P211" i="30"/>
  <c r="O211" i="30"/>
  <c r="N211" i="30"/>
  <c r="AD210" i="30"/>
  <c r="AC210" i="30"/>
  <c r="AB210" i="30"/>
  <c r="P210" i="30"/>
  <c r="O210" i="30"/>
  <c r="N210" i="30"/>
  <c r="AD209" i="30"/>
  <c r="AC209" i="30"/>
  <c r="AB209" i="30"/>
  <c r="P209" i="30"/>
  <c r="O209" i="30"/>
  <c r="N209" i="30"/>
  <c r="AD208" i="30"/>
  <c r="AC208" i="30"/>
  <c r="AB208" i="30"/>
  <c r="P208" i="30"/>
  <c r="O208" i="30"/>
  <c r="N208" i="30"/>
  <c r="AD207" i="30"/>
  <c r="AC207" i="30"/>
  <c r="AB207" i="30"/>
  <c r="P207" i="30"/>
  <c r="O207" i="30"/>
  <c r="N207" i="30"/>
  <c r="AD206" i="30"/>
  <c r="AC206" i="30"/>
  <c r="AB206" i="30"/>
  <c r="P206" i="30"/>
  <c r="O206" i="30"/>
  <c r="N206" i="30"/>
  <c r="AD205" i="30"/>
  <c r="AC205" i="30"/>
  <c r="AB205" i="30"/>
  <c r="P205" i="30"/>
  <c r="O205" i="30"/>
  <c r="N205" i="30"/>
  <c r="AD204" i="30"/>
  <c r="AC204" i="30"/>
  <c r="AB204" i="30"/>
  <c r="P204" i="30"/>
  <c r="O204" i="30"/>
  <c r="N204" i="30"/>
  <c r="AD194" i="30"/>
  <c r="AC194" i="30"/>
  <c r="AB194" i="30"/>
  <c r="P194" i="30"/>
  <c r="O194" i="30"/>
  <c r="N194" i="30"/>
  <c r="AD193" i="30"/>
  <c r="AC193" i="30"/>
  <c r="AB193" i="30"/>
  <c r="P193" i="30"/>
  <c r="O193" i="30"/>
  <c r="N193" i="30"/>
  <c r="AD192" i="30"/>
  <c r="AC192" i="30"/>
  <c r="AB192" i="30"/>
  <c r="P192" i="30"/>
  <c r="O192" i="30"/>
  <c r="N192" i="30"/>
  <c r="AD191" i="30"/>
  <c r="AC191" i="30"/>
  <c r="AB191" i="30"/>
  <c r="P191" i="30"/>
  <c r="O191" i="30"/>
  <c r="N191" i="30"/>
  <c r="AD190" i="30"/>
  <c r="AC190" i="30"/>
  <c r="AB190" i="30"/>
  <c r="P190" i="30"/>
  <c r="O190" i="30"/>
  <c r="N190" i="30"/>
  <c r="AD189" i="30"/>
  <c r="AC189" i="30"/>
  <c r="AB189" i="30"/>
  <c r="P189" i="30"/>
  <c r="O189" i="30"/>
  <c r="N189" i="30"/>
  <c r="AD188" i="30"/>
  <c r="AC188" i="30"/>
  <c r="AB188" i="30"/>
  <c r="P188" i="30"/>
  <c r="O188" i="30"/>
  <c r="N188" i="30"/>
  <c r="AD187" i="30"/>
  <c r="AC187" i="30"/>
  <c r="AB187" i="30"/>
  <c r="P187" i="30"/>
  <c r="O187" i="30"/>
  <c r="N187" i="30"/>
  <c r="AD186" i="30"/>
  <c r="AC186" i="30"/>
  <c r="AB186" i="30"/>
  <c r="P186" i="30"/>
  <c r="O186" i="30"/>
  <c r="N186" i="30"/>
  <c r="AD185" i="30"/>
  <c r="AC185" i="30"/>
  <c r="AB185" i="30"/>
  <c r="P185" i="30"/>
  <c r="O185" i="30"/>
  <c r="N185" i="30"/>
  <c r="AD184" i="30"/>
  <c r="AC184" i="30"/>
  <c r="AB184" i="30"/>
  <c r="P184" i="30"/>
  <c r="O184" i="30"/>
  <c r="N184" i="30"/>
  <c r="AD183" i="30"/>
  <c r="AC183" i="30"/>
  <c r="AB183" i="30"/>
  <c r="P183" i="30"/>
  <c r="O183" i="30"/>
  <c r="N183" i="30"/>
  <c r="AD182" i="30"/>
  <c r="AC182" i="30"/>
  <c r="AB182" i="30"/>
  <c r="P182" i="30"/>
  <c r="O182" i="30"/>
  <c r="N182" i="30"/>
  <c r="AD181" i="30"/>
  <c r="AC181" i="30"/>
  <c r="AB181" i="30"/>
  <c r="P181" i="30"/>
  <c r="O181" i="30"/>
  <c r="N181" i="30"/>
  <c r="AD180" i="30"/>
  <c r="AC180" i="30"/>
  <c r="AB180" i="30"/>
  <c r="P180" i="30"/>
  <c r="O180" i="30"/>
  <c r="N180" i="30"/>
  <c r="AD179" i="30"/>
  <c r="AC179" i="30"/>
  <c r="AB179" i="30"/>
  <c r="P179" i="30"/>
  <c r="O179" i="30"/>
  <c r="N179" i="30"/>
  <c r="AD178" i="30"/>
  <c r="AC178" i="30"/>
  <c r="AB178" i="30"/>
  <c r="P178" i="30"/>
  <c r="O178" i="30"/>
  <c r="N178" i="30"/>
  <c r="AD177" i="30"/>
  <c r="AC177" i="30"/>
  <c r="AB177" i="30"/>
  <c r="P177" i="30"/>
  <c r="O177" i="30"/>
  <c r="N177" i="30"/>
  <c r="AD176" i="30"/>
  <c r="AC176" i="30"/>
  <c r="AB176" i="30"/>
  <c r="P176" i="30"/>
  <c r="O176" i="30"/>
  <c r="N176" i="30"/>
  <c r="AD175" i="30"/>
  <c r="AC175" i="30"/>
  <c r="AB175" i="30"/>
  <c r="P175" i="30"/>
  <c r="O175" i="30"/>
  <c r="N175" i="30"/>
  <c r="AD174" i="30"/>
  <c r="AC174" i="30"/>
  <c r="AB174" i="30"/>
  <c r="P174" i="30"/>
  <c r="O174" i="30"/>
  <c r="N174" i="30"/>
  <c r="AD173" i="30"/>
  <c r="AC173" i="30"/>
  <c r="AB173" i="30"/>
  <c r="P173" i="30"/>
  <c r="O173" i="30"/>
  <c r="N173" i="30"/>
  <c r="AD172" i="30"/>
  <c r="AC172" i="30"/>
  <c r="AB172" i="30"/>
  <c r="P172" i="30"/>
  <c r="O172" i="30"/>
  <c r="N172" i="30"/>
  <c r="AD171" i="30"/>
  <c r="AC171" i="30"/>
  <c r="AB171" i="30"/>
  <c r="P171" i="30"/>
  <c r="O171" i="30"/>
  <c r="N171" i="30"/>
  <c r="AC161" i="30"/>
  <c r="AB161" i="30"/>
  <c r="AC160" i="30"/>
  <c r="AB160" i="30"/>
  <c r="AC159" i="30"/>
  <c r="AB159" i="30"/>
  <c r="AC158" i="30"/>
  <c r="AB158" i="30"/>
  <c r="AC157" i="30"/>
  <c r="AB157" i="30"/>
  <c r="AC156" i="30"/>
  <c r="AB156" i="30"/>
  <c r="AC155" i="30"/>
  <c r="AB155" i="30"/>
  <c r="AC154" i="30"/>
  <c r="AB154" i="30"/>
  <c r="AC153" i="30"/>
  <c r="AB153" i="30"/>
  <c r="AC152" i="30"/>
  <c r="AB152" i="30"/>
  <c r="AC151" i="30"/>
  <c r="AB151" i="30"/>
  <c r="AC150" i="30"/>
  <c r="AB150" i="30"/>
  <c r="AC149" i="30"/>
  <c r="AB149" i="30"/>
  <c r="AC148" i="30"/>
  <c r="AB148" i="30"/>
  <c r="AC147" i="30"/>
  <c r="AB147" i="30"/>
  <c r="AC146" i="30"/>
  <c r="AB146" i="30"/>
  <c r="AC145" i="30"/>
  <c r="AB145" i="30"/>
  <c r="AC144" i="30"/>
  <c r="AB144" i="30"/>
  <c r="AC143" i="30"/>
  <c r="AB143" i="30"/>
  <c r="AC142" i="30"/>
  <c r="AB142" i="30"/>
  <c r="AC141" i="30"/>
  <c r="AB141" i="30"/>
  <c r="AC140" i="30"/>
  <c r="AB140" i="30"/>
  <c r="AC139" i="30"/>
  <c r="AB139" i="30"/>
  <c r="AC138" i="30"/>
  <c r="AB138" i="30"/>
  <c r="AB105" i="30"/>
  <c r="O161" i="30"/>
  <c r="N161" i="30"/>
  <c r="O160" i="30"/>
  <c r="N160" i="30"/>
  <c r="O159" i="30"/>
  <c r="N159" i="30"/>
  <c r="O158" i="30"/>
  <c r="N158" i="30"/>
  <c r="O157" i="30"/>
  <c r="N157" i="30"/>
  <c r="O156" i="30"/>
  <c r="N156" i="30"/>
  <c r="O155" i="30"/>
  <c r="N155" i="30"/>
  <c r="O154" i="30"/>
  <c r="N154" i="30"/>
  <c r="O153" i="30"/>
  <c r="N153" i="30"/>
  <c r="O152" i="30"/>
  <c r="N152" i="30"/>
  <c r="O151" i="30"/>
  <c r="N151" i="30"/>
  <c r="O150" i="30"/>
  <c r="N150" i="30"/>
  <c r="O149" i="30"/>
  <c r="N149" i="30"/>
  <c r="O148" i="30"/>
  <c r="N148" i="30"/>
  <c r="O147" i="30"/>
  <c r="N147" i="30"/>
  <c r="O146" i="30"/>
  <c r="N146" i="30"/>
  <c r="O145" i="30"/>
  <c r="N145" i="30"/>
  <c r="O144" i="30"/>
  <c r="N144" i="30"/>
  <c r="O143" i="30"/>
  <c r="N143" i="30"/>
  <c r="O142" i="30"/>
  <c r="N142" i="30"/>
  <c r="O141" i="30"/>
  <c r="N141" i="30"/>
  <c r="O140" i="30"/>
  <c r="N140" i="30"/>
  <c r="O139" i="30"/>
  <c r="N139" i="30"/>
  <c r="O138" i="30"/>
  <c r="N138" i="30"/>
  <c r="AD161" i="30"/>
  <c r="P161" i="30"/>
  <c r="AD160" i="30"/>
  <c r="P160" i="30"/>
  <c r="AD159" i="30"/>
  <c r="P159" i="30"/>
  <c r="AD158" i="30"/>
  <c r="P158" i="30"/>
  <c r="AD157" i="30"/>
  <c r="P157" i="30"/>
  <c r="AD156" i="30"/>
  <c r="P156" i="30"/>
  <c r="AD155" i="30"/>
  <c r="P155" i="30"/>
  <c r="AD154" i="30"/>
  <c r="P154" i="30"/>
  <c r="AD153" i="30"/>
  <c r="P153" i="30"/>
  <c r="AD152" i="30"/>
  <c r="P152" i="30"/>
  <c r="AD151" i="30"/>
  <c r="P151" i="30"/>
  <c r="AD150" i="30"/>
  <c r="P150" i="30"/>
  <c r="AD149" i="30"/>
  <c r="P149" i="30"/>
  <c r="AD148" i="30"/>
  <c r="P148" i="30"/>
  <c r="AD147" i="30"/>
  <c r="P147" i="30"/>
  <c r="AD146" i="30"/>
  <c r="P146" i="30"/>
  <c r="AD145" i="30"/>
  <c r="P145" i="30"/>
  <c r="AD144" i="30"/>
  <c r="P144" i="30"/>
  <c r="AD143" i="30"/>
  <c r="P143" i="30"/>
  <c r="AD142" i="30"/>
  <c r="P142" i="30"/>
  <c r="AD141" i="30"/>
  <c r="P141" i="30"/>
  <c r="AD140" i="30"/>
  <c r="P140" i="30"/>
  <c r="AD139" i="30"/>
  <c r="P139" i="30"/>
  <c r="AD138" i="30"/>
  <c r="P138" i="30"/>
  <c r="O127" i="30" l="1"/>
  <c r="N127" i="30"/>
  <c r="O126" i="30"/>
  <c r="N126" i="30"/>
  <c r="O125" i="30"/>
  <c r="N125" i="30"/>
  <c r="O124" i="30"/>
  <c r="N124" i="30"/>
  <c r="O123" i="30"/>
  <c r="N123" i="30"/>
  <c r="O122" i="30"/>
  <c r="N122" i="30"/>
  <c r="O121" i="30"/>
  <c r="N121" i="30"/>
  <c r="O120" i="30"/>
  <c r="N120" i="30"/>
  <c r="O119" i="30"/>
  <c r="N119" i="30"/>
  <c r="O118" i="30"/>
  <c r="N118" i="30"/>
  <c r="O117" i="30"/>
  <c r="N117" i="30"/>
  <c r="O116" i="30"/>
  <c r="N116" i="30"/>
  <c r="O115" i="30"/>
  <c r="N115" i="30"/>
  <c r="O114" i="30"/>
  <c r="N114" i="30"/>
  <c r="O113" i="30"/>
  <c r="N113" i="30"/>
  <c r="O112" i="30"/>
  <c r="N112" i="30"/>
  <c r="O111" i="30"/>
  <c r="N111" i="30"/>
  <c r="O110" i="30"/>
  <c r="N110" i="30"/>
  <c r="O109" i="30"/>
  <c r="N109" i="30"/>
  <c r="O108" i="30"/>
  <c r="N108" i="30"/>
  <c r="O107" i="30"/>
  <c r="N107" i="30"/>
  <c r="O106" i="30"/>
  <c r="N106" i="30"/>
  <c r="O105" i="30"/>
  <c r="N105" i="30"/>
  <c r="O104" i="30"/>
  <c r="N104" i="30"/>
  <c r="AC127" i="30"/>
  <c r="AB127" i="30"/>
  <c r="AC126" i="30"/>
  <c r="AB126" i="30"/>
  <c r="AC125" i="30"/>
  <c r="AB125" i="30"/>
  <c r="AC124" i="30"/>
  <c r="AB124" i="30"/>
  <c r="AC123" i="30"/>
  <c r="AB123" i="30"/>
  <c r="AC122" i="30"/>
  <c r="AB122" i="30"/>
  <c r="AC121" i="30"/>
  <c r="AB121" i="30"/>
  <c r="AC120" i="30"/>
  <c r="AB120" i="30"/>
  <c r="AC119" i="30"/>
  <c r="AB119" i="30"/>
  <c r="AC118" i="30"/>
  <c r="AB118" i="30"/>
  <c r="AC117" i="30"/>
  <c r="AB117" i="30"/>
  <c r="AC116" i="30"/>
  <c r="AB116" i="30"/>
  <c r="AC115" i="30"/>
  <c r="AB115" i="30"/>
  <c r="AC114" i="30"/>
  <c r="AB114" i="30"/>
  <c r="AC113" i="30"/>
  <c r="AB113" i="30"/>
  <c r="AC112" i="30"/>
  <c r="AB112" i="30"/>
  <c r="AC111" i="30"/>
  <c r="AB111" i="30"/>
  <c r="AC110" i="30"/>
  <c r="AB110" i="30"/>
  <c r="AC109" i="30"/>
  <c r="AB109" i="30"/>
  <c r="AC108" i="30"/>
  <c r="AB108" i="30"/>
  <c r="AC107" i="30"/>
  <c r="AB107" i="30"/>
  <c r="AC106" i="30"/>
  <c r="AB106" i="30"/>
  <c r="AC105" i="30"/>
  <c r="AC104" i="30"/>
  <c r="AB104" i="30"/>
  <c r="AC94" i="30"/>
  <c r="AB94" i="30"/>
  <c r="AC93" i="30"/>
  <c r="AB93" i="30"/>
  <c r="AC92" i="30"/>
  <c r="AB92" i="30"/>
  <c r="AC91" i="30"/>
  <c r="AB91" i="30"/>
  <c r="AC90" i="30"/>
  <c r="AB90" i="30"/>
  <c r="AC89" i="30"/>
  <c r="AB89" i="30"/>
  <c r="AC88" i="30"/>
  <c r="AB88" i="30"/>
  <c r="AC87" i="30"/>
  <c r="AB87" i="30"/>
  <c r="AC86" i="30"/>
  <c r="AB86" i="30"/>
  <c r="AC85" i="30"/>
  <c r="AB85" i="30"/>
  <c r="AC84" i="30"/>
  <c r="AB84" i="30"/>
  <c r="AC83" i="30"/>
  <c r="AB83" i="30"/>
  <c r="AC82" i="30"/>
  <c r="AB82" i="30"/>
  <c r="AC81" i="30"/>
  <c r="AB81" i="30"/>
  <c r="AC80" i="30"/>
  <c r="AB80" i="30"/>
  <c r="AC79" i="30"/>
  <c r="AB79" i="30"/>
  <c r="AC78" i="30"/>
  <c r="AB78" i="30"/>
  <c r="AC77" i="30"/>
  <c r="AB77" i="30"/>
  <c r="AC76" i="30"/>
  <c r="AB76" i="30"/>
  <c r="AC75" i="30"/>
  <c r="AB75" i="30"/>
  <c r="AC74" i="30"/>
  <c r="AB74" i="30"/>
  <c r="AC73" i="30"/>
  <c r="AB73" i="30"/>
  <c r="AC72" i="30"/>
  <c r="AB72" i="30"/>
  <c r="AC71" i="30"/>
  <c r="AB71" i="30"/>
  <c r="O94" i="30"/>
  <c r="N94" i="30"/>
  <c r="O93" i="30"/>
  <c r="N93" i="30"/>
  <c r="O92" i="30"/>
  <c r="N92" i="30"/>
  <c r="O91" i="30"/>
  <c r="N91" i="30"/>
  <c r="O90" i="30"/>
  <c r="N90" i="30"/>
  <c r="O89" i="30"/>
  <c r="N89" i="30"/>
  <c r="O88" i="30"/>
  <c r="N88" i="30"/>
  <c r="O87" i="30"/>
  <c r="N87" i="30"/>
  <c r="O86" i="30"/>
  <c r="N86" i="30"/>
  <c r="O85" i="30"/>
  <c r="N85" i="30"/>
  <c r="O84" i="30"/>
  <c r="N84" i="30"/>
  <c r="O83" i="30"/>
  <c r="N83" i="30"/>
  <c r="O82" i="30"/>
  <c r="N82" i="30"/>
  <c r="O81" i="30"/>
  <c r="N81" i="30"/>
  <c r="O80" i="30"/>
  <c r="N80" i="30"/>
  <c r="O79" i="30"/>
  <c r="N79" i="30"/>
  <c r="O78" i="30"/>
  <c r="N78" i="30"/>
  <c r="O77" i="30"/>
  <c r="N77" i="30"/>
  <c r="O76" i="30"/>
  <c r="N76" i="30"/>
  <c r="O75" i="30"/>
  <c r="N75" i="30"/>
  <c r="O74" i="30"/>
  <c r="N74" i="30"/>
  <c r="O73" i="30"/>
  <c r="N73" i="30"/>
  <c r="O72" i="30"/>
  <c r="N72" i="30"/>
  <c r="O71" i="30"/>
  <c r="N71" i="30"/>
  <c r="AB39" i="30"/>
  <c r="AC39" i="30"/>
  <c r="AB40" i="30"/>
  <c r="AC40" i="30"/>
  <c r="AB41" i="30"/>
  <c r="AC41" i="30"/>
  <c r="AB42" i="30"/>
  <c r="AC42" i="30"/>
  <c r="AB43" i="30"/>
  <c r="AC43" i="30"/>
  <c r="AB44" i="30"/>
  <c r="AC44" i="30"/>
  <c r="AB45" i="30"/>
  <c r="AC45" i="30"/>
  <c r="AB46" i="30"/>
  <c r="AC46" i="30"/>
  <c r="AB47" i="30"/>
  <c r="AC47" i="30"/>
  <c r="AB48" i="30"/>
  <c r="AC48" i="30"/>
  <c r="AB49" i="30"/>
  <c r="AC49" i="30"/>
  <c r="AB50" i="30"/>
  <c r="AC50" i="30"/>
  <c r="AB51" i="30"/>
  <c r="AC51" i="30"/>
  <c r="AB52" i="30"/>
  <c r="AC52" i="30"/>
  <c r="AB53" i="30"/>
  <c r="AC53" i="30"/>
  <c r="AB54" i="30"/>
  <c r="AC54" i="30"/>
  <c r="AB55" i="30"/>
  <c r="AC55" i="30"/>
  <c r="AB56" i="30"/>
  <c r="AC56" i="30"/>
  <c r="AB57" i="30"/>
  <c r="AC57" i="30"/>
  <c r="AB58" i="30"/>
  <c r="AC58" i="30"/>
  <c r="AB59" i="30"/>
  <c r="AC59" i="30"/>
  <c r="AB60" i="30"/>
  <c r="AC60" i="30"/>
  <c r="AB61" i="30"/>
  <c r="AC61" i="30"/>
  <c r="N39" i="30"/>
  <c r="O39" i="30"/>
  <c r="N40" i="30"/>
  <c r="O40" i="30"/>
  <c r="N41" i="30"/>
  <c r="O41" i="30"/>
  <c r="N42" i="30"/>
  <c r="O42" i="30"/>
  <c r="N43" i="30"/>
  <c r="O43" i="30"/>
  <c r="N44" i="30"/>
  <c r="O44" i="30"/>
  <c r="N45" i="30"/>
  <c r="O45" i="30"/>
  <c r="N46" i="30"/>
  <c r="O46" i="30"/>
  <c r="N47" i="30"/>
  <c r="O47" i="30"/>
  <c r="N48" i="30"/>
  <c r="O48" i="30"/>
  <c r="N49" i="30"/>
  <c r="O49" i="30"/>
  <c r="N50" i="30"/>
  <c r="O50" i="30"/>
  <c r="N51" i="30"/>
  <c r="O51" i="30"/>
  <c r="N52" i="30"/>
  <c r="O52" i="30"/>
  <c r="N53" i="30"/>
  <c r="O53" i="30"/>
  <c r="N54" i="30"/>
  <c r="O54" i="30"/>
  <c r="N55" i="30"/>
  <c r="O55" i="30"/>
  <c r="N56" i="30"/>
  <c r="O56" i="30"/>
  <c r="N57" i="30"/>
  <c r="O57" i="30"/>
  <c r="N58" i="30"/>
  <c r="O58" i="30"/>
  <c r="N59" i="30"/>
  <c r="O59" i="30"/>
  <c r="N60" i="30"/>
  <c r="O60" i="30"/>
  <c r="N61" i="30"/>
  <c r="O61" i="30"/>
  <c r="AC38" i="30"/>
  <c r="AB38" i="30"/>
  <c r="O38" i="30"/>
  <c r="N38" i="30"/>
  <c r="AD127" i="30"/>
  <c r="P127" i="30"/>
  <c r="AD126" i="30"/>
  <c r="P126" i="30"/>
  <c r="AD125" i="30"/>
  <c r="P125" i="30"/>
  <c r="AD124" i="30"/>
  <c r="P124" i="30"/>
  <c r="AD123" i="30"/>
  <c r="P123" i="30"/>
  <c r="AD122" i="30"/>
  <c r="P122" i="30"/>
  <c r="AD121" i="30"/>
  <c r="P121" i="30"/>
  <c r="AD120" i="30"/>
  <c r="P120" i="30"/>
  <c r="AD119" i="30"/>
  <c r="P119" i="30"/>
  <c r="AD118" i="30"/>
  <c r="P118" i="30"/>
  <c r="AD117" i="30"/>
  <c r="P117" i="30"/>
  <c r="AD116" i="30"/>
  <c r="P116" i="30"/>
  <c r="AD115" i="30"/>
  <c r="P115" i="30"/>
  <c r="AD114" i="30"/>
  <c r="P114" i="30"/>
  <c r="AD113" i="30"/>
  <c r="P113" i="30"/>
  <c r="AD112" i="30"/>
  <c r="P112" i="30"/>
  <c r="AD111" i="30"/>
  <c r="P111" i="30"/>
  <c r="AD110" i="30"/>
  <c r="P110" i="30"/>
  <c r="AD109" i="30"/>
  <c r="P109" i="30"/>
  <c r="AD108" i="30"/>
  <c r="P108" i="30"/>
  <c r="AD107" i="30"/>
  <c r="P107" i="30"/>
  <c r="AD106" i="30"/>
  <c r="P106" i="30"/>
  <c r="AD105" i="30"/>
  <c r="P105" i="30"/>
  <c r="AD104" i="30"/>
  <c r="P104" i="30"/>
  <c r="AD94" i="30"/>
  <c r="P94" i="30"/>
  <c r="AD93" i="30"/>
  <c r="P93" i="30"/>
  <c r="AD92" i="30"/>
  <c r="P92" i="30"/>
  <c r="AD91" i="30"/>
  <c r="P91" i="30"/>
  <c r="AD90" i="30"/>
  <c r="P90" i="30"/>
  <c r="AD89" i="30"/>
  <c r="P89" i="30"/>
  <c r="AD88" i="30"/>
  <c r="P88" i="30"/>
  <c r="AD87" i="30"/>
  <c r="P87" i="30"/>
  <c r="AD86" i="30"/>
  <c r="P86" i="30"/>
  <c r="AD85" i="30"/>
  <c r="P85" i="30"/>
  <c r="AD84" i="30"/>
  <c r="P84" i="30"/>
  <c r="AD83" i="30"/>
  <c r="P83" i="30"/>
  <c r="AD82" i="30"/>
  <c r="P82" i="30"/>
  <c r="AD81" i="30"/>
  <c r="P81" i="30"/>
  <c r="AD80" i="30"/>
  <c r="P80" i="30"/>
  <c r="AD79" i="30"/>
  <c r="P79" i="30"/>
  <c r="AD78" i="30"/>
  <c r="P78" i="30"/>
  <c r="AD77" i="30"/>
  <c r="P77" i="30"/>
  <c r="AD76" i="30"/>
  <c r="P76" i="30"/>
  <c r="AD75" i="30"/>
  <c r="P75" i="30"/>
  <c r="AD74" i="30"/>
  <c r="P74" i="30"/>
  <c r="AD73" i="30"/>
  <c r="P73" i="30"/>
  <c r="AD72" i="30"/>
  <c r="P72" i="30"/>
  <c r="AD71" i="30"/>
  <c r="P71" i="30"/>
  <c r="AD61" i="30"/>
  <c r="P61" i="30"/>
  <c r="AD60" i="30"/>
  <c r="P60" i="30"/>
  <c r="AD59" i="30"/>
  <c r="P59" i="30"/>
  <c r="AD58" i="30"/>
  <c r="P58" i="30"/>
  <c r="AD57" i="30"/>
  <c r="P57" i="30"/>
  <c r="AD56" i="30"/>
  <c r="P56" i="30"/>
  <c r="AD55" i="30"/>
  <c r="P55" i="30"/>
  <c r="AD54" i="30"/>
  <c r="P54" i="30"/>
  <c r="AD53" i="30"/>
  <c r="P53" i="30"/>
  <c r="AD52" i="30"/>
  <c r="P52" i="30"/>
  <c r="AD51" i="30"/>
  <c r="P51" i="30"/>
  <c r="AD50" i="30"/>
  <c r="P50" i="30"/>
  <c r="AD49" i="30"/>
  <c r="P49" i="30"/>
  <c r="AD48" i="30"/>
  <c r="P48" i="30"/>
  <c r="AD47" i="30"/>
  <c r="P47" i="30"/>
  <c r="AD46" i="30"/>
  <c r="P46" i="30"/>
  <c r="AD45" i="30"/>
  <c r="P45" i="30"/>
  <c r="AD44" i="30"/>
  <c r="P44" i="30"/>
  <c r="AD43" i="30"/>
  <c r="P43" i="30"/>
  <c r="AD42" i="30"/>
  <c r="P42" i="30"/>
  <c r="AD41" i="30"/>
  <c r="P41" i="30"/>
  <c r="AD40" i="30"/>
  <c r="P40" i="30"/>
  <c r="AD39" i="30"/>
  <c r="P39" i="30"/>
  <c r="AD38" i="30"/>
  <c r="P38" i="30"/>
  <c r="AD6" i="30"/>
  <c r="AD7" i="30"/>
  <c r="AD8" i="30"/>
  <c r="AD9" i="30"/>
  <c r="AD10" i="30"/>
  <c r="AD11" i="30"/>
  <c r="AD12" i="30"/>
  <c r="AD13" i="30"/>
  <c r="AD14" i="30"/>
  <c r="AD15" i="30"/>
  <c r="AD16" i="30"/>
  <c r="AD17" i="30"/>
  <c r="AD18" i="30"/>
  <c r="AD19" i="30"/>
  <c r="AD20" i="30"/>
  <c r="AD21" i="30"/>
  <c r="AD22" i="30"/>
  <c r="AD23" i="30"/>
  <c r="AD24" i="30"/>
  <c r="AD25" i="30"/>
  <c r="AD26" i="30"/>
  <c r="AD27" i="30"/>
  <c r="AD28" i="30"/>
  <c r="AD5" i="30"/>
  <c r="P6" i="30"/>
  <c r="P7" i="30"/>
  <c r="P8" i="30"/>
  <c r="P9" i="30"/>
  <c r="P10" i="30"/>
  <c r="P11" i="30"/>
  <c r="P12" i="30"/>
  <c r="P13" i="30"/>
  <c r="P14" i="30"/>
  <c r="P15" i="30"/>
  <c r="P16" i="30"/>
  <c r="P17" i="30"/>
  <c r="P18" i="30"/>
  <c r="P19" i="30"/>
  <c r="P20" i="30"/>
  <c r="P21" i="30"/>
  <c r="P22" i="30"/>
  <c r="P23" i="30"/>
  <c r="P24" i="30"/>
  <c r="P25" i="30"/>
  <c r="P26" i="30"/>
  <c r="P27" i="30"/>
  <c r="P28" i="30"/>
  <c r="P5" i="30"/>
  <c r="AR8" i="28" l="1"/>
  <c r="AQ8" i="28"/>
  <c r="AP8" i="28"/>
  <c r="AO8" i="28"/>
  <c r="AN8" i="28"/>
  <c r="AM8" i="28"/>
  <c r="AL8" i="28"/>
  <c r="AK8" i="28"/>
  <c r="AJ8" i="28"/>
  <c r="AI8" i="28"/>
  <c r="AH8" i="28"/>
  <c r="AG8" i="28"/>
  <c r="AF8" i="28"/>
  <c r="AE8" i="28"/>
  <c r="AD8" i="28"/>
  <c r="AC8" i="28"/>
  <c r="AB8" i="28"/>
  <c r="AA8" i="28"/>
  <c r="Z8" i="28"/>
  <c r="Y8" i="28"/>
  <c r="X8" i="28"/>
  <c r="W8" i="28"/>
  <c r="AR7" i="28"/>
  <c r="AQ7" i="28"/>
  <c r="AP7" i="28"/>
  <c r="AO7" i="28"/>
  <c r="AN7" i="28"/>
  <c r="AM7" i="28"/>
  <c r="AL7" i="28"/>
  <c r="AK7" i="28"/>
  <c r="AJ7" i="28"/>
  <c r="AI7" i="28"/>
  <c r="AH7" i="28"/>
  <c r="AG7" i="28"/>
  <c r="AF7" i="28"/>
  <c r="AE7" i="28"/>
  <c r="AD7" i="28"/>
  <c r="AC7" i="28"/>
  <c r="AB7" i="28"/>
  <c r="AA7" i="28"/>
  <c r="Z7" i="28"/>
  <c r="Y7" i="28"/>
  <c r="X7" i="28"/>
  <c r="W7" i="28"/>
  <c r="AR6" i="28"/>
  <c r="AQ6" i="28"/>
  <c r="AP6" i="28"/>
  <c r="AO6" i="28"/>
  <c r="AN6" i="28"/>
  <c r="AM6" i="28"/>
  <c r="AL6" i="28"/>
  <c r="AK6" i="28"/>
  <c r="AJ6" i="28"/>
  <c r="AI6" i="28"/>
  <c r="AH6" i="28"/>
  <c r="AG6" i="28"/>
  <c r="AF6" i="28"/>
  <c r="AE6" i="28"/>
  <c r="AD6" i="28"/>
  <c r="AC6" i="28"/>
  <c r="AB6" i="28"/>
  <c r="AA6" i="28"/>
  <c r="Z6" i="28"/>
  <c r="Y6" i="28"/>
  <c r="X6" i="28"/>
  <c r="W6" i="28"/>
  <c r="BJ31" i="28"/>
  <c r="BI31" i="28"/>
  <c r="BH31" i="28"/>
  <c r="BG31" i="28"/>
  <c r="BF31" i="28"/>
  <c r="BE31" i="28"/>
  <c r="BD31" i="28"/>
  <c r="BC31" i="28"/>
  <c r="BB31" i="28"/>
  <c r="BA31" i="28"/>
  <c r="AZ31" i="28"/>
  <c r="AY31" i="28"/>
  <c r="AX31" i="28"/>
  <c r="AW31" i="28"/>
  <c r="AV31" i="28"/>
  <c r="AU31" i="28"/>
  <c r="BJ30" i="28"/>
  <c r="BI30" i="28"/>
  <c r="BH30" i="28"/>
  <c r="BG30" i="28"/>
  <c r="BF30" i="28"/>
  <c r="BE30" i="28"/>
  <c r="BD30" i="28"/>
  <c r="BC30" i="28"/>
  <c r="BB30" i="28"/>
  <c r="BA30" i="28"/>
  <c r="AZ30" i="28"/>
  <c r="AY30" i="28"/>
  <c r="AX30" i="28"/>
  <c r="AW30" i="28"/>
  <c r="AV30" i="28"/>
  <c r="AU30" i="28"/>
  <c r="BJ18" i="28"/>
  <c r="BI18" i="28"/>
  <c r="BH18" i="28"/>
  <c r="BG18" i="28"/>
  <c r="BF18" i="28"/>
  <c r="BE18" i="28"/>
  <c r="BD18" i="28"/>
  <c r="BC18" i="28"/>
  <c r="BB18" i="28"/>
  <c r="BA18" i="28"/>
  <c r="AZ18" i="28"/>
  <c r="AY18" i="28"/>
  <c r="AX18" i="28"/>
  <c r="AW18" i="28"/>
  <c r="AV18" i="28"/>
  <c r="AU18" i="28"/>
  <c r="BJ17" i="28"/>
  <c r="BI17" i="28"/>
  <c r="BH17" i="28"/>
  <c r="BG17" i="28"/>
  <c r="BF17" i="28"/>
  <c r="BE17" i="28"/>
  <c r="BD17" i="28"/>
  <c r="BC17" i="28"/>
  <c r="BB17" i="28"/>
  <c r="BA17" i="28"/>
  <c r="AZ17" i="28"/>
  <c r="AY17" i="28"/>
  <c r="AX17" i="28"/>
  <c r="AW17" i="28"/>
  <c r="AV17" i="28"/>
  <c r="AU17" i="28"/>
  <c r="T8" i="28" l="1"/>
  <c r="S8" i="28"/>
  <c r="R8" i="28"/>
  <c r="Q8" i="28"/>
  <c r="P8" i="28"/>
  <c r="O8" i="28"/>
  <c r="N8" i="28"/>
  <c r="M8" i="28"/>
  <c r="T7" i="28"/>
  <c r="S7" i="28"/>
  <c r="R7" i="28"/>
  <c r="Q7" i="28"/>
  <c r="P7" i="28"/>
  <c r="O7" i="28"/>
  <c r="N7" i="28"/>
  <c r="M7" i="28"/>
  <c r="T6" i="28"/>
  <c r="S6" i="28"/>
  <c r="R6" i="28"/>
  <c r="Q6" i="28"/>
  <c r="P6" i="28"/>
  <c r="O6" i="28"/>
  <c r="N6" i="28"/>
  <c r="M6" i="28"/>
  <c r="J8" i="28"/>
  <c r="I8" i="28"/>
  <c r="H8" i="28"/>
  <c r="G8" i="28"/>
  <c r="F8" i="28"/>
  <c r="E8" i="28"/>
  <c r="D8" i="28"/>
  <c r="C8" i="28"/>
  <c r="J7" i="28"/>
  <c r="I7" i="28"/>
  <c r="H7" i="28"/>
  <c r="G7" i="28"/>
  <c r="F7" i="28"/>
  <c r="E7" i="28"/>
  <c r="D7" i="28"/>
  <c r="C7" i="28"/>
  <c r="J6" i="28"/>
  <c r="I6" i="28"/>
  <c r="H6" i="28"/>
  <c r="G6" i="28"/>
  <c r="F6" i="28"/>
  <c r="E6" i="28"/>
  <c r="D6" i="28"/>
  <c r="C6" i="28"/>
  <c r="D24" i="2"/>
  <c r="E24" i="2"/>
  <c r="F24" i="2"/>
  <c r="G24" i="2"/>
  <c r="H24" i="2"/>
  <c r="I24" i="2"/>
  <c r="J24" i="2"/>
  <c r="C20" i="23"/>
  <c r="AB60" i="5" l="1"/>
  <c r="AA60" i="5"/>
  <c r="Z60" i="5"/>
  <c r="Y60" i="5"/>
  <c r="X60" i="5"/>
  <c r="W60" i="5"/>
  <c r="V60" i="5"/>
  <c r="U60" i="5"/>
  <c r="T60" i="5"/>
  <c r="S60" i="5"/>
  <c r="R60" i="5"/>
  <c r="AD60" i="5" s="1"/>
  <c r="N60" i="5"/>
  <c r="M60" i="5"/>
  <c r="L60" i="5"/>
  <c r="K60" i="5"/>
  <c r="J60" i="5"/>
  <c r="I60" i="5"/>
  <c r="H60" i="5"/>
  <c r="G60" i="5"/>
  <c r="F60" i="5"/>
  <c r="E60" i="5"/>
  <c r="D60" i="5"/>
  <c r="C60" i="5"/>
  <c r="BH60" i="5"/>
  <c r="BG60" i="5"/>
  <c r="BF60" i="5"/>
  <c r="BE60" i="5"/>
  <c r="BD60" i="5"/>
  <c r="BC60" i="5"/>
  <c r="BB60" i="5"/>
  <c r="BA60" i="5"/>
  <c r="AZ60" i="5"/>
  <c r="AY60" i="5"/>
  <c r="AX60" i="5"/>
  <c r="AJ60" i="5"/>
  <c r="AK60" i="5"/>
  <c r="AL60" i="5"/>
  <c r="AM60" i="5"/>
  <c r="AN60" i="5"/>
  <c r="AO60" i="5"/>
  <c r="AP60" i="5"/>
  <c r="AQ60" i="5"/>
  <c r="AR60" i="5"/>
  <c r="AS60" i="5"/>
  <c r="AT60" i="5"/>
  <c r="AI60" i="5"/>
  <c r="BH59" i="5"/>
  <c r="BG59" i="5"/>
  <c r="BF59" i="5"/>
  <c r="BE59" i="5"/>
  <c r="BD59" i="5"/>
  <c r="BC59" i="5"/>
  <c r="BB59" i="5"/>
  <c r="BA59" i="5"/>
  <c r="AZ59" i="5"/>
  <c r="AY59" i="5"/>
  <c r="AX59" i="5"/>
  <c r="AT59" i="5"/>
  <c r="AS59" i="5"/>
  <c r="AR59" i="5"/>
  <c r="AQ59" i="5"/>
  <c r="AP59" i="5"/>
  <c r="AO59" i="5"/>
  <c r="AN59" i="5"/>
  <c r="AM59" i="5"/>
  <c r="AL59" i="5"/>
  <c r="AK59" i="5"/>
  <c r="AJ59" i="5"/>
  <c r="AI59" i="5"/>
  <c r="AB59" i="5"/>
  <c r="AA59" i="5"/>
  <c r="Z59" i="5"/>
  <c r="Y59" i="5"/>
  <c r="X59" i="5"/>
  <c r="W59" i="5"/>
  <c r="V59" i="5"/>
  <c r="U59" i="5"/>
  <c r="T59" i="5"/>
  <c r="S59" i="5"/>
  <c r="R59" i="5"/>
  <c r="D59" i="5"/>
  <c r="E59" i="5"/>
  <c r="F59" i="5"/>
  <c r="G59" i="5"/>
  <c r="H59" i="5"/>
  <c r="I59" i="5"/>
  <c r="J59" i="5"/>
  <c r="K59" i="5"/>
  <c r="L59" i="5"/>
  <c r="M59" i="5"/>
  <c r="N59" i="5"/>
  <c r="C59" i="5"/>
  <c r="D8" i="14"/>
  <c r="E8" i="14"/>
  <c r="F8" i="14"/>
  <c r="G8" i="14"/>
  <c r="H8" i="14"/>
  <c r="I8" i="14"/>
  <c r="J8" i="14"/>
  <c r="K8" i="14"/>
  <c r="L8" i="14"/>
  <c r="M8" i="14"/>
  <c r="N8" i="14"/>
  <c r="O8" i="14"/>
  <c r="P8" i="14"/>
  <c r="Q8" i="14"/>
  <c r="R8" i="14"/>
  <c r="S8" i="14"/>
  <c r="T8" i="14"/>
  <c r="U8" i="14"/>
  <c r="V8" i="14"/>
  <c r="W8" i="14"/>
  <c r="X8" i="14"/>
  <c r="Y8" i="14"/>
  <c r="Z8" i="14"/>
  <c r="AA8" i="14"/>
  <c r="AB8" i="14"/>
  <c r="AC8" i="14"/>
  <c r="AD8" i="14"/>
  <c r="AE8" i="14"/>
  <c r="AF8" i="14"/>
  <c r="AG8" i="14"/>
  <c r="AH8" i="14"/>
  <c r="C8" i="14"/>
  <c r="P6" i="2"/>
  <c r="Q6" i="2"/>
  <c r="P7" i="2"/>
  <c r="Q7" i="2"/>
  <c r="P8" i="2"/>
  <c r="Q8" i="2"/>
  <c r="L6" i="2"/>
  <c r="M6" i="2"/>
  <c r="L7" i="2"/>
  <c r="M7" i="2"/>
  <c r="L8" i="2"/>
  <c r="M8" i="2"/>
  <c r="H6" i="2"/>
  <c r="I6" i="2"/>
  <c r="H7" i="2"/>
  <c r="I7" i="2"/>
  <c r="H8" i="2"/>
  <c r="I8" i="2"/>
  <c r="D6" i="2"/>
  <c r="E6" i="2"/>
  <c r="D7" i="2"/>
  <c r="E7" i="2"/>
  <c r="D8" i="2"/>
  <c r="E8" i="2"/>
  <c r="D6" i="27"/>
  <c r="C6" i="27"/>
  <c r="D5" i="27"/>
  <c r="C5" i="27"/>
  <c r="D4" i="27"/>
  <c r="C4" i="27"/>
  <c r="D6" i="25"/>
  <c r="C6" i="25"/>
  <c r="D5" i="25"/>
  <c r="C5" i="25"/>
  <c r="D4" i="25"/>
  <c r="C4" i="25"/>
  <c r="D6" i="23"/>
  <c r="C6" i="23"/>
  <c r="D5" i="23"/>
  <c r="C5" i="23"/>
  <c r="D4" i="23"/>
  <c r="C4" i="23"/>
  <c r="O7" i="22"/>
  <c r="P7" i="22"/>
  <c r="Q7" i="22"/>
  <c r="R7" i="22"/>
  <c r="S7" i="22"/>
  <c r="T7" i="22"/>
  <c r="U7" i="22"/>
  <c r="V7" i="22"/>
  <c r="W7" i="22"/>
  <c r="X7" i="22"/>
  <c r="Y7" i="22"/>
  <c r="Z7" i="22"/>
  <c r="N7" i="22"/>
  <c r="M7" i="22"/>
  <c r="L7" i="22"/>
  <c r="K7" i="22"/>
  <c r="J7" i="22"/>
  <c r="I7" i="22"/>
  <c r="H7" i="22"/>
  <c r="G7" i="22"/>
  <c r="F7" i="22"/>
  <c r="E7" i="22"/>
  <c r="D7" i="22"/>
  <c r="C7" i="22"/>
  <c r="Z6" i="22"/>
  <c r="Y6" i="22"/>
  <c r="X6" i="22"/>
  <c r="W6" i="22"/>
  <c r="V6" i="22"/>
  <c r="U6" i="22"/>
  <c r="T6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Z5" i="22"/>
  <c r="Y5" i="22"/>
  <c r="X5" i="22"/>
  <c r="W5" i="22"/>
  <c r="V5" i="22"/>
  <c r="U5" i="22"/>
  <c r="T5" i="22"/>
  <c r="S5" i="22"/>
  <c r="R5" i="22"/>
  <c r="Q5" i="22"/>
  <c r="P5" i="22"/>
  <c r="O5" i="22"/>
  <c r="N5" i="22"/>
  <c r="M5" i="22"/>
  <c r="L5" i="22"/>
  <c r="K5" i="22"/>
  <c r="J5" i="22"/>
  <c r="I5" i="22"/>
  <c r="H5" i="22"/>
  <c r="G5" i="22"/>
  <c r="F5" i="22"/>
  <c r="E5" i="22"/>
  <c r="D5" i="22"/>
  <c r="C5" i="22"/>
  <c r="BJ60" i="5" l="1"/>
  <c r="P60" i="5"/>
  <c r="AD59" i="5"/>
  <c r="AC59" i="5"/>
  <c r="P59" i="5"/>
  <c r="O59" i="5"/>
  <c r="AU60" i="5"/>
  <c r="AV59" i="5"/>
  <c r="BJ59" i="5"/>
  <c r="AV60" i="5"/>
  <c r="BI60" i="5"/>
  <c r="AF60" i="5"/>
  <c r="O60" i="5"/>
  <c r="AC60" i="5"/>
  <c r="AU59" i="5"/>
  <c r="BI59" i="5"/>
  <c r="BL57" i="5"/>
  <c r="BL56" i="5"/>
  <c r="BL55" i="5"/>
  <c r="BL54" i="5"/>
  <c r="BL53" i="5"/>
  <c r="BL52" i="5"/>
  <c r="BL51" i="5"/>
  <c r="BL50" i="5"/>
  <c r="BL49" i="5"/>
  <c r="BL48" i="5"/>
  <c r="BL47" i="5"/>
  <c r="BL46" i="5"/>
  <c r="BL45" i="5"/>
  <c r="BL44" i="5"/>
  <c r="BL43" i="5"/>
  <c r="BL42" i="5"/>
  <c r="BL41" i="5"/>
  <c r="BL40" i="5"/>
  <c r="BL39" i="5"/>
  <c r="BL38" i="5"/>
  <c r="BL37" i="5"/>
  <c r="BL36" i="5"/>
  <c r="BL35" i="5"/>
  <c r="BL34" i="5"/>
  <c r="BL33" i="5"/>
  <c r="BL32" i="5"/>
  <c r="BL31" i="5"/>
  <c r="BL30" i="5"/>
  <c r="BL29" i="5"/>
  <c r="BL28" i="5"/>
  <c r="BL27" i="5"/>
  <c r="BL26" i="5"/>
  <c r="BL25" i="5"/>
  <c r="BL24" i="5"/>
  <c r="BL23" i="5"/>
  <c r="BL22" i="5"/>
  <c r="BL21" i="5"/>
  <c r="BL20" i="5"/>
  <c r="BL19" i="5"/>
  <c r="BL18" i="5"/>
  <c r="BL17" i="5"/>
  <c r="BL16" i="5"/>
  <c r="BL15" i="5"/>
  <c r="BL14" i="5"/>
  <c r="BL13" i="5"/>
  <c r="BL12" i="5"/>
  <c r="BL11" i="5"/>
  <c r="BL10" i="5"/>
  <c r="BL9" i="5"/>
  <c r="BL8" i="5"/>
  <c r="BL7" i="5"/>
  <c r="BL6" i="5"/>
  <c r="AF57" i="5"/>
  <c r="AF56" i="5"/>
  <c r="AF55" i="5"/>
  <c r="AF54" i="5"/>
  <c r="AF53" i="5"/>
  <c r="AF52" i="5"/>
  <c r="AF51" i="5"/>
  <c r="AF50" i="5"/>
  <c r="AF49" i="5"/>
  <c r="AF48" i="5"/>
  <c r="AF47" i="5"/>
  <c r="AF46" i="5"/>
  <c r="AF45" i="5"/>
  <c r="AF44" i="5"/>
  <c r="AF43" i="5"/>
  <c r="AF42" i="5"/>
  <c r="AF41" i="5"/>
  <c r="AF40" i="5"/>
  <c r="AF39" i="5"/>
  <c r="AF38" i="5"/>
  <c r="AF37" i="5"/>
  <c r="AF36" i="5"/>
  <c r="AF35" i="5"/>
  <c r="AF34" i="5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7" i="5"/>
  <c r="AF16" i="5"/>
  <c r="AF15" i="5"/>
  <c r="AF14" i="5"/>
  <c r="AF13" i="5"/>
  <c r="AF12" i="5"/>
  <c r="AF11" i="5"/>
  <c r="AF10" i="5"/>
  <c r="AF9" i="5"/>
  <c r="AF8" i="5"/>
  <c r="AF7" i="5"/>
  <c r="AF6" i="5"/>
  <c r="G6" i="2"/>
  <c r="J6" i="2"/>
  <c r="G7" i="2"/>
  <c r="J7" i="2"/>
  <c r="G8" i="2"/>
  <c r="J8" i="2"/>
  <c r="O6" i="2"/>
  <c r="R6" i="2"/>
  <c r="O7" i="2"/>
  <c r="R7" i="2"/>
  <c r="O8" i="2"/>
  <c r="R8" i="2"/>
  <c r="X8" i="17"/>
  <c r="W8" i="17"/>
  <c r="V8" i="17"/>
  <c r="U8" i="17"/>
  <c r="T8" i="17"/>
  <c r="S8" i="17"/>
  <c r="R8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X6" i="17"/>
  <c r="W6" i="17"/>
  <c r="V6" i="17"/>
  <c r="U6" i="17"/>
  <c r="T6" i="17"/>
  <c r="S6" i="17"/>
  <c r="R6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J8" i="13" l="1"/>
  <c r="I8" i="13"/>
  <c r="H8" i="13"/>
  <c r="G8" i="13"/>
  <c r="J7" i="13"/>
  <c r="I7" i="13"/>
  <c r="H7" i="13"/>
  <c r="G7" i="13"/>
  <c r="J6" i="13"/>
  <c r="I6" i="13"/>
  <c r="H6" i="13"/>
  <c r="G6" i="13"/>
  <c r="F8" i="13"/>
  <c r="E8" i="13"/>
  <c r="D8" i="13"/>
  <c r="C8" i="13"/>
  <c r="F7" i="13"/>
  <c r="E7" i="13"/>
  <c r="D7" i="13"/>
  <c r="C7" i="13"/>
  <c r="F6" i="13"/>
  <c r="E6" i="13"/>
  <c r="D6" i="13"/>
  <c r="C6" i="13"/>
  <c r="D6" i="12"/>
  <c r="E6" i="12"/>
  <c r="F6" i="12"/>
  <c r="G6" i="12"/>
  <c r="H6" i="12"/>
  <c r="I6" i="12"/>
  <c r="J6" i="12"/>
  <c r="K6" i="12"/>
  <c r="L6" i="12"/>
  <c r="M6" i="12"/>
  <c r="N6" i="12"/>
  <c r="D7" i="12"/>
  <c r="E7" i="12"/>
  <c r="F7" i="12"/>
  <c r="G7" i="12"/>
  <c r="H7" i="12"/>
  <c r="I7" i="12"/>
  <c r="J7" i="12"/>
  <c r="K7" i="12"/>
  <c r="L7" i="12"/>
  <c r="M7" i="12"/>
  <c r="N7" i="12"/>
  <c r="D8" i="12"/>
  <c r="E8" i="12"/>
  <c r="F8" i="12"/>
  <c r="G8" i="12"/>
  <c r="H8" i="12"/>
  <c r="I8" i="12"/>
  <c r="J8" i="12"/>
  <c r="K8" i="12"/>
  <c r="L8" i="12"/>
  <c r="M8" i="12"/>
  <c r="N8" i="12"/>
  <c r="C7" i="12"/>
  <c r="C6" i="12"/>
  <c r="C8" i="12"/>
  <c r="D6" i="7"/>
  <c r="E6" i="7"/>
  <c r="F6" i="7"/>
  <c r="G6" i="7"/>
  <c r="H6" i="7"/>
  <c r="I6" i="7"/>
  <c r="J6" i="7"/>
  <c r="D7" i="7"/>
  <c r="E7" i="7"/>
  <c r="F7" i="7"/>
  <c r="G7" i="7"/>
  <c r="H7" i="7"/>
  <c r="I7" i="7"/>
  <c r="J7" i="7"/>
  <c r="D8" i="7"/>
  <c r="E8" i="7"/>
  <c r="F8" i="7"/>
  <c r="G8" i="7"/>
  <c r="H8" i="7"/>
  <c r="I8" i="7"/>
  <c r="J8" i="7"/>
  <c r="C8" i="7"/>
  <c r="C7" i="7"/>
  <c r="C6" i="7"/>
  <c r="BK57" i="5"/>
  <c r="BJ57" i="5"/>
  <c r="BI57" i="5"/>
  <c r="AW57" i="5"/>
  <c r="AV57" i="5"/>
  <c r="AU57" i="5"/>
  <c r="BK56" i="5"/>
  <c r="BJ56" i="5"/>
  <c r="BI56" i="5"/>
  <c r="AW56" i="5"/>
  <c r="AV56" i="5"/>
  <c r="AU56" i="5"/>
  <c r="BK55" i="5"/>
  <c r="BJ55" i="5"/>
  <c r="BI55" i="5"/>
  <c r="AW55" i="5"/>
  <c r="AV55" i="5"/>
  <c r="AU55" i="5"/>
  <c r="BK54" i="5"/>
  <c r="BJ54" i="5"/>
  <c r="BI54" i="5"/>
  <c r="AW54" i="5"/>
  <c r="AV54" i="5"/>
  <c r="AU54" i="5"/>
  <c r="BK53" i="5"/>
  <c r="BJ53" i="5"/>
  <c r="BI53" i="5"/>
  <c r="AW53" i="5"/>
  <c r="AV53" i="5"/>
  <c r="AU53" i="5"/>
  <c r="BK52" i="5"/>
  <c r="BJ52" i="5"/>
  <c r="BI52" i="5"/>
  <c r="AW52" i="5"/>
  <c r="AV52" i="5"/>
  <c r="AU52" i="5"/>
  <c r="BK51" i="5"/>
  <c r="BJ51" i="5"/>
  <c r="BI51" i="5"/>
  <c r="AW51" i="5"/>
  <c r="AV51" i="5"/>
  <c r="AU51" i="5"/>
  <c r="BK50" i="5"/>
  <c r="BJ50" i="5"/>
  <c r="BI50" i="5"/>
  <c r="AW50" i="5"/>
  <c r="AV50" i="5"/>
  <c r="AU50" i="5"/>
  <c r="BK49" i="5"/>
  <c r="BJ49" i="5"/>
  <c r="BI49" i="5"/>
  <c r="AW49" i="5"/>
  <c r="AV49" i="5"/>
  <c r="AU49" i="5"/>
  <c r="BK48" i="5"/>
  <c r="BJ48" i="5"/>
  <c r="BI48" i="5"/>
  <c r="AW48" i="5"/>
  <c r="AV48" i="5"/>
  <c r="AU48" i="5"/>
  <c r="BK47" i="5"/>
  <c r="BJ47" i="5"/>
  <c r="BI47" i="5"/>
  <c r="AW47" i="5"/>
  <c r="AV47" i="5"/>
  <c r="AU47" i="5"/>
  <c r="BK46" i="5"/>
  <c r="BJ46" i="5"/>
  <c r="BI46" i="5"/>
  <c r="AW46" i="5"/>
  <c r="AV46" i="5"/>
  <c r="AU46" i="5"/>
  <c r="BK45" i="5"/>
  <c r="BJ45" i="5"/>
  <c r="BI45" i="5"/>
  <c r="AW45" i="5"/>
  <c r="AV45" i="5"/>
  <c r="AU45" i="5"/>
  <c r="BK44" i="5"/>
  <c r="BJ44" i="5"/>
  <c r="BI44" i="5"/>
  <c r="AW44" i="5"/>
  <c r="AV44" i="5"/>
  <c r="AU44" i="5"/>
  <c r="BK43" i="5"/>
  <c r="BJ43" i="5"/>
  <c r="BI43" i="5"/>
  <c r="AW43" i="5"/>
  <c r="AV43" i="5"/>
  <c r="AU43" i="5"/>
  <c r="BK42" i="5"/>
  <c r="BJ42" i="5"/>
  <c r="BI42" i="5"/>
  <c r="AW42" i="5"/>
  <c r="AV42" i="5"/>
  <c r="AU42" i="5"/>
  <c r="BK41" i="5"/>
  <c r="BJ41" i="5"/>
  <c r="BI41" i="5"/>
  <c r="AW41" i="5"/>
  <c r="AV41" i="5"/>
  <c r="AU41" i="5"/>
  <c r="BK40" i="5"/>
  <c r="BJ40" i="5"/>
  <c r="BI40" i="5"/>
  <c r="AW40" i="5"/>
  <c r="AV40" i="5"/>
  <c r="AU40" i="5"/>
  <c r="BK39" i="5"/>
  <c r="BJ39" i="5"/>
  <c r="BI39" i="5"/>
  <c r="AW39" i="5"/>
  <c r="AV39" i="5"/>
  <c r="AU39" i="5"/>
  <c r="BK38" i="5"/>
  <c r="BJ38" i="5"/>
  <c r="BI38" i="5"/>
  <c r="AW38" i="5"/>
  <c r="AV38" i="5"/>
  <c r="AU38" i="5"/>
  <c r="BK37" i="5"/>
  <c r="BJ37" i="5"/>
  <c r="BI37" i="5"/>
  <c r="AW37" i="5"/>
  <c r="AV37" i="5"/>
  <c r="AU37" i="5"/>
  <c r="BK36" i="5"/>
  <c r="BJ36" i="5"/>
  <c r="BI36" i="5"/>
  <c r="AW36" i="5"/>
  <c r="AV36" i="5"/>
  <c r="AU36" i="5"/>
  <c r="BK35" i="5"/>
  <c r="BJ35" i="5"/>
  <c r="BI35" i="5"/>
  <c r="AW35" i="5"/>
  <c r="AV35" i="5"/>
  <c r="AU35" i="5"/>
  <c r="BK34" i="5"/>
  <c r="BJ34" i="5"/>
  <c r="BI34" i="5"/>
  <c r="AW34" i="5"/>
  <c r="AV34" i="5"/>
  <c r="AU34" i="5"/>
  <c r="BK33" i="5"/>
  <c r="BJ33" i="5"/>
  <c r="BI33" i="5"/>
  <c r="AW33" i="5"/>
  <c r="AV33" i="5"/>
  <c r="AU33" i="5"/>
  <c r="BK32" i="5"/>
  <c r="BJ32" i="5"/>
  <c r="BI32" i="5"/>
  <c r="AW32" i="5"/>
  <c r="AV32" i="5"/>
  <c r="AU32" i="5"/>
  <c r="BK31" i="5"/>
  <c r="BJ31" i="5"/>
  <c r="BI31" i="5"/>
  <c r="AW31" i="5"/>
  <c r="AV31" i="5"/>
  <c r="AU31" i="5"/>
  <c r="BK30" i="5"/>
  <c r="BJ30" i="5"/>
  <c r="BI30" i="5"/>
  <c r="AW30" i="5"/>
  <c r="AV30" i="5"/>
  <c r="AU30" i="5"/>
  <c r="BK29" i="5"/>
  <c r="BJ29" i="5"/>
  <c r="BI29" i="5"/>
  <c r="AW29" i="5"/>
  <c r="AV29" i="5"/>
  <c r="AU29" i="5"/>
  <c r="BK28" i="5"/>
  <c r="BJ28" i="5"/>
  <c r="BI28" i="5"/>
  <c r="AW28" i="5"/>
  <c r="AV28" i="5"/>
  <c r="AU28" i="5"/>
  <c r="BK27" i="5"/>
  <c r="BJ27" i="5"/>
  <c r="BI27" i="5"/>
  <c r="AW27" i="5"/>
  <c r="AV27" i="5"/>
  <c r="AU27" i="5"/>
  <c r="BK26" i="5"/>
  <c r="BJ26" i="5"/>
  <c r="BI26" i="5"/>
  <c r="AW26" i="5"/>
  <c r="AV26" i="5"/>
  <c r="AU26" i="5"/>
  <c r="BK25" i="5"/>
  <c r="BJ25" i="5"/>
  <c r="BI25" i="5"/>
  <c r="AW25" i="5"/>
  <c r="AV25" i="5"/>
  <c r="AU25" i="5"/>
  <c r="BK24" i="5"/>
  <c r="BJ24" i="5"/>
  <c r="BI24" i="5"/>
  <c r="AW24" i="5"/>
  <c r="AV24" i="5"/>
  <c r="AU24" i="5"/>
  <c r="BK23" i="5"/>
  <c r="BJ23" i="5"/>
  <c r="BI23" i="5"/>
  <c r="AW23" i="5"/>
  <c r="AV23" i="5"/>
  <c r="AU23" i="5"/>
  <c r="BK22" i="5"/>
  <c r="BJ22" i="5"/>
  <c r="BI22" i="5"/>
  <c r="AW22" i="5"/>
  <c r="AV22" i="5"/>
  <c r="AU22" i="5"/>
  <c r="BK21" i="5"/>
  <c r="BJ21" i="5"/>
  <c r="BI21" i="5"/>
  <c r="AW21" i="5"/>
  <c r="AV21" i="5"/>
  <c r="AU21" i="5"/>
  <c r="BK20" i="5"/>
  <c r="BJ20" i="5"/>
  <c r="BI20" i="5"/>
  <c r="AW20" i="5"/>
  <c r="AV20" i="5"/>
  <c r="AU20" i="5"/>
  <c r="BK19" i="5"/>
  <c r="BJ19" i="5"/>
  <c r="BI19" i="5"/>
  <c r="AW19" i="5"/>
  <c r="AV19" i="5"/>
  <c r="AU19" i="5"/>
  <c r="BK18" i="5"/>
  <c r="BJ18" i="5"/>
  <c r="BI18" i="5"/>
  <c r="AW18" i="5"/>
  <c r="AV18" i="5"/>
  <c r="AU18" i="5"/>
  <c r="BK17" i="5"/>
  <c r="BJ17" i="5"/>
  <c r="BI17" i="5"/>
  <c r="AW17" i="5"/>
  <c r="AV17" i="5"/>
  <c r="AU17" i="5"/>
  <c r="BK16" i="5"/>
  <c r="BJ16" i="5"/>
  <c r="BI16" i="5"/>
  <c r="AW16" i="5"/>
  <c r="AV16" i="5"/>
  <c r="AU16" i="5"/>
  <c r="BK15" i="5"/>
  <c r="BJ15" i="5"/>
  <c r="BI15" i="5"/>
  <c r="AW15" i="5"/>
  <c r="AV15" i="5"/>
  <c r="AU15" i="5"/>
  <c r="BK14" i="5"/>
  <c r="BJ14" i="5"/>
  <c r="BI14" i="5"/>
  <c r="AW14" i="5"/>
  <c r="AV14" i="5"/>
  <c r="AU14" i="5"/>
  <c r="BK13" i="5"/>
  <c r="BJ13" i="5"/>
  <c r="BI13" i="5"/>
  <c r="AW13" i="5"/>
  <c r="AV13" i="5"/>
  <c r="AU13" i="5"/>
  <c r="BK12" i="5"/>
  <c r="BJ12" i="5"/>
  <c r="BI12" i="5"/>
  <c r="AW12" i="5"/>
  <c r="AV12" i="5"/>
  <c r="AU12" i="5"/>
  <c r="BK11" i="5"/>
  <c r="BJ11" i="5"/>
  <c r="BI11" i="5"/>
  <c r="AW11" i="5"/>
  <c r="AV11" i="5"/>
  <c r="AU11" i="5"/>
  <c r="BK10" i="5"/>
  <c r="BJ10" i="5"/>
  <c r="BI10" i="5"/>
  <c r="AW10" i="5"/>
  <c r="AV10" i="5"/>
  <c r="AU10" i="5"/>
  <c r="BK9" i="5"/>
  <c r="BJ9" i="5"/>
  <c r="BI9" i="5"/>
  <c r="AW9" i="5"/>
  <c r="AV9" i="5"/>
  <c r="AU9" i="5"/>
  <c r="BK8" i="5"/>
  <c r="BJ8" i="5"/>
  <c r="BI8" i="5"/>
  <c r="AW8" i="5"/>
  <c r="AV8" i="5"/>
  <c r="AU8" i="5"/>
  <c r="BK7" i="5"/>
  <c r="BJ7" i="5"/>
  <c r="BI7" i="5"/>
  <c r="AW7" i="5"/>
  <c r="AV7" i="5"/>
  <c r="AU7" i="5"/>
  <c r="BK6" i="5"/>
  <c r="BJ6" i="5"/>
  <c r="BI6" i="5"/>
  <c r="AW6" i="5"/>
  <c r="AV6" i="5"/>
  <c r="AU6" i="5"/>
  <c r="AE57" i="5"/>
  <c r="AD57" i="5"/>
  <c r="AC57" i="5"/>
  <c r="Q57" i="5"/>
  <c r="P57" i="5"/>
  <c r="O57" i="5"/>
  <c r="AE56" i="5"/>
  <c r="AD56" i="5"/>
  <c r="AC56" i="5"/>
  <c r="Q56" i="5"/>
  <c r="P56" i="5"/>
  <c r="O56" i="5"/>
  <c r="AE55" i="5"/>
  <c r="AD55" i="5"/>
  <c r="AC55" i="5"/>
  <c r="Q55" i="5"/>
  <c r="P55" i="5"/>
  <c r="O55" i="5"/>
  <c r="AE54" i="5"/>
  <c r="AD54" i="5"/>
  <c r="AC54" i="5"/>
  <c r="Q54" i="5"/>
  <c r="P54" i="5"/>
  <c r="O54" i="5"/>
  <c r="AE53" i="5"/>
  <c r="AD53" i="5"/>
  <c r="AC53" i="5"/>
  <c r="Q53" i="5"/>
  <c r="P53" i="5"/>
  <c r="O53" i="5"/>
  <c r="AE52" i="5"/>
  <c r="AD52" i="5"/>
  <c r="AC52" i="5"/>
  <c r="Q52" i="5"/>
  <c r="P52" i="5"/>
  <c r="O52" i="5"/>
  <c r="AE51" i="5"/>
  <c r="AD51" i="5"/>
  <c r="AC51" i="5"/>
  <c r="Q51" i="5"/>
  <c r="P51" i="5"/>
  <c r="O51" i="5"/>
  <c r="AE50" i="5"/>
  <c r="AD50" i="5"/>
  <c r="AC50" i="5"/>
  <c r="Q50" i="5"/>
  <c r="P50" i="5"/>
  <c r="O50" i="5"/>
  <c r="AE49" i="5"/>
  <c r="AD49" i="5"/>
  <c r="AC49" i="5"/>
  <c r="Q49" i="5"/>
  <c r="P49" i="5"/>
  <c r="O49" i="5"/>
  <c r="AE48" i="5"/>
  <c r="AD48" i="5"/>
  <c r="AC48" i="5"/>
  <c r="Q48" i="5"/>
  <c r="P48" i="5"/>
  <c r="O48" i="5"/>
  <c r="AE47" i="5"/>
  <c r="AD47" i="5"/>
  <c r="AC47" i="5"/>
  <c r="Q47" i="5"/>
  <c r="P47" i="5"/>
  <c r="O47" i="5"/>
  <c r="AE46" i="5"/>
  <c r="AD46" i="5"/>
  <c r="AC46" i="5"/>
  <c r="Q46" i="5"/>
  <c r="P46" i="5"/>
  <c r="O46" i="5"/>
  <c r="AE45" i="5"/>
  <c r="AD45" i="5"/>
  <c r="AC45" i="5"/>
  <c r="Q45" i="5"/>
  <c r="P45" i="5"/>
  <c r="O45" i="5"/>
  <c r="AE44" i="5"/>
  <c r="AD44" i="5"/>
  <c r="AC44" i="5"/>
  <c r="Q44" i="5"/>
  <c r="P44" i="5"/>
  <c r="O44" i="5"/>
  <c r="AE43" i="5"/>
  <c r="AD43" i="5"/>
  <c r="AC43" i="5"/>
  <c r="Q43" i="5"/>
  <c r="P43" i="5"/>
  <c r="O43" i="5"/>
  <c r="AE42" i="5"/>
  <c r="AD42" i="5"/>
  <c r="AC42" i="5"/>
  <c r="Q42" i="5"/>
  <c r="P42" i="5"/>
  <c r="O42" i="5"/>
  <c r="AE41" i="5"/>
  <c r="AD41" i="5"/>
  <c r="AC41" i="5"/>
  <c r="Q41" i="5"/>
  <c r="P41" i="5"/>
  <c r="O41" i="5"/>
  <c r="AE40" i="5"/>
  <c r="AD40" i="5"/>
  <c r="AC40" i="5"/>
  <c r="Q40" i="5"/>
  <c r="P40" i="5"/>
  <c r="O40" i="5"/>
  <c r="AE39" i="5"/>
  <c r="AD39" i="5"/>
  <c r="AC39" i="5"/>
  <c r="Q39" i="5"/>
  <c r="P39" i="5"/>
  <c r="O39" i="5"/>
  <c r="AE38" i="5"/>
  <c r="AD38" i="5"/>
  <c r="AC38" i="5"/>
  <c r="Q38" i="5"/>
  <c r="P38" i="5"/>
  <c r="O38" i="5"/>
  <c r="AE37" i="5"/>
  <c r="AD37" i="5"/>
  <c r="AC37" i="5"/>
  <c r="Q37" i="5"/>
  <c r="P37" i="5"/>
  <c r="O37" i="5"/>
  <c r="AE36" i="5"/>
  <c r="AD36" i="5"/>
  <c r="AC36" i="5"/>
  <c r="Q36" i="5"/>
  <c r="P36" i="5"/>
  <c r="O36" i="5"/>
  <c r="AE35" i="5"/>
  <c r="AD35" i="5"/>
  <c r="AC35" i="5"/>
  <c r="Q35" i="5"/>
  <c r="P35" i="5"/>
  <c r="O35" i="5"/>
  <c r="AE34" i="5"/>
  <c r="AD34" i="5"/>
  <c r="AC34" i="5"/>
  <c r="Q34" i="5"/>
  <c r="P34" i="5"/>
  <c r="O34" i="5"/>
  <c r="AE33" i="5"/>
  <c r="AD33" i="5"/>
  <c r="AC33" i="5"/>
  <c r="Q33" i="5"/>
  <c r="P33" i="5"/>
  <c r="O33" i="5"/>
  <c r="AE32" i="5"/>
  <c r="AD32" i="5"/>
  <c r="AC32" i="5"/>
  <c r="Q32" i="5"/>
  <c r="P32" i="5"/>
  <c r="O32" i="5"/>
  <c r="AE31" i="5"/>
  <c r="AD31" i="5"/>
  <c r="AC31" i="5"/>
  <c r="Q31" i="5"/>
  <c r="P31" i="5"/>
  <c r="O31" i="5"/>
  <c r="AE30" i="5"/>
  <c r="AD30" i="5"/>
  <c r="AC30" i="5"/>
  <c r="Q30" i="5"/>
  <c r="P30" i="5"/>
  <c r="O30" i="5"/>
  <c r="AE29" i="5"/>
  <c r="AD29" i="5"/>
  <c r="AC29" i="5"/>
  <c r="Q29" i="5"/>
  <c r="P29" i="5"/>
  <c r="O29" i="5"/>
  <c r="AE28" i="5"/>
  <c r="AD28" i="5"/>
  <c r="AC28" i="5"/>
  <c r="Q28" i="5"/>
  <c r="P28" i="5"/>
  <c r="O28" i="5"/>
  <c r="AE27" i="5"/>
  <c r="AD27" i="5"/>
  <c r="AC27" i="5"/>
  <c r="Q27" i="5"/>
  <c r="P27" i="5"/>
  <c r="O27" i="5"/>
  <c r="AE26" i="5"/>
  <c r="AD26" i="5"/>
  <c r="AC26" i="5"/>
  <c r="Q26" i="5"/>
  <c r="P26" i="5"/>
  <c r="O26" i="5"/>
  <c r="AE25" i="5"/>
  <c r="AD25" i="5"/>
  <c r="AC25" i="5"/>
  <c r="Q25" i="5"/>
  <c r="P25" i="5"/>
  <c r="O25" i="5"/>
  <c r="AE24" i="5"/>
  <c r="AD24" i="5"/>
  <c r="AC24" i="5"/>
  <c r="Q24" i="5"/>
  <c r="P24" i="5"/>
  <c r="O24" i="5"/>
  <c r="AE23" i="5"/>
  <c r="AD23" i="5"/>
  <c r="AC23" i="5"/>
  <c r="Q23" i="5"/>
  <c r="P23" i="5"/>
  <c r="O23" i="5"/>
  <c r="AE22" i="5"/>
  <c r="AD22" i="5"/>
  <c r="AC22" i="5"/>
  <c r="Q22" i="5"/>
  <c r="P22" i="5"/>
  <c r="O22" i="5"/>
  <c r="AE21" i="5"/>
  <c r="AD21" i="5"/>
  <c r="AC21" i="5"/>
  <c r="Q21" i="5"/>
  <c r="P21" i="5"/>
  <c r="O21" i="5"/>
  <c r="AE20" i="5"/>
  <c r="AD20" i="5"/>
  <c r="AC20" i="5"/>
  <c r="Q20" i="5"/>
  <c r="P20" i="5"/>
  <c r="O20" i="5"/>
  <c r="AE19" i="5"/>
  <c r="AD19" i="5"/>
  <c r="AC19" i="5"/>
  <c r="Q19" i="5"/>
  <c r="P19" i="5"/>
  <c r="O19" i="5"/>
  <c r="AE18" i="5"/>
  <c r="AD18" i="5"/>
  <c r="AC18" i="5"/>
  <c r="Q18" i="5"/>
  <c r="P18" i="5"/>
  <c r="O18" i="5"/>
  <c r="AE17" i="5"/>
  <c r="AD17" i="5"/>
  <c r="AC17" i="5"/>
  <c r="Q17" i="5"/>
  <c r="P17" i="5"/>
  <c r="O17" i="5"/>
  <c r="AE16" i="5"/>
  <c r="AD16" i="5"/>
  <c r="AC16" i="5"/>
  <c r="Q16" i="5"/>
  <c r="P16" i="5"/>
  <c r="O16" i="5"/>
  <c r="AE15" i="5"/>
  <c r="AD15" i="5"/>
  <c r="AC15" i="5"/>
  <c r="Q15" i="5"/>
  <c r="P15" i="5"/>
  <c r="O15" i="5"/>
  <c r="AE14" i="5"/>
  <c r="AD14" i="5"/>
  <c r="AC14" i="5"/>
  <c r="Q14" i="5"/>
  <c r="P14" i="5"/>
  <c r="O14" i="5"/>
  <c r="AE13" i="5"/>
  <c r="AD13" i="5"/>
  <c r="AC13" i="5"/>
  <c r="Q13" i="5"/>
  <c r="P13" i="5"/>
  <c r="O13" i="5"/>
  <c r="AE12" i="5"/>
  <c r="AD12" i="5"/>
  <c r="AC12" i="5"/>
  <c r="Q12" i="5"/>
  <c r="P12" i="5"/>
  <c r="O12" i="5"/>
  <c r="AE11" i="5"/>
  <c r="AD11" i="5"/>
  <c r="AC11" i="5"/>
  <c r="Q11" i="5"/>
  <c r="P11" i="5"/>
  <c r="O11" i="5"/>
  <c r="AE10" i="5"/>
  <c r="AD10" i="5"/>
  <c r="AC10" i="5"/>
  <c r="Q10" i="5"/>
  <c r="P10" i="5"/>
  <c r="O10" i="5"/>
  <c r="AE9" i="5"/>
  <c r="AD9" i="5"/>
  <c r="AC9" i="5"/>
  <c r="Q9" i="5"/>
  <c r="P9" i="5"/>
  <c r="O9" i="5"/>
  <c r="AE8" i="5"/>
  <c r="AD8" i="5"/>
  <c r="AC8" i="5"/>
  <c r="Q8" i="5"/>
  <c r="P8" i="5"/>
  <c r="O8" i="5"/>
  <c r="AE7" i="5"/>
  <c r="AD7" i="5"/>
  <c r="AC7" i="5"/>
  <c r="Q7" i="5"/>
  <c r="P7" i="5"/>
  <c r="O7" i="5"/>
  <c r="AE6" i="5"/>
  <c r="AD6" i="5"/>
  <c r="AC6" i="5"/>
  <c r="Q6" i="5"/>
  <c r="P6" i="5"/>
  <c r="O6" i="5"/>
  <c r="F8" i="4"/>
  <c r="E8" i="4"/>
  <c r="D8" i="4"/>
  <c r="C8" i="4"/>
  <c r="F7" i="4"/>
  <c r="E7" i="4"/>
  <c r="D7" i="4"/>
  <c r="C7" i="4"/>
  <c r="F6" i="4"/>
  <c r="E6" i="4"/>
  <c r="D6" i="4"/>
  <c r="C6" i="4"/>
  <c r="C24" i="2"/>
  <c r="F8" i="2"/>
  <c r="K8" i="2"/>
  <c r="N8" i="2"/>
  <c r="C8" i="2"/>
  <c r="F7" i="2"/>
  <c r="K7" i="2"/>
  <c r="N7" i="2"/>
  <c r="C7" i="2"/>
  <c r="F6" i="2"/>
  <c r="K6" i="2"/>
  <c r="N6" i="2"/>
  <c r="C6" i="2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C21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C7" i="1"/>
  <c r="M6" i="1"/>
  <c r="D6" i="1"/>
  <c r="E6" i="1"/>
  <c r="F6" i="1"/>
  <c r="G6" i="1"/>
  <c r="H6" i="1"/>
  <c r="I6" i="1"/>
  <c r="J6" i="1"/>
  <c r="K6" i="1"/>
  <c r="L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C6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C5" i="1"/>
</calcChain>
</file>

<file path=xl/sharedStrings.xml><?xml version="1.0" encoding="utf-8"?>
<sst xmlns="http://schemas.openxmlformats.org/spreadsheetml/2006/main" count="1116" uniqueCount="187">
  <si>
    <t>Group</t>
    <phoneticPr fontId="1" type="noConversion"/>
  </si>
  <si>
    <t>Average</t>
    <phoneticPr fontId="1" type="noConversion"/>
  </si>
  <si>
    <t>SEM</t>
    <phoneticPr fontId="1" type="noConversion"/>
  </si>
  <si>
    <t>ZT</t>
    <phoneticPr fontId="1" type="noConversion"/>
  </si>
  <si>
    <t>AVERAGE</t>
    <phoneticPr fontId="1" type="noConversion"/>
  </si>
  <si>
    <t>N</t>
    <phoneticPr fontId="1" type="noConversion"/>
  </si>
  <si>
    <t>Individual</t>
    <phoneticPr fontId="1" type="noConversion"/>
  </si>
  <si>
    <t>WILD</t>
    <phoneticPr fontId="1" type="noConversion"/>
  </si>
  <si>
    <t>BEST1 KO</t>
    <phoneticPr fontId="1" type="noConversion"/>
  </si>
  <si>
    <t>Sleep amount per hr (%)</t>
    <phoneticPr fontId="1" type="noConversion"/>
  </si>
  <si>
    <t>P-value
by Welch's t-test</t>
    <phoneticPr fontId="1" type="noConversion"/>
  </si>
  <si>
    <t>BEST1-KO</t>
    <phoneticPr fontId="1" type="noConversion"/>
  </si>
  <si>
    <t>Light</t>
    <phoneticPr fontId="1" type="noConversion"/>
  </si>
  <si>
    <t>Dark</t>
    <phoneticPr fontId="1" type="noConversion"/>
  </si>
  <si>
    <t>Wake</t>
    <phoneticPr fontId="1" type="noConversion"/>
  </si>
  <si>
    <t>REM</t>
    <phoneticPr fontId="1" type="noConversion"/>
  </si>
  <si>
    <t>Total Duration (min)</t>
    <phoneticPr fontId="1" type="noConversion"/>
  </si>
  <si>
    <t>Proportion of NREM subsets (%)</t>
    <phoneticPr fontId="1" type="noConversion"/>
  </si>
  <si>
    <t>Frequency</t>
    <phoneticPr fontId="1" type="noConversion"/>
  </si>
  <si>
    <t>P value by
Welch's t-test</t>
    <phoneticPr fontId="1" type="noConversion"/>
  </si>
  <si>
    <t>Episodic duration (Light)</t>
    <phoneticPr fontId="1" type="noConversion"/>
  </si>
  <si>
    <t>0.1-0.5</t>
  </si>
  <si>
    <t>0.5-1</t>
  </si>
  <si>
    <t>1-2.5</t>
  </si>
  <si>
    <t>2.5-5</t>
  </si>
  <si>
    <t>5-10</t>
  </si>
  <si>
    <t>&gt;10</t>
  </si>
  <si>
    <t>S1</t>
  </si>
  <si>
    <t>S2</t>
  </si>
  <si>
    <t>W</t>
  </si>
  <si>
    <t>R</t>
  </si>
  <si>
    <t>W</t>
    <phoneticPr fontId="1" type="noConversion"/>
  </si>
  <si>
    <t>S1</t>
    <phoneticPr fontId="1" type="noConversion"/>
  </si>
  <si>
    <t>S2</t>
    <phoneticPr fontId="1" type="noConversion"/>
  </si>
  <si>
    <t>R</t>
    <phoneticPr fontId="1" type="noConversion"/>
  </si>
  <si>
    <t>P value</t>
    <phoneticPr fontId="1" type="noConversion"/>
  </si>
  <si>
    <t>by Welch's t-test</t>
    <phoneticPr fontId="1" type="noConversion"/>
  </si>
  <si>
    <t>Episodic Count (Light phase)</t>
    <phoneticPr fontId="1" type="noConversion"/>
  </si>
  <si>
    <t>Spindle Density (Count/sec) for each hour</t>
    <phoneticPr fontId="1" type="noConversion"/>
  </si>
  <si>
    <t>Spindle Density (count/sec)</t>
    <phoneticPr fontId="1" type="noConversion"/>
  </si>
  <si>
    <t>Spindle Amplitude (uV)</t>
    <phoneticPr fontId="1" type="noConversion"/>
  </si>
  <si>
    <t>Spindle Duration (sec)</t>
    <phoneticPr fontId="1" type="noConversion"/>
  </si>
  <si>
    <t>p-value
by Mixed-effects analysis</t>
    <phoneticPr fontId="1" type="noConversion"/>
  </si>
  <si>
    <t>P-value
by Bonferroni's t-test</t>
    <phoneticPr fontId="1" type="noConversion"/>
  </si>
  <si>
    <t>&gt;0.9999</t>
  </si>
  <si>
    <t>Figure</t>
    <phoneticPr fontId="1" type="noConversion"/>
  </si>
  <si>
    <t>Mean</t>
    <phoneticPr fontId="1" type="noConversion"/>
  </si>
  <si>
    <t>P-value</t>
    <phoneticPr fontId="1" type="noConversion"/>
  </si>
  <si>
    <t>Figure 2D</t>
    <phoneticPr fontId="1" type="noConversion"/>
  </si>
  <si>
    <t>WILD</t>
  </si>
  <si>
    <t>BEST1 KO</t>
  </si>
  <si>
    <t>Figure 2E</t>
    <phoneticPr fontId="1" type="noConversion"/>
  </si>
  <si>
    <t>Light</t>
  </si>
  <si>
    <t>Wake</t>
  </si>
  <si>
    <t>REM</t>
  </si>
  <si>
    <t>Dark</t>
  </si>
  <si>
    <t>BEST1-KO</t>
  </si>
  <si>
    <t>Figure 2F</t>
    <phoneticPr fontId="1" type="noConversion"/>
  </si>
  <si>
    <t>Figure 4B</t>
    <phoneticPr fontId="1" type="noConversion"/>
  </si>
  <si>
    <t>Figure 4C</t>
    <phoneticPr fontId="1" type="noConversion"/>
  </si>
  <si>
    <t>Figure 4D</t>
    <phoneticPr fontId="1" type="noConversion"/>
  </si>
  <si>
    <t>Figure 4E</t>
    <phoneticPr fontId="1" type="noConversion"/>
  </si>
  <si>
    <t>Figure 5B</t>
    <phoneticPr fontId="1" type="noConversion"/>
  </si>
  <si>
    <t>Figure 5C</t>
    <phoneticPr fontId="1" type="noConversion"/>
  </si>
  <si>
    <t>Figure 5D</t>
    <phoneticPr fontId="1" type="noConversion"/>
  </si>
  <si>
    <t>ZT 0</t>
  </si>
  <si>
    <t>ZT 0</t>
    <phoneticPr fontId="1" type="noConversion"/>
  </si>
  <si>
    <t>ZT 1</t>
  </si>
  <si>
    <t>ZT 1</t>
    <phoneticPr fontId="1" type="noConversion"/>
  </si>
  <si>
    <t>ZT 2</t>
  </si>
  <si>
    <t>ZT 3</t>
  </si>
  <si>
    <t>ZT 4</t>
  </si>
  <si>
    <t>ZT 5</t>
  </si>
  <si>
    <t>ZT 6</t>
  </si>
  <si>
    <t>ZT 7</t>
  </si>
  <si>
    <t>ZT 8</t>
  </si>
  <si>
    <t>ZT 9</t>
  </si>
  <si>
    <t>ZT 10</t>
  </si>
  <si>
    <t>ZT 11</t>
  </si>
  <si>
    <t>ZT 12</t>
  </si>
  <si>
    <t>ZT 13</t>
  </si>
  <si>
    <t>ZT 14</t>
  </si>
  <si>
    <t>ZT 15</t>
  </si>
  <si>
    <t>ZT 16</t>
  </si>
  <si>
    <t>ZT 17</t>
  </si>
  <si>
    <t>ZT 18</t>
  </si>
  <si>
    <t>ZT 19</t>
  </si>
  <si>
    <t>ZT 20</t>
  </si>
  <si>
    <t>ZT 21</t>
  </si>
  <si>
    <t>ZT 22</t>
  </si>
  <si>
    <t>ZT 23</t>
  </si>
  <si>
    <t>Welch's t test</t>
    <phoneticPr fontId="1" type="noConversion"/>
  </si>
  <si>
    <t>Welch's t-test</t>
    <phoneticPr fontId="1" type="noConversion"/>
  </si>
  <si>
    <t>Bonferroni's test</t>
    <phoneticPr fontId="1" type="noConversion"/>
  </si>
  <si>
    <t>Mixed-effects test</t>
    <phoneticPr fontId="1" type="noConversion"/>
  </si>
  <si>
    <t>Test</t>
    <phoneticPr fontId="1" type="noConversion"/>
  </si>
  <si>
    <t>Δ Trans. Prob.</t>
    <phoneticPr fontId="1" type="noConversion"/>
  </si>
  <si>
    <t>Transition number (light phase)</t>
    <phoneticPr fontId="1" type="noConversion"/>
  </si>
  <si>
    <t>Transition Probability (Light phase)</t>
    <phoneticPr fontId="1" type="noConversion"/>
  </si>
  <si>
    <t>Before</t>
  </si>
  <si>
    <t>After</t>
  </si>
  <si>
    <t>P value by Mann-Whitney Test</t>
    <phoneticPr fontId="1" type="noConversion"/>
  </si>
  <si>
    <t>L.NREM</t>
    <phoneticPr fontId="1" type="noConversion"/>
  </si>
  <si>
    <t>D.NREM</t>
    <phoneticPr fontId="1" type="noConversion"/>
  </si>
  <si>
    <t>2.7-3.1 Hz</t>
    <phoneticPr fontId="1" type="noConversion"/>
  </si>
  <si>
    <t>2.7-3.5 Hz</t>
    <phoneticPr fontId="1" type="noConversion"/>
  </si>
  <si>
    <t>2.7-3.6 Hz</t>
    <phoneticPr fontId="1" type="noConversion"/>
  </si>
  <si>
    <t>Figure 3B</t>
    <phoneticPr fontId="1" type="noConversion"/>
  </si>
  <si>
    <t>Figure 5A</t>
    <phoneticPr fontId="1" type="noConversion"/>
  </si>
  <si>
    <t>Mann-Whitney U test</t>
    <phoneticPr fontId="1" type="noConversion"/>
  </si>
  <si>
    <t>P value (WILD vs BEST1-KO)</t>
    <phoneticPr fontId="1" type="noConversion"/>
  </si>
  <si>
    <t>&gt;0.9999</t>
    <phoneticPr fontId="1" type="noConversion"/>
  </si>
  <si>
    <t>P value by
Mann-Whitney U test</t>
    <phoneticPr fontId="1" type="noConversion"/>
  </si>
  <si>
    <t>P value
by Mann-Whitney U test</t>
    <phoneticPr fontId="1" type="noConversion"/>
  </si>
  <si>
    <t>P value by Mann-Whitney U test</t>
    <phoneticPr fontId="1" type="noConversion"/>
  </si>
  <si>
    <t>L.NREM</t>
  </si>
  <si>
    <t>D.NREM</t>
  </si>
  <si>
    <t>PSD during L.NREM</t>
  </si>
  <si>
    <t>PSD during D.NREM</t>
  </si>
  <si>
    <t>Length of D.NREM bout (min)</t>
  </si>
  <si>
    <t>Episodic duration (Dark phase, sec)</t>
    <phoneticPr fontId="1" type="noConversion"/>
  </si>
  <si>
    <t>Episodic Count (Dark phase)</t>
    <phoneticPr fontId="1" type="noConversion"/>
  </si>
  <si>
    <t>Before</t>
    <phoneticPr fontId="1" type="noConversion"/>
  </si>
  <si>
    <t>After</t>
    <phoneticPr fontId="1" type="noConversion"/>
  </si>
  <si>
    <t>ct01</t>
    <phoneticPr fontId="1" type="noConversion"/>
  </si>
  <si>
    <t>ct02</t>
  </si>
  <si>
    <t>ct03</t>
  </si>
  <si>
    <t>ct04</t>
  </si>
  <si>
    <t>ct05</t>
  </si>
  <si>
    <t>ct06</t>
  </si>
  <si>
    <t>ct07</t>
  </si>
  <si>
    <t>ct08</t>
  </si>
  <si>
    <t>ct09</t>
  </si>
  <si>
    <t>ct10</t>
  </si>
  <si>
    <t>ct11</t>
  </si>
  <si>
    <t>ct12</t>
  </si>
  <si>
    <t>ko02</t>
    <phoneticPr fontId="1" type="noConversion"/>
  </si>
  <si>
    <t>ko03</t>
  </si>
  <si>
    <t>ko04</t>
  </si>
  <si>
    <t>ko05</t>
  </si>
  <si>
    <t>ko06</t>
  </si>
  <si>
    <t>ko07</t>
  </si>
  <si>
    <t>ko08</t>
  </si>
  <si>
    <t>ko09</t>
  </si>
  <si>
    <t>ko10</t>
  </si>
  <si>
    <t>ko11</t>
  </si>
  <si>
    <t>ko12</t>
  </si>
  <si>
    <t>Mann-Whitney</t>
    <phoneticPr fontId="1" type="noConversion"/>
  </si>
  <si>
    <t>Transition Probability (Dark phase)</t>
    <phoneticPr fontId="1" type="noConversion"/>
  </si>
  <si>
    <t>Supple Fig 2A</t>
    <phoneticPr fontId="1" type="noConversion"/>
  </si>
  <si>
    <t>Supple Fig 2B</t>
    <phoneticPr fontId="1" type="noConversion"/>
  </si>
  <si>
    <t>(i) NREM amount per hr (%)</t>
    <phoneticPr fontId="1" type="noConversion"/>
  </si>
  <si>
    <t>Two-way RM ANOVA</t>
    <phoneticPr fontId="1" type="noConversion"/>
  </si>
  <si>
    <t>Row Factor (Time)</t>
    <phoneticPr fontId="1" type="noConversion"/>
  </si>
  <si>
    <t>Column Factor (Genotype)</t>
    <phoneticPr fontId="1" type="noConversion"/>
  </si>
  <si>
    <t>Row Factor x Column Factor</t>
    <phoneticPr fontId="1" type="noConversion"/>
  </si>
  <si>
    <t>&lt;0.0001</t>
    <phoneticPr fontId="1" type="noConversion"/>
  </si>
  <si>
    <t>ZT</t>
  </si>
  <si>
    <t>Average</t>
  </si>
  <si>
    <t>SEM</t>
  </si>
  <si>
    <t>WT</t>
    <phoneticPr fontId="1" type="noConversion"/>
  </si>
  <si>
    <t>KO</t>
    <phoneticPr fontId="1" type="noConversion"/>
  </si>
  <si>
    <t>(ii) Light NREM amount per hr (%)</t>
    <phoneticPr fontId="1" type="noConversion"/>
  </si>
  <si>
    <t>(iii) Deep NREM amount per hr (%)</t>
    <phoneticPr fontId="1" type="noConversion"/>
  </si>
  <si>
    <t>(iv) REM amount per hr (%)</t>
    <phoneticPr fontId="1" type="noConversion"/>
  </si>
  <si>
    <t>Sidak's multiple comparison test</t>
    <phoneticPr fontId="1" type="noConversion"/>
  </si>
  <si>
    <t>(i) Normalized NREM delta power</t>
    <phoneticPr fontId="1" type="noConversion"/>
  </si>
  <si>
    <t>NaN</t>
  </si>
  <si>
    <t>Supple Fig 3B</t>
    <phoneticPr fontId="1" type="noConversion"/>
  </si>
  <si>
    <t>MA Density - NREM</t>
    <phoneticPr fontId="1" type="noConversion"/>
  </si>
  <si>
    <t>MA Density - Light NREM</t>
    <phoneticPr fontId="1" type="noConversion"/>
  </si>
  <si>
    <t>MA Density - Deep NREM</t>
    <phoneticPr fontId="1" type="noConversion"/>
  </si>
  <si>
    <t>Supple Fig 3C</t>
    <phoneticPr fontId="1" type="noConversion"/>
  </si>
  <si>
    <t>Supple Fig 3D</t>
    <phoneticPr fontId="1" type="noConversion"/>
  </si>
  <si>
    <t>MA Bout duration - NREM</t>
    <phoneticPr fontId="1" type="noConversion"/>
  </si>
  <si>
    <t>MA Bout duration - Light NREM</t>
    <phoneticPr fontId="1" type="noConversion"/>
  </si>
  <si>
    <t>MA Bout duration - Deep NREM</t>
    <phoneticPr fontId="1" type="noConversion"/>
  </si>
  <si>
    <t>MA Duration - NREM</t>
    <phoneticPr fontId="1" type="noConversion"/>
  </si>
  <si>
    <t>MA Duration - Light NREM</t>
    <phoneticPr fontId="1" type="noConversion"/>
  </si>
  <si>
    <t>MA Duration - Deep NREM</t>
    <phoneticPr fontId="1" type="noConversion"/>
  </si>
  <si>
    <t>Supple Fig 4D</t>
    <phoneticPr fontId="1" type="noConversion"/>
  </si>
  <si>
    <t>Supple Fig 4C</t>
    <phoneticPr fontId="1" type="noConversion"/>
  </si>
  <si>
    <t>Supple Fig 4B</t>
    <phoneticPr fontId="1" type="noConversion"/>
  </si>
  <si>
    <t>Supple Fig 3A</t>
    <phoneticPr fontId="1" type="noConversion"/>
  </si>
  <si>
    <t>Best1 Intentisy in GFAP+</t>
    <phoneticPr fontId="1" type="noConversion"/>
  </si>
  <si>
    <t>Supplementary Figure 1B</t>
    <phoneticPr fontId="1" type="noConversion"/>
  </si>
  <si>
    <t>P value by Welch's t-test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</si>
</sst>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/>
    <xf numFmtId="0" fontId="3" fillId="0" borderId="5" xfId="0" applyFont="1" applyBorder="1"/>
    <xf numFmtId="0" fontId="0" fillId="0" borderId="5" xfId="0" applyBorder="1"/>
    <xf numFmtId="0" fontId="0" fillId="0" borderId="6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5" xfId="0" applyBorder="1"/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0" borderId="18" xfId="0" applyFont="1" applyBorder="1"/>
    <xf numFmtId="0" fontId="3" fillId="0" borderId="22" xfId="0" applyFont="1" applyBorder="1"/>
    <xf numFmtId="0" fontId="3" fillId="0" borderId="1" xfId="0" applyFont="1" applyBorder="1"/>
    <xf numFmtId="0" fontId="5" fillId="0" borderId="0" xfId="0" applyFont="1"/>
    <xf numFmtId="0" fontId="4" fillId="0" borderId="1" xfId="0" applyFont="1" applyBorder="1"/>
    <xf numFmtId="0" fontId="0" fillId="0" borderId="14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7" xfId="0" applyBorder="1"/>
    <xf numFmtId="0" fontId="0" fillId="0" borderId="30" xfId="0" applyBorder="1"/>
    <xf numFmtId="0" fontId="0" fillId="0" borderId="31" xfId="0" applyBorder="1"/>
    <xf numFmtId="0" fontId="0" fillId="0" borderId="28" xfId="0" applyBorder="1"/>
    <xf numFmtId="0" fontId="2" fillId="0" borderId="0" xfId="0" applyFont="1" applyAlignment="1">
      <alignment horizontal="center" vertical="center"/>
    </xf>
    <xf numFmtId="0" fontId="2" fillId="2" borderId="24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4" fillId="0" borderId="1" xfId="0" applyFont="1" applyBorder="1" applyAlignment="1">
      <alignment horizontal="center"/>
    </xf>
    <xf numFmtId="0" fontId="2" fillId="0" borderId="13" xfId="0" applyFont="1" applyBorder="1" applyAlignment="1">
      <alignment vertical="center"/>
    </xf>
    <xf numFmtId="0" fontId="6" fillId="0" borderId="13" xfId="0" applyFont="1" applyBorder="1"/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/>
    </xf>
    <xf numFmtId="0" fontId="2" fillId="0" borderId="35" xfId="0" applyFont="1" applyBorder="1" applyAlignment="1">
      <alignment vertical="center"/>
    </xf>
    <xf numFmtId="0" fontId="0" fillId="0" borderId="32" xfId="0" applyBorder="1"/>
    <xf numFmtId="0" fontId="0" fillId="0" borderId="0" xfId="0" applyAlignment="1">
      <alignment wrapText="1"/>
    </xf>
    <xf numFmtId="0" fontId="3" fillId="0" borderId="15" xfId="0" applyFont="1" applyBorder="1"/>
    <xf numFmtId="0" fontId="3" fillId="0" borderId="10" xfId="0" applyFont="1" applyBorder="1"/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14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36" xfId="0" applyBorder="1"/>
    <xf numFmtId="0" fontId="0" fillId="0" borderId="42" xfId="0" applyBorder="1"/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4" fillId="0" borderId="0" xfId="0" applyFont="1"/>
    <xf numFmtId="0" fontId="7" fillId="0" borderId="0" xfId="0" applyFont="1" applyAlignment="1">
      <alignment horizontal="center"/>
    </xf>
    <xf numFmtId="0" fontId="8" fillId="0" borderId="66" xfId="0" applyFont="1" applyBorder="1" applyAlignment="1">
      <alignment horizontal="center"/>
    </xf>
    <xf numFmtId="0" fontId="8" fillId="0" borderId="0" xfId="0" applyFont="1"/>
    <xf numFmtId="0" fontId="8" fillId="0" borderId="2" xfId="0" applyFont="1" applyBorder="1"/>
    <xf numFmtId="0" fontId="8" fillId="0" borderId="54" xfId="0" applyFont="1" applyBorder="1"/>
    <xf numFmtId="0" fontId="8" fillId="0" borderId="55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43" xfId="0" applyFont="1" applyBorder="1"/>
    <xf numFmtId="0" fontId="8" fillId="0" borderId="47" xfId="0" applyFont="1" applyBorder="1"/>
    <xf numFmtId="0" fontId="8" fillId="0" borderId="44" xfId="0" applyFont="1" applyBorder="1"/>
    <xf numFmtId="0" fontId="8" fillId="0" borderId="43" xfId="0" applyFont="1" applyBorder="1" applyAlignment="1">
      <alignment horizontal="center"/>
    </xf>
    <xf numFmtId="0" fontId="0" fillId="0" borderId="66" xfId="0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8" fillId="0" borderId="53" xfId="0" applyFont="1" applyBorder="1"/>
    <xf numFmtId="0" fontId="8" fillId="0" borderId="49" xfId="0" applyFont="1" applyBorder="1"/>
    <xf numFmtId="0" fontId="8" fillId="0" borderId="50" xfId="0" applyFont="1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67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66" xfId="0" applyFont="1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</cellXfs>
  <cellStyles count="1">
    <cellStyle name="표준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5969-D920-4C9C-897D-E9FA37B8C040}">
  <dimension ref="B2:K254"/>
  <sheetViews>
    <sheetView zoomScaleNormal="100" workbookViewId="0">
      <selection activeCell="L106" sqref="L106:P106"/>
    </sheetView>
  </sheetViews>
  <sheetFormatPr defaultRowHeight="16.5" x14ac:dyDescent="0.3"/>
  <cols>
    <col min="2" max="2" width="10" customWidth="1"/>
    <col min="9" max="9" width="16" customWidth="1"/>
    <col min="10" max="10" width="19.625" customWidth="1"/>
    <col min="11" max="11" width="13.125" customWidth="1"/>
  </cols>
  <sheetData>
    <row r="2" spans="2:10" ht="17.25" thickBot="1" x14ac:dyDescent="0.35">
      <c r="B2" s="49" t="s">
        <v>45</v>
      </c>
      <c r="C2" s="154" t="s">
        <v>0</v>
      </c>
      <c r="D2" s="155"/>
      <c r="E2" s="156"/>
      <c r="F2" s="50" t="s">
        <v>46</v>
      </c>
      <c r="G2" s="49" t="s">
        <v>2</v>
      </c>
      <c r="H2" s="49" t="s">
        <v>5</v>
      </c>
      <c r="I2" s="49" t="s">
        <v>47</v>
      </c>
      <c r="J2" s="50" t="s">
        <v>95</v>
      </c>
    </row>
    <row r="3" spans="2:10" ht="17.25" thickTop="1" x14ac:dyDescent="0.3">
      <c r="B3" s="146" t="s">
        <v>48</v>
      </c>
      <c r="C3" s="136" t="s">
        <v>49</v>
      </c>
      <c r="D3" s="137"/>
      <c r="E3" s="52" t="s">
        <v>66</v>
      </c>
      <c r="F3">
        <v>37.358333333333334</v>
      </c>
      <c r="G3">
        <v>8.5809201520912453</v>
      </c>
      <c r="H3" s="19">
        <v>12</v>
      </c>
      <c r="I3" s="23">
        <v>0.20317964944862738</v>
      </c>
      <c r="J3" s="131" t="s">
        <v>91</v>
      </c>
    </row>
    <row r="4" spans="2:10" x14ac:dyDescent="0.3">
      <c r="B4" s="144"/>
      <c r="C4" s="138"/>
      <c r="D4" s="139"/>
      <c r="E4" s="52" t="s">
        <v>68</v>
      </c>
      <c r="F4">
        <v>63.141666666666673</v>
      </c>
      <c r="G4">
        <v>8.3053602473573562</v>
      </c>
      <c r="H4" s="19">
        <v>12</v>
      </c>
      <c r="I4" s="23">
        <v>0.74217065732657006</v>
      </c>
      <c r="J4" s="129"/>
    </row>
    <row r="5" spans="2:10" x14ac:dyDescent="0.3">
      <c r="B5" s="144"/>
      <c r="C5" s="138"/>
      <c r="D5" s="139"/>
      <c r="E5" s="52" t="s">
        <v>69</v>
      </c>
      <c r="F5">
        <v>79.63333333333334</v>
      </c>
      <c r="G5">
        <v>4.9177066183169638</v>
      </c>
      <c r="H5" s="19">
        <v>12</v>
      </c>
      <c r="I5" s="23">
        <v>0.15344598674034177</v>
      </c>
      <c r="J5" s="129"/>
    </row>
    <row r="6" spans="2:10" x14ac:dyDescent="0.3">
      <c r="B6" s="144"/>
      <c r="C6" s="138"/>
      <c r="D6" s="139"/>
      <c r="E6" s="52" t="s">
        <v>70</v>
      </c>
      <c r="F6">
        <v>61.750000000000007</v>
      </c>
      <c r="G6">
        <v>6.8024004230235899</v>
      </c>
      <c r="H6" s="19">
        <v>12</v>
      </c>
      <c r="I6" s="23">
        <v>0.44840251865521585</v>
      </c>
      <c r="J6" s="129"/>
    </row>
    <row r="7" spans="2:10" x14ac:dyDescent="0.3">
      <c r="B7" s="144"/>
      <c r="C7" s="138"/>
      <c r="D7" s="139"/>
      <c r="E7" s="52" t="s">
        <v>71</v>
      </c>
      <c r="F7">
        <v>80.091666666666654</v>
      </c>
      <c r="G7">
        <v>5.4160879644245163</v>
      </c>
      <c r="H7" s="19">
        <v>12</v>
      </c>
      <c r="I7" s="23">
        <v>0.56514518547754289</v>
      </c>
      <c r="J7" s="129"/>
    </row>
    <row r="8" spans="2:10" x14ac:dyDescent="0.3">
      <c r="B8" s="144"/>
      <c r="C8" s="138"/>
      <c r="D8" s="139"/>
      <c r="E8" s="52" t="s">
        <v>72</v>
      </c>
      <c r="F8">
        <v>85.891666666666666</v>
      </c>
      <c r="G8">
        <v>4.4397559708623824</v>
      </c>
      <c r="H8" s="19">
        <v>12</v>
      </c>
      <c r="I8" s="23">
        <v>0.7006359181326951</v>
      </c>
      <c r="J8" s="129"/>
    </row>
    <row r="9" spans="2:10" x14ac:dyDescent="0.3">
      <c r="B9" s="144"/>
      <c r="C9" s="138"/>
      <c r="D9" s="139"/>
      <c r="E9" s="52" t="s">
        <v>73</v>
      </c>
      <c r="F9">
        <v>80.908333333333331</v>
      </c>
      <c r="G9">
        <v>5.8274878720585805</v>
      </c>
      <c r="H9" s="19">
        <v>12</v>
      </c>
      <c r="I9" s="23">
        <v>0.93500321550608145</v>
      </c>
      <c r="J9" s="129"/>
    </row>
    <row r="10" spans="2:10" x14ac:dyDescent="0.3">
      <c r="B10" s="144"/>
      <c r="C10" s="138"/>
      <c r="D10" s="139"/>
      <c r="E10" s="52" t="s">
        <v>74</v>
      </c>
      <c r="F10">
        <v>68.616666666666674</v>
      </c>
      <c r="G10">
        <v>7.389538400859534</v>
      </c>
      <c r="H10" s="19">
        <v>12</v>
      </c>
      <c r="I10" s="23">
        <v>0.8260023067404334</v>
      </c>
      <c r="J10" s="129"/>
    </row>
    <row r="11" spans="2:10" x14ac:dyDescent="0.3">
      <c r="B11" s="144"/>
      <c r="C11" s="138"/>
      <c r="D11" s="139"/>
      <c r="E11" s="52" t="s">
        <v>75</v>
      </c>
      <c r="F11">
        <v>71.458333333333329</v>
      </c>
      <c r="G11">
        <v>6.7423408660149535</v>
      </c>
      <c r="H11" s="19">
        <v>12</v>
      </c>
      <c r="I11" s="23">
        <v>0.80192211444018169</v>
      </c>
      <c r="J11" s="129"/>
    </row>
    <row r="12" spans="2:10" x14ac:dyDescent="0.3">
      <c r="B12" s="144"/>
      <c r="C12" s="138"/>
      <c r="D12" s="139"/>
      <c r="E12" s="52" t="s">
        <v>76</v>
      </c>
      <c r="F12">
        <v>66.424999999999997</v>
      </c>
      <c r="G12">
        <v>6.9126380198835378</v>
      </c>
      <c r="H12" s="19">
        <v>12</v>
      </c>
      <c r="I12" s="23">
        <v>0.949097828997018</v>
      </c>
      <c r="J12" s="129"/>
    </row>
    <row r="13" spans="2:10" x14ac:dyDescent="0.3">
      <c r="B13" s="144"/>
      <c r="C13" s="138"/>
      <c r="D13" s="139"/>
      <c r="E13" s="52" t="s">
        <v>77</v>
      </c>
      <c r="F13">
        <v>62.858333333333327</v>
      </c>
      <c r="G13">
        <v>7.1136814227120411</v>
      </c>
      <c r="H13" s="19">
        <v>12</v>
      </c>
      <c r="I13" s="23">
        <v>0.93092798284100919</v>
      </c>
      <c r="J13" s="129"/>
    </row>
    <row r="14" spans="2:10" x14ac:dyDescent="0.3">
      <c r="B14" s="144"/>
      <c r="C14" s="138"/>
      <c r="D14" s="139"/>
      <c r="E14" s="52" t="s">
        <v>78</v>
      </c>
      <c r="F14">
        <v>59.4</v>
      </c>
      <c r="G14">
        <v>5.9030936932692502</v>
      </c>
      <c r="H14" s="19">
        <v>12</v>
      </c>
      <c r="I14" s="23">
        <v>0.59900521889739289</v>
      </c>
      <c r="J14" s="129"/>
    </row>
    <row r="15" spans="2:10" x14ac:dyDescent="0.3">
      <c r="B15" s="144"/>
      <c r="C15" s="138"/>
      <c r="D15" s="139"/>
      <c r="E15" s="52" t="s">
        <v>79</v>
      </c>
      <c r="F15">
        <v>11.075000000000001</v>
      </c>
      <c r="G15">
        <v>4.4749322832188128</v>
      </c>
      <c r="H15" s="19">
        <v>12</v>
      </c>
      <c r="I15" s="23">
        <v>0.48309052119120244</v>
      </c>
      <c r="J15" s="129"/>
    </row>
    <row r="16" spans="2:10" x14ac:dyDescent="0.3">
      <c r="B16" s="144"/>
      <c r="C16" s="138"/>
      <c r="D16" s="139"/>
      <c r="E16" s="52" t="s">
        <v>80</v>
      </c>
      <c r="F16">
        <v>23.775000000000002</v>
      </c>
      <c r="G16">
        <v>6.1686539590632483</v>
      </c>
      <c r="H16" s="19">
        <v>12</v>
      </c>
      <c r="I16" s="23">
        <v>0.33240264278401888</v>
      </c>
      <c r="J16" s="129"/>
    </row>
    <row r="17" spans="2:10" x14ac:dyDescent="0.3">
      <c r="B17" s="144"/>
      <c r="C17" s="138"/>
      <c r="D17" s="139"/>
      <c r="E17" s="52" t="s">
        <v>81</v>
      </c>
      <c r="F17">
        <v>34.391666666666673</v>
      </c>
      <c r="G17">
        <v>6.4410550887696694</v>
      </c>
      <c r="H17" s="19">
        <v>12</v>
      </c>
      <c r="I17" s="23">
        <v>0.29262200108609132</v>
      </c>
      <c r="J17" s="129"/>
    </row>
    <row r="18" spans="2:10" x14ac:dyDescent="0.3">
      <c r="B18" s="144"/>
      <c r="C18" s="138"/>
      <c r="D18" s="139"/>
      <c r="E18" s="52" t="s">
        <v>82</v>
      </c>
      <c r="F18">
        <v>32.733333333333327</v>
      </c>
      <c r="G18">
        <v>4.7531860659748899</v>
      </c>
      <c r="H18" s="19">
        <v>12</v>
      </c>
      <c r="I18" s="23">
        <v>0.40993674087602761</v>
      </c>
      <c r="J18" s="129"/>
    </row>
    <row r="19" spans="2:10" x14ac:dyDescent="0.3">
      <c r="B19" s="144"/>
      <c r="C19" s="138"/>
      <c r="D19" s="139"/>
      <c r="E19" s="52" t="s">
        <v>83</v>
      </c>
      <c r="F19">
        <v>37.999999999999993</v>
      </c>
      <c r="G19">
        <v>10.071035576134049</v>
      </c>
      <c r="H19" s="19">
        <v>12</v>
      </c>
      <c r="I19" s="23">
        <v>0.94730190280090465</v>
      </c>
      <c r="J19" s="129"/>
    </row>
    <row r="20" spans="2:10" x14ac:dyDescent="0.3">
      <c r="B20" s="144"/>
      <c r="C20" s="138"/>
      <c r="D20" s="139"/>
      <c r="E20" s="52" t="s">
        <v>84</v>
      </c>
      <c r="F20">
        <v>35.266666666666659</v>
      </c>
      <c r="G20">
        <v>9.3053693634320105</v>
      </c>
      <c r="H20" s="19">
        <v>12</v>
      </c>
      <c r="I20" s="23">
        <v>7.0465405577456494E-2</v>
      </c>
      <c r="J20" s="129"/>
    </row>
    <row r="21" spans="2:10" x14ac:dyDescent="0.3">
      <c r="B21" s="144"/>
      <c r="C21" s="138"/>
      <c r="D21" s="139"/>
      <c r="E21" s="52" t="s">
        <v>85</v>
      </c>
      <c r="F21">
        <v>51.741666666666667</v>
      </c>
      <c r="G21">
        <v>8.0663673091210342</v>
      </c>
      <c r="H21" s="19">
        <v>12</v>
      </c>
      <c r="I21" s="23">
        <v>0.83780245539106368</v>
      </c>
      <c r="J21" s="129"/>
    </row>
    <row r="22" spans="2:10" x14ac:dyDescent="0.3">
      <c r="B22" s="144"/>
      <c r="C22" s="138"/>
      <c r="D22" s="139"/>
      <c r="E22" s="52" t="s">
        <v>86</v>
      </c>
      <c r="F22">
        <v>64.88333333333334</v>
      </c>
      <c r="G22">
        <v>9.3160079997016467</v>
      </c>
      <c r="H22" s="19">
        <v>12</v>
      </c>
      <c r="I22" s="23">
        <v>0.56252002834747139</v>
      </c>
      <c r="J22" s="129"/>
    </row>
    <row r="23" spans="2:10" x14ac:dyDescent="0.3">
      <c r="B23" s="144"/>
      <c r="C23" s="138"/>
      <c r="D23" s="139"/>
      <c r="E23" s="52" t="s">
        <v>87</v>
      </c>
      <c r="F23">
        <v>47.008333333333347</v>
      </c>
      <c r="G23">
        <v>7.4531715674698731</v>
      </c>
      <c r="H23" s="19">
        <v>12</v>
      </c>
      <c r="I23" s="23">
        <v>8.8887836209280299E-2</v>
      </c>
      <c r="J23" s="129"/>
    </row>
    <row r="24" spans="2:10" x14ac:dyDescent="0.3">
      <c r="B24" s="144"/>
      <c r="C24" s="138"/>
      <c r="D24" s="139"/>
      <c r="E24" s="52" t="s">
        <v>88</v>
      </c>
      <c r="F24">
        <v>76.75833333333334</v>
      </c>
      <c r="G24">
        <v>5.381822074203475</v>
      </c>
      <c r="H24" s="19">
        <v>12</v>
      </c>
      <c r="I24" s="23">
        <v>0.23263056917985384</v>
      </c>
      <c r="J24" s="129"/>
    </row>
    <row r="25" spans="2:10" x14ac:dyDescent="0.3">
      <c r="B25" s="144"/>
      <c r="C25" s="138"/>
      <c r="D25" s="139"/>
      <c r="E25" s="52" t="s">
        <v>89</v>
      </c>
      <c r="F25">
        <v>42.199999999999996</v>
      </c>
      <c r="G25">
        <v>7.770203382541581</v>
      </c>
      <c r="H25" s="19">
        <v>12</v>
      </c>
      <c r="I25" s="23">
        <v>0.29672222036707296</v>
      </c>
      <c r="J25" s="129"/>
    </row>
    <row r="26" spans="2:10" x14ac:dyDescent="0.3">
      <c r="B26" s="144"/>
      <c r="C26" s="140"/>
      <c r="D26" s="141"/>
      <c r="E26" s="53" t="s">
        <v>90</v>
      </c>
      <c r="F26" s="7">
        <v>53.283333333333331</v>
      </c>
      <c r="G26" s="7">
        <v>9.1474191867311827</v>
      </c>
      <c r="H26" s="8">
        <v>12</v>
      </c>
      <c r="I26" s="14">
        <v>0.29742959118778939</v>
      </c>
      <c r="J26" s="130"/>
    </row>
    <row r="27" spans="2:10" x14ac:dyDescent="0.3">
      <c r="B27" s="144"/>
      <c r="C27" s="142" t="s">
        <v>50</v>
      </c>
      <c r="D27" s="143"/>
      <c r="E27" s="52" t="s">
        <v>65</v>
      </c>
      <c r="F27">
        <v>52.527272727272731</v>
      </c>
      <c r="G27">
        <v>7.7268491862535598</v>
      </c>
      <c r="H27" s="19">
        <v>11</v>
      </c>
      <c r="I27" s="23"/>
      <c r="J27" s="19"/>
    </row>
    <row r="28" spans="2:10" x14ac:dyDescent="0.3">
      <c r="B28" s="144"/>
      <c r="C28" s="138"/>
      <c r="D28" s="139"/>
      <c r="E28" s="52" t="s">
        <v>67</v>
      </c>
      <c r="F28">
        <v>59.599999999999994</v>
      </c>
      <c r="G28">
        <v>6.618431563719346</v>
      </c>
      <c r="H28" s="19">
        <v>11</v>
      </c>
      <c r="I28" s="23"/>
      <c r="J28" s="19"/>
    </row>
    <row r="29" spans="2:10" x14ac:dyDescent="0.3">
      <c r="B29" s="144"/>
      <c r="C29" s="138"/>
      <c r="D29" s="139"/>
      <c r="E29" s="52" t="s">
        <v>69</v>
      </c>
      <c r="F29">
        <v>66.77272727272728</v>
      </c>
      <c r="G29">
        <v>7.0938012749812431</v>
      </c>
      <c r="H29" s="19">
        <v>11</v>
      </c>
      <c r="I29" s="23"/>
      <c r="J29" s="19"/>
    </row>
    <row r="30" spans="2:10" x14ac:dyDescent="0.3">
      <c r="B30" s="144"/>
      <c r="C30" s="138"/>
      <c r="D30" s="139"/>
      <c r="E30" s="52" t="s">
        <v>70</v>
      </c>
      <c r="F30">
        <v>69.454545454545453</v>
      </c>
      <c r="G30">
        <v>7.2894739009112381</v>
      </c>
      <c r="H30" s="19">
        <v>11</v>
      </c>
      <c r="I30" s="23"/>
      <c r="J30" s="19"/>
    </row>
    <row r="31" spans="2:10" x14ac:dyDescent="0.3">
      <c r="B31" s="144"/>
      <c r="C31" s="138"/>
      <c r="D31" s="139"/>
      <c r="E31" s="52" t="s">
        <v>71</v>
      </c>
      <c r="F31">
        <v>75.24545454545455</v>
      </c>
      <c r="G31">
        <v>6.2721514887254344</v>
      </c>
      <c r="H31" s="19">
        <v>11</v>
      </c>
      <c r="I31" s="23"/>
      <c r="J31" s="19"/>
    </row>
    <row r="32" spans="2:10" x14ac:dyDescent="0.3">
      <c r="B32" s="144"/>
      <c r="C32" s="138"/>
      <c r="D32" s="139"/>
      <c r="E32" s="52" t="s">
        <v>72</v>
      </c>
      <c r="F32">
        <v>83.572727272727292</v>
      </c>
      <c r="G32">
        <v>3.9600525916867872</v>
      </c>
      <c r="H32" s="19">
        <v>11</v>
      </c>
      <c r="I32" s="23"/>
      <c r="J32" s="19"/>
    </row>
    <row r="33" spans="2:10" x14ac:dyDescent="0.3">
      <c r="B33" s="144"/>
      <c r="C33" s="138"/>
      <c r="D33" s="139"/>
      <c r="E33" s="52" t="s">
        <v>73</v>
      </c>
      <c r="F33">
        <v>80.218181818181819</v>
      </c>
      <c r="G33">
        <v>5.9960868782264729</v>
      </c>
      <c r="H33" s="19">
        <v>11</v>
      </c>
      <c r="I33" s="23"/>
      <c r="J33" s="19"/>
    </row>
    <row r="34" spans="2:10" x14ac:dyDescent="0.3">
      <c r="B34" s="144"/>
      <c r="C34" s="138"/>
      <c r="D34" s="139"/>
      <c r="E34" s="52" t="s">
        <v>74</v>
      </c>
      <c r="F34">
        <v>70.918181818181822</v>
      </c>
      <c r="G34">
        <v>7.2317836122823866</v>
      </c>
      <c r="H34" s="19">
        <v>11</v>
      </c>
      <c r="I34" s="23"/>
      <c r="J34" s="19"/>
    </row>
    <row r="35" spans="2:10" x14ac:dyDescent="0.3">
      <c r="B35" s="144"/>
      <c r="C35" s="138"/>
      <c r="D35" s="139"/>
      <c r="E35" s="52" t="s">
        <v>75</v>
      </c>
      <c r="F35">
        <v>68.845454545454558</v>
      </c>
      <c r="G35">
        <v>7.7601237529537466</v>
      </c>
      <c r="H35" s="19">
        <v>11</v>
      </c>
      <c r="I35" s="23"/>
      <c r="J35" s="19"/>
    </row>
    <row r="36" spans="2:10" x14ac:dyDescent="0.3">
      <c r="B36" s="144"/>
      <c r="C36" s="138"/>
      <c r="D36" s="139"/>
      <c r="E36" s="52" t="s">
        <v>76</v>
      </c>
      <c r="F36">
        <v>67.099999999999994</v>
      </c>
      <c r="G36">
        <v>7.8290600852325793</v>
      </c>
      <c r="H36" s="19">
        <v>11</v>
      </c>
      <c r="I36" s="23"/>
      <c r="J36" s="19"/>
    </row>
    <row r="37" spans="2:10" x14ac:dyDescent="0.3">
      <c r="B37" s="144"/>
      <c r="C37" s="138"/>
      <c r="D37" s="139"/>
      <c r="E37" s="52" t="s">
        <v>77</v>
      </c>
      <c r="F37">
        <v>63.590909090909093</v>
      </c>
      <c r="G37">
        <v>4.3421916239582883</v>
      </c>
      <c r="H37" s="19">
        <v>11</v>
      </c>
      <c r="I37" s="23"/>
      <c r="J37" s="19"/>
    </row>
    <row r="38" spans="2:10" x14ac:dyDescent="0.3">
      <c r="B38" s="144"/>
      <c r="C38" s="138"/>
      <c r="D38" s="139"/>
      <c r="E38" s="52" t="s">
        <v>78</v>
      </c>
      <c r="F38">
        <v>55.472727272727276</v>
      </c>
      <c r="G38">
        <v>4.3772156137121669</v>
      </c>
      <c r="H38" s="19">
        <v>11</v>
      </c>
      <c r="I38" s="23"/>
      <c r="J38" s="19"/>
    </row>
    <row r="39" spans="2:10" x14ac:dyDescent="0.3">
      <c r="B39" s="144"/>
      <c r="C39" s="138"/>
      <c r="D39" s="139"/>
      <c r="E39" s="52" t="s">
        <v>79</v>
      </c>
      <c r="F39">
        <v>15.518181818181819</v>
      </c>
      <c r="G39">
        <v>4.3243668623661637</v>
      </c>
      <c r="H39" s="19">
        <v>11</v>
      </c>
      <c r="I39" s="23"/>
      <c r="J39" s="19"/>
    </row>
    <row r="40" spans="2:10" x14ac:dyDescent="0.3">
      <c r="B40" s="144"/>
      <c r="C40" s="138"/>
      <c r="D40" s="139"/>
      <c r="E40" s="52" t="s">
        <v>80</v>
      </c>
      <c r="F40">
        <v>35.93636363636363</v>
      </c>
      <c r="G40">
        <v>10.495914986553515</v>
      </c>
      <c r="H40" s="19">
        <v>11</v>
      </c>
      <c r="I40" s="23"/>
      <c r="J40" s="19"/>
    </row>
    <row r="41" spans="2:10" x14ac:dyDescent="0.3">
      <c r="B41" s="144"/>
      <c r="C41" s="138"/>
      <c r="D41" s="139"/>
      <c r="E41" s="52" t="s">
        <v>81</v>
      </c>
      <c r="F41">
        <v>43.345454545454544</v>
      </c>
      <c r="G41">
        <v>5.2175641066125449</v>
      </c>
      <c r="H41" s="19">
        <v>11</v>
      </c>
      <c r="I41" s="23"/>
      <c r="J41" s="19"/>
    </row>
    <row r="42" spans="2:10" x14ac:dyDescent="0.3">
      <c r="B42" s="144"/>
      <c r="C42" s="138"/>
      <c r="D42" s="139"/>
      <c r="E42" s="52" t="s">
        <v>82</v>
      </c>
      <c r="F42">
        <v>37.9</v>
      </c>
      <c r="G42">
        <v>3.8901974710336198</v>
      </c>
      <c r="H42" s="19">
        <v>11</v>
      </c>
      <c r="I42" s="23"/>
      <c r="J42" s="19"/>
    </row>
    <row r="43" spans="2:10" x14ac:dyDescent="0.3">
      <c r="B43" s="144"/>
      <c r="C43" s="138"/>
      <c r="D43" s="139"/>
      <c r="E43" s="52" t="s">
        <v>83</v>
      </c>
      <c r="F43">
        <v>38.9</v>
      </c>
      <c r="G43">
        <v>8.9210578255761117</v>
      </c>
      <c r="H43" s="19">
        <v>11</v>
      </c>
      <c r="I43" s="23"/>
      <c r="J43" s="19"/>
    </row>
    <row r="44" spans="2:10" x14ac:dyDescent="0.3">
      <c r="B44" s="144"/>
      <c r="C44" s="138"/>
      <c r="D44" s="139"/>
      <c r="E44" s="52" t="s">
        <v>84</v>
      </c>
      <c r="F44">
        <v>55.918181818181822</v>
      </c>
      <c r="G44">
        <v>5.308326532770228</v>
      </c>
      <c r="H44" s="19">
        <v>11</v>
      </c>
      <c r="I44" s="23"/>
      <c r="J44" s="19"/>
    </row>
    <row r="45" spans="2:10" x14ac:dyDescent="0.3">
      <c r="B45" s="144"/>
      <c r="C45" s="138"/>
      <c r="D45" s="139"/>
      <c r="E45" s="52" t="s">
        <v>85</v>
      </c>
      <c r="F45">
        <v>49.254545454545458</v>
      </c>
      <c r="G45">
        <v>8.8802268975553815</v>
      </c>
      <c r="H45" s="19">
        <v>11</v>
      </c>
      <c r="I45" s="23"/>
      <c r="J45" s="19"/>
    </row>
    <row r="46" spans="2:10" x14ac:dyDescent="0.3">
      <c r="B46" s="144"/>
      <c r="C46" s="138"/>
      <c r="D46" s="139"/>
      <c r="E46" s="52" t="s">
        <v>86</v>
      </c>
      <c r="F46">
        <v>71.654545454545442</v>
      </c>
      <c r="G46">
        <v>6.7325581202820111</v>
      </c>
      <c r="H46" s="19">
        <v>11</v>
      </c>
      <c r="I46" s="23"/>
      <c r="J46" s="19"/>
    </row>
    <row r="47" spans="2:10" x14ac:dyDescent="0.3">
      <c r="B47" s="144"/>
      <c r="C47" s="138"/>
      <c r="D47" s="139"/>
      <c r="E47" s="52" t="s">
        <v>87</v>
      </c>
      <c r="F47">
        <v>63.56363636363637</v>
      </c>
      <c r="G47">
        <v>5.4813779410136894</v>
      </c>
      <c r="H47" s="19">
        <v>11</v>
      </c>
      <c r="I47" s="23"/>
      <c r="J47" s="19"/>
    </row>
    <row r="48" spans="2:10" x14ac:dyDescent="0.3">
      <c r="B48" s="144"/>
      <c r="C48" s="138"/>
      <c r="D48" s="139"/>
      <c r="E48" s="52" t="s">
        <v>88</v>
      </c>
      <c r="F48">
        <v>66.38181818181819</v>
      </c>
      <c r="G48">
        <v>6.4869914329556213</v>
      </c>
      <c r="H48" s="19">
        <v>11</v>
      </c>
      <c r="I48" s="23"/>
      <c r="J48" s="19"/>
    </row>
    <row r="49" spans="2:10" x14ac:dyDescent="0.3">
      <c r="B49" s="144"/>
      <c r="C49" s="138"/>
      <c r="D49" s="139"/>
      <c r="E49" s="52" t="s">
        <v>89</v>
      </c>
      <c r="F49">
        <v>54.545454545454554</v>
      </c>
      <c r="G49">
        <v>8.5199163849542234</v>
      </c>
      <c r="H49" s="19">
        <v>11</v>
      </c>
      <c r="I49" s="23"/>
      <c r="J49" s="19"/>
    </row>
    <row r="50" spans="2:10" x14ac:dyDescent="0.3">
      <c r="B50" s="147"/>
      <c r="C50" s="140"/>
      <c r="D50" s="141"/>
      <c r="E50" s="53" t="s">
        <v>90</v>
      </c>
      <c r="F50" s="7">
        <v>67.681818181818187</v>
      </c>
      <c r="G50" s="7">
        <v>9.8878880747363009</v>
      </c>
      <c r="H50" s="8">
        <v>11</v>
      </c>
      <c r="I50" s="14"/>
      <c r="J50" s="8"/>
    </row>
    <row r="51" spans="2:10" x14ac:dyDescent="0.3">
      <c r="B51" s="150" t="s">
        <v>51</v>
      </c>
      <c r="C51" s="142" t="s">
        <v>49</v>
      </c>
      <c r="D51" s="143" t="s">
        <v>52</v>
      </c>
      <c r="E51" s="52" t="s">
        <v>53</v>
      </c>
      <c r="F51">
        <v>229.47777499999998</v>
      </c>
      <c r="G51">
        <v>15.295275898435476</v>
      </c>
      <c r="H51" s="19">
        <v>12</v>
      </c>
      <c r="I51" s="23">
        <v>0.90696903010414176</v>
      </c>
      <c r="J51" s="128" t="s">
        <v>91</v>
      </c>
    </row>
    <row r="52" spans="2:10" x14ac:dyDescent="0.3">
      <c r="B52" s="144"/>
      <c r="C52" s="138"/>
      <c r="D52" s="139"/>
      <c r="E52" s="52" t="s">
        <v>115</v>
      </c>
      <c r="F52">
        <v>355.86666666666662</v>
      </c>
      <c r="G52">
        <v>28.818682189945022</v>
      </c>
      <c r="H52" s="19">
        <v>12</v>
      </c>
      <c r="I52" s="23">
        <v>0.1973022927374532</v>
      </c>
      <c r="J52" s="129"/>
    </row>
    <row r="53" spans="2:10" x14ac:dyDescent="0.3">
      <c r="B53" s="144"/>
      <c r="C53" s="138"/>
      <c r="D53" s="139"/>
      <c r="E53" s="52" t="s">
        <v>116</v>
      </c>
      <c r="F53">
        <v>105.74443833333333</v>
      </c>
      <c r="G53">
        <v>22.778429602721065</v>
      </c>
      <c r="H53" s="19">
        <v>12</v>
      </c>
      <c r="I53" s="23">
        <v>3.2830070544187115E-2</v>
      </c>
      <c r="J53" s="129"/>
    </row>
    <row r="54" spans="2:10" x14ac:dyDescent="0.3">
      <c r="B54" s="144"/>
      <c r="C54" s="138"/>
      <c r="D54" s="139"/>
      <c r="E54" s="52" t="s">
        <v>54</v>
      </c>
      <c r="F54">
        <v>28.911110833333336</v>
      </c>
      <c r="G54">
        <v>3.5997322928584108</v>
      </c>
      <c r="H54" s="19">
        <v>12</v>
      </c>
      <c r="I54" s="23">
        <v>9.8449972650883621E-3</v>
      </c>
      <c r="J54" s="129"/>
    </row>
    <row r="55" spans="2:10" x14ac:dyDescent="0.3">
      <c r="B55" s="144"/>
      <c r="C55" s="138"/>
      <c r="D55" s="139" t="s">
        <v>55</v>
      </c>
      <c r="E55" s="52" t="s">
        <v>53</v>
      </c>
      <c r="F55">
        <v>413.31110833333332</v>
      </c>
      <c r="G55">
        <v>15.788452924058738</v>
      </c>
      <c r="H55" s="19">
        <v>12</v>
      </c>
      <c r="I55" s="23">
        <v>5.1869542688415718E-2</v>
      </c>
      <c r="J55" s="129"/>
    </row>
    <row r="56" spans="2:10" x14ac:dyDescent="0.3">
      <c r="B56" s="144"/>
      <c r="C56" s="138"/>
      <c r="D56" s="139"/>
      <c r="E56" s="52" t="s">
        <v>115</v>
      </c>
      <c r="F56">
        <v>163.19999999999999</v>
      </c>
      <c r="G56">
        <v>17.901587206497037</v>
      </c>
      <c r="H56" s="19">
        <v>12</v>
      </c>
      <c r="I56" s="23">
        <v>3.0844821198218041E-2</v>
      </c>
      <c r="J56" s="129"/>
    </row>
    <row r="57" spans="2:10" x14ac:dyDescent="0.3">
      <c r="B57" s="144"/>
      <c r="C57" s="138"/>
      <c r="D57" s="139"/>
      <c r="E57" s="52" t="s">
        <v>116</v>
      </c>
      <c r="F57">
        <v>113.11110833333333</v>
      </c>
      <c r="G57">
        <v>15.278656824959612</v>
      </c>
      <c r="H57" s="19">
        <v>12</v>
      </c>
      <c r="I57" s="23">
        <v>0.18567058524373722</v>
      </c>
      <c r="J57" s="129"/>
    </row>
    <row r="58" spans="2:10" x14ac:dyDescent="0.3">
      <c r="B58" s="144"/>
      <c r="C58" s="140"/>
      <c r="D58" s="141"/>
      <c r="E58" s="53" t="s">
        <v>54</v>
      </c>
      <c r="F58" s="7">
        <v>30.377778333333328</v>
      </c>
      <c r="G58" s="7">
        <v>4.3868130518595088</v>
      </c>
      <c r="H58" s="8">
        <v>12</v>
      </c>
      <c r="I58" s="14">
        <v>0.15876844290059786</v>
      </c>
      <c r="J58" s="130"/>
    </row>
    <row r="59" spans="2:10" x14ac:dyDescent="0.3">
      <c r="B59" s="144"/>
      <c r="C59" s="142" t="s">
        <v>56</v>
      </c>
      <c r="D59" s="143" t="s">
        <v>52</v>
      </c>
      <c r="E59" s="52" t="s">
        <v>53</v>
      </c>
      <c r="F59">
        <v>231.99998181818179</v>
      </c>
      <c r="G59">
        <v>14.857884833899538</v>
      </c>
      <c r="H59" s="19">
        <v>11</v>
      </c>
      <c r="I59" s="23"/>
      <c r="J59" s="19"/>
    </row>
    <row r="60" spans="2:10" x14ac:dyDescent="0.3">
      <c r="B60" s="144"/>
      <c r="C60" s="138"/>
      <c r="D60" s="139"/>
      <c r="E60" s="52" t="s">
        <v>115</v>
      </c>
      <c r="F60">
        <v>398.14545454545458</v>
      </c>
      <c r="G60">
        <v>12.261031473021744</v>
      </c>
      <c r="H60" s="19">
        <v>11</v>
      </c>
      <c r="I60" s="23"/>
      <c r="J60" s="19"/>
    </row>
    <row r="61" spans="2:10" x14ac:dyDescent="0.3">
      <c r="B61" s="144"/>
      <c r="C61" s="138"/>
      <c r="D61" s="139"/>
      <c r="E61" s="52" t="s">
        <v>116</v>
      </c>
      <c r="F61">
        <v>46.399992999999995</v>
      </c>
      <c r="G61">
        <v>11.23536643473831</v>
      </c>
      <c r="H61" s="19">
        <v>11</v>
      </c>
      <c r="I61" s="23"/>
      <c r="J61" s="19"/>
    </row>
    <row r="62" spans="2:10" x14ac:dyDescent="0.3">
      <c r="B62" s="144"/>
      <c r="C62" s="138"/>
      <c r="D62" s="139"/>
      <c r="E62" s="52" t="s">
        <v>54</v>
      </c>
      <c r="F62">
        <v>44.545453636363632</v>
      </c>
      <c r="G62">
        <v>4.1440509864760644</v>
      </c>
      <c r="H62" s="19">
        <v>11</v>
      </c>
      <c r="I62" s="23"/>
      <c r="J62" s="19"/>
    </row>
    <row r="63" spans="2:10" x14ac:dyDescent="0.3">
      <c r="B63" s="144"/>
      <c r="C63" s="138"/>
      <c r="D63" s="139" t="s">
        <v>55</v>
      </c>
      <c r="E63" s="52" t="s">
        <v>53</v>
      </c>
      <c r="F63">
        <v>359.61212727272721</v>
      </c>
      <c r="G63">
        <v>20.537868127738669</v>
      </c>
      <c r="H63" s="19">
        <v>11</v>
      </c>
      <c r="I63" s="23"/>
      <c r="J63" s="19"/>
    </row>
    <row r="64" spans="2:10" x14ac:dyDescent="0.3">
      <c r="B64" s="144"/>
      <c r="C64" s="138"/>
      <c r="D64" s="139"/>
      <c r="E64" s="52" t="s">
        <v>115</v>
      </c>
      <c r="F64">
        <v>235.73333636363634</v>
      </c>
      <c r="G64">
        <v>25.321771462120651</v>
      </c>
      <c r="H64" s="19">
        <v>11</v>
      </c>
      <c r="I64" s="23"/>
      <c r="J64" s="19"/>
    </row>
    <row r="65" spans="2:10" x14ac:dyDescent="0.3">
      <c r="B65" s="144"/>
      <c r="C65" s="138"/>
      <c r="D65" s="139"/>
      <c r="E65" s="52" t="s">
        <v>116</v>
      </c>
      <c r="F65">
        <v>85.090897909090913</v>
      </c>
      <c r="G65">
        <v>13.629790139645959</v>
      </c>
      <c r="H65" s="19">
        <v>11</v>
      </c>
      <c r="I65" s="23"/>
      <c r="J65" s="19"/>
    </row>
    <row r="66" spans="2:10" x14ac:dyDescent="0.3">
      <c r="B66" s="147"/>
      <c r="C66" s="140"/>
      <c r="D66" s="141"/>
      <c r="E66" s="53" t="s">
        <v>54</v>
      </c>
      <c r="F66" s="7">
        <v>39.563636363636355</v>
      </c>
      <c r="G66" s="7">
        <v>4.5012804376862467</v>
      </c>
      <c r="H66" s="8">
        <v>11</v>
      </c>
      <c r="I66" s="14"/>
      <c r="J66" s="8"/>
    </row>
    <row r="67" spans="2:10" x14ac:dyDescent="0.3">
      <c r="B67" s="150" t="s">
        <v>57</v>
      </c>
      <c r="C67" s="142" t="s">
        <v>49</v>
      </c>
      <c r="D67" s="143"/>
      <c r="E67" s="52" t="s">
        <v>115</v>
      </c>
      <c r="F67">
        <v>76.475000000000009</v>
      </c>
      <c r="G67">
        <v>5.1790388279890269</v>
      </c>
      <c r="H67" s="19">
        <v>12</v>
      </c>
      <c r="I67" s="23"/>
      <c r="J67" s="19"/>
    </row>
    <row r="68" spans="2:10" x14ac:dyDescent="0.3">
      <c r="B68" s="144"/>
      <c r="C68" s="140"/>
      <c r="D68" s="141"/>
      <c r="E68" s="53" t="s">
        <v>116</v>
      </c>
      <c r="F68" s="7">
        <v>23.525000000000002</v>
      </c>
      <c r="G68" s="7">
        <v>5.1790388279890491</v>
      </c>
      <c r="H68" s="8">
        <v>12</v>
      </c>
      <c r="I68" s="14"/>
      <c r="J68" s="8"/>
    </row>
    <row r="69" spans="2:10" x14ac:dyDescent="0.3">
      <c r="B69" s="144"/>
      <c r="C69" s="142" t="s">
        <v>56</v>
      </c>
      <c r="D69" s="143"/>
      <c r="E69" s="52" t="s">
        <v>115</v>
      </c>
      <c r="F69">
        <v>89.890909090909091</v>
      </c>
      <c r="G69">
        <v>2.4167767620025171</v>
      </c>
      <c r="H69" s="19">
        <v>11</v>
      </c>
      <c r="I69" s="23"/>
      <c r="J69" s="19"/>
    </row>
    <row r="70" spans="2:10" ht="17.25" thickBot="1" x14ac:dyDescent="0.35">
      <c r="B70" s="145"/>
      <c r="C70" s="148"/>
      <c r="D70" s="149"/>
      <c r="E70" s="54" t="s">
        <v>116</v>
      </c>
      <c r="F70" s="45">
        <v>10.109090909090911</v>
      </c>
      <c r="G70" s="45">
        <v>2.4167767620025167</v>
      </c>
      <c r="H70" s="46">
        <v>11</v>
      </c>
      <c r="I70" s="47"/>
      <c r="J70" s="46"/>
    </row>
    <row r="71" spans="2:10" ht="17.25" thickTop="1" x14ac:dyDescent="0.3">
      <c r="B71" s="146" t="s">
        <v>107</v>
      </c>
      <c r="C71" s="136" t="s">
        <v>7</v>
      </c>
      <c r="D71" s="57" t="s">
        <v>115</v>
      </c>
      <c r="E71" s="67" t="s">
        <v>104</v>
      </c>
      <c r="F71" s="60">
        <v>0.12204116666666669</v>
      </c>
      <c r="G71" s="60">
        <v>8.0153429441681377E-3</v>
      </c>
      <c r="H71" s="61">
        <v>12</v>
      </c>
      <c r="I71" s="68">
        <v>3.7400000000000003E-2</v>
      </c>
      <c r="J71" s="61" t="s">
        <v>109</v>
      </c>
    </row>
    <row r="72" spans="2:10" x14ac:dyDescent="0.3">
      <c r="B72" s="144"/>
      <c r="C72" s="140"/>
      <c r="D72" s="56" t="s">
        <v>116</v>
      </c>
      <c r="E72" s="53" t="s">
        <v>105</v>
      </c>
      <c r="F72" s="7">
        <v>0.22782024999999997</v>
      </c>
      <c r="G72" s="7">
        <v>1.0897870525324845E-2</v>
      </c>
      <c r="H72" s="8">
        <v>12</v>
      </c>
      <c r="I72" s="14">
        <v>5.5999999999999999E-3</v>
      </c>
      <c r="J72" s="8"/>
    </row>
    <row r="73" spans="2:10" x14ac:dyDescent="0.3">
      <c r="B73" s="144"/>
      <c r="C73" s="138" t="s">
        <v>11</v>
      </c>
      <c r="D73" s="48" t="s">
        <v>115</v>
      </c>
      <c r="E73" s="52" t="s">
        <v>104</v>
      </c>
      <c r="F73">
        <v>9.8346272727272727E-2</v>
      </c>
      <c r="G73">
        <v>5.6040910544982543E-3</v>
      </c>
      <c r="H73" s="19">
        <v>11</v>
      </c>
      <c r="I73" s="23"/>
      <c r="J73" s="19"/>
    </row>
    <row r="74" spans="2:10" ht="17.25" thickBot="1" x14ac:dyDescent="0.35">
      <c r="B74" s="145"/>
      <c r="C74" s="148"/>
      <c r="D74" s="58" t="s">
        <v>116</v>
      </c>
      <c r="E74" s="54" t="s">
        <v>105</v>
      </c>
      <c r="F74" s="45">
        <v>0.18102609090909089</v>
      </c>
      <c r="G74" s="45">
        <v>1.3880535434036324E-2</v>
      </c>
      <c r="H74" s="46">
        <v>11</v>
      </c>
      <c r="I74" s="47"/>
      <c r="J74" s="46"/>
    </row>
    <row r="75" spans="2:10" ht="17.25" thickTop="1" x14ac:dyDescent="0.3">
      <c r="B75" s="146" t="s">
        <v>58</v>
      </c>
      <c r="C75" s="55"/>
      <c r="D75" s="56"/>
      <c r="E75" s="53"/>
      <c r="F75" s="7"/>
      <c r="G75" s="7"/>
      <c r="H75" s="8"/>
      <c r="I75" s="14" t="s">
        <v>94</v>
      </c>
      <c r="J75" s="8" t="s">
        <v>93</v>
      </c>
    </row>
    <row r="76" spans="2:10" x14ac:dyDescent="0.3">
      <c r="B76" s="144"/>
      <c r="C76" s="138" t="s">
        <v>49</v>
      </c>
      <c r="D76" s="139"/>
      <c r="E76" s="52" t="s">
        <v>66</v>
      </c>
      <c r="F76">
        <v>9.4487555555555533E-2</v>
      </c>
      <c r="G76">
        <v>1.0474789524683547E-2</v>
      </c>
      <c r="H76" s="19">
        <v>9</v>
      </c>
      <c r="I76" s="23">
        <v>0.2492</v>
      </c>
      <c r="J76" s="19" t="s">
        <v>44</v>
      </c>
    </row>
    <row r="77" spans="2:10" x14ac:dyDescent="0.3">
      <c r="B77" s="144"/>
      <c r="C77" s="138"/>
      <c r="D77" s="139"/>
      <c r="E77" s="52" t="s">
        <v>68</v>
      </c>
      <c r="F77">
        <v>9.9933333333333332E-2</v>
      </c>
      <c r="G77">
        <v>9.1231918850650552E-3</v>
      </c>
      <c r="H77" s="19">
        <v>12</v>
      </c>
      <c r="I77" s="23"/>
      <c r="J77" s="19" t="s">
        <v>44</v>
      </c>
    </row>
    <row r="78" spans="2:10" x14ac:dyDescent="0.3">
      <c r="B78" s="144"/>
      <c r="C78" s="138"/>
      <c r="D78" s="139"/>
      <c r="E78" s="52" t="s">
        <v>69</v>
      </c>
      <c r="F78">
        <v>8.6088083333333343E-2</v>
      </c>
      <c r="G78">
        <v>6.2753279432092674E-3</v>
      </c>
      <c r="H78" s="19">
        <v>12</v>
      </c>
      <c r="I78" s="23"/>
      <c r="J78" s="19" t="s">
        <v>44</v>
      </c>
    </row>
    <row r="79" spans="2:10" x14ac:dyDescent="0.3">
      <c r="B79" s="144"/>
      <c r="C79" s="138"/>
      <c r="D79" s="139"/>
      <c r="E79" s="52" t="s">
        <v>70</v>
      </c>
      <c r="F79">
        <v>8.5725916666666679E-2</v>
      </c>
      <c r="G79">
        <v>7.6584491996296361E-3</v>
      </c>
      <c r="H79" s="19">
        <v>12</v>
      </c>
      <c r="I79" s="23"/>
      <c r="J79" s="19" t="s">
        <v>44</v>
      </c>
    </row>
    <row r="80" spans="2:10" x14ac:dyDescent="0.3">
      <c r="B80" s="144"/>
      <c r="C80" s="138"/>
      <c r="D80" s="139"/>
      <c r="E80" s="52" t="s">
        <v>71</v>
      </c>
      <c r="F80">
        <v>8.1486833333333342E-2</v>
      </c>
      <c r="G80">
        <v>5.4952938223942439E-3</v>
      </c>
      <c r="H80" s="19">
        <v>12</v>
      </c>
      <c r="I80" s="23"/>
      <c r="J80" s="19" t="s">
        <v>44</v>
      </c>
    </row>
    <row r="81" spans="2:10" x14ac:dyDescent="0.3">
      <c r="B81" s="144"/>
      <c r="C81" s="138"/>
      <c r="D81" s="139"/>
      <c r="E81" s="52" t="s">
        <v>72</v>
      </c>
      <c r="F81">
        <v>7.8147416666666678E-2</v>
      </c>
      <c r="G81">
        <v>6.2975449286334145E-3</v>
      </c>
      <c r="H81" s="19">
        <v>12</v>
      </c>
      <c r="I81" s="23"/>
      <c r="J81" s="19" t="s">
        <v>44</v>
      </c>
    </row>
    <row r="82" spans="2:10" x14ac:dyDescent="0.3">
      <c r="B82" s="144"/>
      <c r="C82" s="138"/>
      <c r="D82" s="139"/>
      <c r="E82" s="52" t="s">
        <v>73</v>
      </c>
      <c r="F82">
        <v>7.9861750000000009E-2</v>
      </c>
      <c r="G82">
        <v>4.7899696100841948E-3</v>
      </c>
      <c r="H82" s="19">
        <v>12</v>
      </c>
      <c r="I82" s="23"/>
      <c r="J82" s="19" t="s">
        <v>44</v>
      </c>
    </row>
    <row r="83" spans="2:10" x14ac:dyDescent="0.3">
      <c r="B83" s="144"/>
      <c r="C83" s="138"/>
      <c r="D83" s="139"/>
      <c r="E83" s="52" t="s">
        <v>74</v>
      </c>
      <c r="F83">
        <v>8.4058416666666649E-2</v>
      </c>
      <c r="G83">
        <v>4.8196378659044322E-3</v>
      </c>
      <c r="H83" s="19">
        <v>12</v>
      </c>
      <c r="I83" s="23"/>
      <c r="J83" s="19" t="s">
        <v>44</v>
      </c>
    </row>
    <row r="84" spans="2:10" x14ac:dyDescent="0.3">
      <c r="B84" s="144"/>
      <c r="C84" s="138"/>
      <c r="D84" s="139"/>
      <c r="E84" s="52" t="s">
        <v>75</v>
      </c>
      <c r="F84">
        <v>8.6954333333333342E-2</v>
      </c>
      <c r="G84">
        <v>5.9530831842827441E-3</v>
      </c>
      <c r="H84" s="19">
        <v>12</v>
      </c>
      <c r="I84" s="23"/>
      <c r="J84" s="19" t="s">
        <v>44</v>
      </c>
    </row>
    <row r="85" spans="2:10" x14ac:dyDescent="0.3">
      <c r="B85" s="144"/>
      <c r="C85" s="138"/>
      <c r="D85" s="139"/>
      <c r="E85" s="52" t="s">
        <v>76</v>
      </c>
      <c r="F85">
        <v>9.2233333333333334E-2</v>
      </c>
      <c r="G85">
        <v>6.6779958891841004E-3</v>
      </c>
      <c r="H85" s="19">
        <v>12</v>
      </c>
      <c r="I85" s="23"/>
      <c r="J85" s="19" t="s">
        <v>44</v>
      </c>
    </row>
    <row r="86" spans="2:10" x14ac:dyDescent="0.3">
      <c r="B86" s="144"/>
      <c r="C86" s="138"/>
      <c r="D86" s="139"/>
      <c r="E86" s="52" t="s">
        <v>77</v>
      </c>
      <c r="F86">
        <v>9.8834499999999992E-2</v>
      </c>
      <c r="G86">
        <v>8.4221393070630108E-3</v>
      </c>
      <c r="H86" s="19">
        <v>12</v>
      </c>
      <c r="I86" s="23"/>
      <c r="J86" s="19" t="s">
        <v>44</v>
      </c>
    </row>
    <row r="87" spans="2:10" x14ac:dyDescent="0.3">
      <c r="B87" s="144"/>
      <c r="C87" s="140"/>
      <c r="D87" s="141"/>
      <c r="E87" s="53" t="s">
        <v>78</v>
      </c>
      <c r="F87" s="7">
        <v>9.5175916666666679E-2</v>
      </c>
      <c r="G87" s="7">
        <v>6.8214222584558233E-3</v>
      </c>
      <c r="H87" s="8">
        <v>12</v>
      </c>
      <c r="I87" s="14"/>
      <c r="J87" s="8" t="s">
        <v>44</v>
      </c>
    </row>
    <row r="88" spans="2:10" x14ac:dyDescent="0.3">
      <c r="B88" s="144"/>
      <c r="C88" s="142" t="s">
        <v>50</v>
      </c>
      <c r="D88" s="143"/>
      <c r="E88" s="52" t="s">
        <v>66</v>
      </c>
      <c r="F88">
        <v>8.9031818181818184E-2</v>
      </c>
      <c r="G88">
        <v>8.4084968474191432E-3</v>
      </c>
      <c r="H88" s="19">
        <v>11</v>
      </c>
      <c r="I88" s="23"/>
      <c r="J88" s="19"/>
    </row>
    <row r="89" spans="2:10" x14ac:dyDescent="0.3">
      <c r="B89" s="144"/>
      <c r="C89" s="138"/>
      <c r="D89" s="139"/>
      <c r="E89" s="52" t="s">
        <v>68</v>
      </c>
      <c r="F89">
        <v>9.3379545454545451E-2</v>
      </c>
      <c r="G89">
        <v>7.433140329098217E-3</v>
      </c>
      <c r="H89" s="19">
        <v>11</v>
      </c>
      <c r="I89" s="23"/>
      <c r="J89" s="19"/>
    </row>
    <row r="90" spans="2:10" x14ac:dyDescent="0.3">
      <c r="B90" s="144"/>
      <c r="C90" s="138"/>
      <c r="D90" s="139"/>
      <c r="E90" s="52" t="s">
        <v>69</v>
      </c>
      <c r="F90">
        <v>9.129590909090908E-2</v>
      </c>
      <c r="G90">
        <v>7.96010819873306E-3</v>
      </c>
      <c r="H90" s="19">
        <v>11</v>
      </c>
      <c r="I90" s="23"/>
      <c r="J90" s="19"/>
    </row>
    <row r="91" spans="2:10" x14ac:dyDescent="0.3">
      <c r="B91" s="144"/>
      <c r="C91" s="138"/>
      <c r="D91" s="139"/>
      <c r="E91" s="52" t="s">
        <v>70</v>
      </c>
      <c r="F91">
        <v>9.232072727272729E-2</v>
      </c>
      <c r="G91">
        <v>9.1206735806786208E-3</v>
      </c>
      <c r="H91" s="19">
        <v>11</v>
      </c>
      <c r="I91" s="23"/>
      <c r="J91" s="19"/>
    </row>
    <row r="92" spans="2:10" x14ac:dyDescent="0.3">
      <c r="B92" s="144"/>
      <c r="C92" s="138"/>
      <c r="D92" s="139"/>
      <c r="E92" s="52" t="s">
        <v>71</v>
      </c>
      <c r="F92">
        <v>8.7494909090909082E-2</v>
      </c>
      <c r="G92">
        <v>7.1376814907090141E-3</v>
      </c>
      <c r="H92" s="19">
        <v>11</v>
      </c>
      <c r="I92" s="23"/>
      <c r="J92" s="19"/>
    </row>
    <row r="93" spans="2:10" x14ac:dyDescent="0.3">
      <c r="B93" s="144"/>
      <c r="C93" s="138"/>
      <c r="D93" s="139"/>
      <c r="E93" s="52" t="s">
        <v>72</v>
      </c>
      <c r="F93">
        <v>8.5980363636363646E-2</v>
      </c>
      <c r="G93">
        <v>7.2109988051999316E-3</v>
      </c>
      <c r="H93" s="19">
        <v>11</v>
      </c>
      <c r="I93" s="23"/>
      <c r="J93" s="19"/>
    </row>
    <row r="94" spans="2:10" x14ac:dyDescent="0.3">
      <c r="B94" s="144"/>
      <c r="C94" s="138"/>
      <c r="D94" s="139"/>
      <c r="E94" s="52" t="s">
        <v>73</v>
      </c>
      <c r="F94">
        <v>8.5528272727272731E-2</v>
      </c>
      <c r="G94">
        <v>5.6093907821712051E-3</v>
      </c>
      <c r="H94" s="19">
        <v>11</v>
      </c>
      <c r="I94" s="23"/>
      <c r="J94" s="19"/>
    </row>
    <row r="95" spans="2:10" x14ac:dyDescent="0.3">
      <c r="B95" s="144"/>
      <c r="C95" s="138"/>
      <c r="D95" s="139"/>
      <c r="E95" s="52" t="s">
        <v>74</v>
      </c>
      <c r="F95">
        <v>8.5292545454545454E-2</v>
      </c>
      <c r="G95">
        <v>8.7621076909856505E-3</v>
      </c>
      <c r="H95" s="19">
        <v>11</v>
      </c>
      <c r="I95" s="23"/>
      <c r="J95" s="19"/>
    </row>
    <row r="96" spans="2:10" x14ac:dyDescent="0.3">
      <c r="B96" s="144"/>
      <c r="C96" s="138"/>
      <c r="D96" s="139"/>
      <c r="E96" s="52" t="s">
        <v>75</v>
      </c>
      <c r="F96">
        <v>9.4854363636363639E-2</v>
      </c>
      <c r="G96">
        <v>4.4993896217814869E-3</v>
      </c>
      <c r="H96" s="19">
        <v>11</v>
      </c>
      <c r="I96" s="23"/>
      <c r="J96" s="19"/>
    </row>
    <row r="97" spans="2:10" x14ac:dyDescent="0.3">
      <c r="B97" s="144"/>
      <c r="C97" s="138"/>
      <c r="D97" s="139"/>
      <c r="E97" s="52" t="s">
        <v>76</v>
      </c>
      <c r="F97">
        <v>0.11621436363636364</v>
      </c>
      <c r="G97">
        <v>1.8076349991216663E-2</v>
      </c>
      <c r="H97" s="19">
        <v>11</v>
      </c>
      <c r="I97" s="23"/>
      <c r="J97" s="19"/>
    </row>
    <row r="98" spans="2:10" x14ac:dyDescent="0.3">
      <c r="B98" s="144"/>
      <c r="C98" s="138"/>
      <c r="D98" s="139"/>
      <c r="E98" s="52" t="s">
        <v>77</v>
      </c>
      <c r="F98">
        <v>0.11804572727272727</v>
      </c>
      <c r="G98">
        <v>1.4149874483279423E-2</v>
      </c>
      <c r="H98" s="19">
        <v>11</v>
      </c>
      <c r="I98" s="23"/>
      <c r="J98" s="19"/>
    </row>
    <row r="99" spans="2:10" x14ac:dyDescent="0.3">
      <c r="B99" s="147"/>
      <c r="C99" s="140"/>
      <c r="D99" s="141"/>
      <c r="E99" s="53" t="s">
        <v>78</v>
      </c>
      <c r="F99" s="7">
        <v>0.12086554545454545</v>
      </c>
      <c r="G99" s="7">
        <v>2.0657047571476621E-2</v>
      </c>
      <c r="H99" s="8">
        <v>11</v>
      </c>
      <c r="I99" s="14"/>
      <c r="J99" s="8"/>
    </row>
    <row r="100" spans="2:10" x14ac:dyDescent="0.3">
      <c r="B100" s="150" t="s">
        <v>59</v>
      </c>
      <c r="C100" s="151" t="s">
        <v>49</v>
      </c>
      <c r="D100" s="152"/>
      <c r="E100" s="153"/>
      <c r="F100" s="21">
        <v>8.5738864999999997E-2</v>
      </c>
      <c r="G100" s="21">
        <v>5.5150860098306144E-3</v>
      </c>
      <c r="H100" s="10">
        <v>12</v>
      </c>
      <c r="I100" s="134">
        <v>0.2351</v>
      </c>
      <c r="J100" s="132" t="s">
        <v>109</v>
      </c>
    </row>
    <row r="101" spans="2:10" x14ac:dyDescent="0.3">
      <c r="B101" s="147"/>
      <c r="C101" s="151" t="s">
        <v>56</v>
      </c>
      <c r="D101" s="152"/>
      <c r="E101" s="153"/>
      <c r="F101" s="7">
        <v>9.5033835454545454E-2</v>
      </c>
      <c r="G101" s="7">
        <v>4.0170169646043417E-3</v>
      </c>
      <c r="H101" s="8">
        <v>11</v>
      </c>
      <c r="I101" s="135"/>
      <c r="J101" s="133"/>
    </row>
    <row r="102" spans="2:10" x14ac:dyDescent="0.3">
      <c r="B102" s="150" t="s">
        <v>60</v>
      </c>
      <c r="C102" s="151" t="s">
        <v>49</v>
      </c>
      <c r="D102" s="152"/>
      <c r="E102" s="153"/>
      <c r="F102" s="21">
        <v>55.220335176666673</v>
      </c>
      <c r="G102" s="21">
        <v>3.7780535433074101</v>
      </c>
      <c r="H102" s="10">
        <v>12</v>
      </c>
      <c r="I102" s="134">
        <v>0.56579999999999997</v>
      </c>
      <c r="J102" s="132" t="s">
        <v>109</v>
      </c>
    </row>
    <row r="103" spans="2:10" x14ac:dyDescent="0.3">
      <c r="B103" s="147"/>
      <c r="C103" s="151" t="s">
        <v>56</v>
      </c>
      <c r="D103" s="152"/>
      <c r="E103" s="153"/>
      <c r="F103" s="7">
        <v>60.460191764545449</v>
      </c>
      <c r="G103" s="7">
        <v>2.9649083668280527</v>
      </c>
      <c r="H103" s="8">
        <v>11</v>
      </c>
      <c r="I103" s="135"/>
      <c r="J103" s="133"/>
    </row>
    <row r="104" spans="2:10" x14ac:dyDescent="0.3">
      <c r="B104" s="150" t="s">
        <v>61</v>
      </c>
      <c r="C104" s="151" t="s">
        <v>49</v>
      </c>
      <c r="D104" s="152"/>
      <c r="E104" s="153"/>
      <c r="F104" s="21">
        <v>0.91968606166666678</v>
      </c>
      <c r="G104" s="21">
        <v>1.9425087789848462E-2</v>
      </c>
      <c r="H104" s="10">
        <v>12</v>
      </c>
      <c r="I104" s="134">
        <v>0.69469999999999998</v>
      </c>
      <c r="J104" s="132" t="s">
        <v>109</v>
      </c>
    </row>
    <row r="105" spans="2:10" ht="17.25" thickBot="1" x14ac:dyDescent="0.35">
      <c r="B105" s="147"/>
      <c r="C105" s="151" t="s">
        <v>56</v>
      </c>
      <c r="D105" s="152"/>
      <c r="E105" s="153"/>
      <c r="F105" s="7">
        <v>0.9384959574545455</v>
      </c>
      <c r="G105" s="7">
        <v>2.0003804404607393E-2</v>
      </c>
      <c r="H105" s="8">
        <v>11</v>
      </c>
      <c r="I105" s="135"/>
      <c r="J105" s="133"/>
    </row>
    <row r="106" spans="2:10" ht="17.25" thickTop="1" x14ac:dyDescent="0.3">
      <c r="B106" s="146" t="s">
        <v>108</v>
      </c>
      <c r="C106" s="138" t="s">
        <v>49</v>
      </c>
      <c r="D106" s="139"/>
      <c r="E106" s="52" t="s">
        <v>53</v>
      </c>
      <c r="F106">
        <v>556.08333333333337</v>
      </c>
      <c r="G106">
        <v>85.718572148112159</v>
      </c>
      <c r="H106" s="19">
        <v>12</v>
      </c>
      <c r="I106" s="23">
        <v>0.88009999999999999</v>
      </c>
      <c r="J106" s="129" t="s">
        <v>109</v>
      </c>
    </row>
    <row r="107" spans="2:10" x14ac:dyDescent="0.3">
      <c r="B107" s="144"/>
      <c r="C107" s="138"/>
      <c r="D107" s="139"/>
      <c r="E107" s="52" t="s">
        <v>115</v>
      </c>
      <c r="F107">
        <v>222.16666666666666</v>
      </c>
      <c r="G107">
        <v>35.00104616041115</v>
      </c>
      <c r="H107" s="19">
        <v>12</v>
      </c>
      <c r="I107" s="23">
        <v>0.34699999999999998</v>
      </c>
      <c r="J107" s="129"/>
    </row>
    <row r="108" spans="2:10" x14ac:dyDescent="0.3">
      <c r="B108" s="144"/>
      <c r="C108" s="138"/>
      <c r="D108" s="139"/>
      <c r="E108" s="52" t="s">
        <v>116</v>
      </c>
      <c r="F108">
        <v>74.583333333333329</v>
      </c>
      <c r="G108">
        <v>6.2962932016233264</v>
      </c>
      <c r="H108" s="19">
        <v>12</v>
      </c>
      <c r="I108" s="23">
        <v>1.35E-2</v>
      </c>
      <c r="J108" s="129"/>
    </row>
    <row r="109" spans="2:10" x14ac:dyDescent="0.3">
      <c r="B109" s="144"/>
      <c r="C109" s="140"/>
      <c r="D109" s="141"/>
      <c r="E109" s="53" t="s">
        <v>54</v>
      </c>
      <c r="F109" s="7">
        <v>65.666666666666671</v>
      </c>
      <c r="G109" s="7">
        <v>3.6083517040612882</v>
      </c>
      <c r="H109" s="8">
        <v>12</v>
      </c>
      <c r="I109" s="14">
        <v>0.79710000000000003</v>
      </c>
      <c r="J109" s="130"/>
    </row>
    <row r="110" spans="2:10" x14ac:dyDescent="0.3">
      <c r="B110" s="144"/>
      <c r="C110" s="142" t="s">
        <v>56</v>
      </c>
      <c r="D110" s="143"/>
      <c r="E110" s="52" t="s">
        <v>53</v>
      </c>
      <c r="F110">
        <v>514.27272727272725</v>
      </c>
      <c r="G110">
        <v>71.160649354323098</v>
      </c>
      <c r="H110" s="19">
        <v>11</v>
      </c>
      <c r="I110" s="23"/>
      <c r="J110" s="19"/>
    </row>
    <row r="111" spans="2:10" x14ac:dyDescent="0.3">
      <c r="B111" s="144"/>
      <c r="C111" s="138"/>
      <c r="D111" s="139"/>
      <c r="E111" s="52" t="s">
        <v>115</v>
      </c>
      <c r="F111">
        <v>265.54545454545456</v>
      </c>
      <c r="G111">
        <v>36.375157265855258</v>
      </c>
      <c r="H111" s="19">
        <v>11</v>
      </c>
      <c r="I111" s="23"/>
      <c r="J111" s="19"/>
    </row>
    <row r="112" spans="2:10" x14ac:dyDescent="0.3">
      <c r="B112" s="144"/>
      <c r="C112" s="138"/>
      <c r="D112" s="139"/>
      <c r="E112" s="52" t="s">
        <v>116</v>
      </c>
      <c r="F112">
        <v>51.545454545454547</v>
      </c>
      <c r="G112">
        <v>4.6463350882244931</v>
      </c>
      <c r="H112" s="19">
        <v>11</v>
      </c>
      <c r="I112" s="23"/>
      <c r="J112" s="19"/>
    </row>
    <row r="113" spans="2:10" x14ac:dyDescent="0.3">
      <c r="B113" s="147"/>
      <c r="C113" s="140"/>
      <c r="D113" s="141"/>
      <c r="E113" s="53" t="s">
        <v>54</v>
      </c>
      <c r="F113" s="7">
        <v>69.181818181818187</v>
      </c>
      <c r="G113" s="7">
        <v>4.3292203409309797</v>
      </c>
      <c r="H113" s="8">
        <v>11</v>
      </c>
      <c r="I113" s="14"/>
      <c r="J113" s="8"/>
    </row>
    <row r="114" spans="2:10" x14ac:dyDescent="0.3">
      <c r="B114" s="150" t="s">
        <v>62</v>
      </c>
      <c r="C114" s="142" t="s">
        <v>49</v>
      </c>
      <c r="D114" s="143"/>
      <c r="E114" s="52" t="s">
        <v>53</v>
      </c>
      <c r="F114">
        <v>28.666666666666668</v>
      </c>
      <c r="G114">
        <v>3.0209704775556188</v>
      </c>
      <c r="H114" s="19">
        <v>12</v>
      </c>
      <c r="I114" s="23">
        <v>0.75090000000000001</v>
      </c>
      <c r="J114" s="128" t="s">
        <v>109</v>
      </c>
    </row>
    <row r="115" spans="2:10" x14ac:dyDescent="0.3">
      <c r="B115" s="144"/>
      <c r="C115" s="138"/>
      <c r="D115" s="139"/>
      <c r="E115" s="52" t="s">
        <v>115</v>
      </c>
      <c r="F115">
        <v>109.33333333333333</v>
      </c>
      <c r="G115">
        <v>9.0170993566712312</v>
      </c>
      <c r="H115" s="19">
        <v>12</v>
      </c>
      <c r="I115" s="23">
        <v>0.51529999999999998</v>
      </c>
      <c r="J115" s="129"/>
    </row>
    <row r="116" spans="2:10" x14ac:dyDescent="0.3">
      <c r="B116" s="144"/>
      <c r="C116" s="138"/>
      <c r="D116" s="139"/>
      <c r="E116" s="52" t="s">
        <v>116</v>
      </c>
      <c r="F116">
        <v>75</v>
      </c>
      <c r="G116">
        <v>12.503938773381964</v>
      </c>
      <c r="H116" s="19">
        <v>12</v>
      </c>
      <c r="I116" s="23">
        <v>7.1199999999999999E-2</v>
      </c>
      <c r="J116" s="129"/>
    </row>
    <row r="117" spans="2:10" x14ac:dyDescent="0.3">
      <c r="B117" s="144"/>
      <c r="C117" s="140"/>
      <c r="D117" s="141"/>
      <c r="E117" s="53" t="s">
        <v>54</v>
      </c>
      <c r="F117" s="7">
        <v>26</v>
      </c>
      <c r="G117" s="7">
        <v>2.5995337577295969</v>
      </c>
      <c r="H117" s="8">
        <v>12</v>
      </c>
      <c r="I117" s="14">
        <v>5.28E-2</v>
      </c>
      <c r="J117" s="130"/>
    </row>
    <row r="118" spans="2:10" x14ac:dyDescent="0.3">
      <c r="B118" s="144"/>
      <c r="C118" s="142" t="s">
        <v>56</v>
      </c>
      <c r="D118" s="143"/>
      <c r="E118" s="52" t="s">
        <v>53</v>
      </c>
      <c r="F118">
        <v>31.09090909090909</v>
      </c>
      <c r="G118">
        <v>3.7790199437866403</v>
      </c>
      <c r="H118" s="19">
        <v>11</v>
      </c>
      <c r="I118" s="23"/>
      <c r="J118" s="19"/>
    </row>
    <row r="119" spans="2:10" x14ac:dyDescent="0.3">
      <c r="B119" s="144"/>
      <c r="C119" s="138"/>
      <c r="D119" s="139"/>
      <c r="E119" s="52" t="s">
        <v>115</v>
      </c>
      <c r="F119">
        <v>100.90909090909091</v>
      </c>
      <c r="G119">
        <v>8.7276515069316467</v>
      </c>
      <c r="H119" s="19">
        <v>11</v>
      </c>
      <c r="I119" s="23"/>
      <c r="J119" s="19"/>
    </row>
    <row r="120" spans="2:10" x14ac:dyDescent="0.3">
      <c r="B120" s="144"/>
      <c r="C120" s="138"/>
      <c r="D120" s="139"/>
      <c r="E120" s="52" t="s">
        <v>116</v>
      </c>
      <c r="F120">
        <v>45.909090909090907</v>
      </c>
      <c r="G120">
        <v>9.3404832904498889</v>
      </c>
      <c r="H120" s="19">
        <v>11</v>
      </c>
      <c r="I120" s="23"/>
      <c r="J120" s="19"/>
    </row>
    <row r="121" spans="2:10" x14ac:dyDescent="0.3">
      <c r="B121" s="147"/>
      <c r="C121" s="140"/>
      <c r="D121" s="141"/>
      <c r="E121" s="53" t="s">
        <v>54</v>
      </c>
      <c r="F121" s="7">
        <v>38.909090909090907</v>
      </c>
      <c r="G121" s="7">
        <v>4.5316152959052749</v>
      </c>
      <c r="H121" s="8">
        <v>11</v>
      </c>
      <c r="I121" s="14"/>
      <c r="J121" s="8"/>
    </row>
    <row r="122" spans="2:10" x14ac:dyDescent="0.3">
      <c r="B122" s="150" t="s">
        <v>63</v>
      </c>
      <c r="C122" s="142" t="s">
        <v>49</v>
      </c>
      <c r="D122" s="143"/>
      <c r="E122" s="52" t="s">
        <v>21</v>
      </c>
      <c r="F122">
        <v>26.750856666666667</v>
      </c>
      <c r="G122">
        <v>3.5515528357865973</v>
      </c>
      <c r="H122" s="19">
        <v>12</v>
      </c>
      <c r="I122" s="23">
        <v>4.3900000000000002E-2</v>
      </c>
      <c r="J122" s="128" t="s">
        <v>109</v>
      </c>
    </row>
    <row r="123" spans="2:10" x14ac:dyDescent="0.3">
      <c r="B123" s="144"/>
      <c r="C123" s="138"/>
      <c r="D123" s="139"/>
      <c r="E123" s="52" t="s">
        <v>22</v>
      </c>
      <c r="F123">
        <v>30.681941666666663</v>
      </c>
      <c r="G123">
        <v>1.6035426338257199</v>
      </c>
      <c r="H123" s="19">
        <v>12</v>
      </c>
      <c r="I123" s="23">
        <v>0.19470000000000001</v>
      </c>
      <c r="J123" s="129"/>
    </row>
    <row r="124" spans="2:10" x14ac:dyDescent="0.3">
      <c r="B124" s="144"/>
      <c r="C124" s="138"/>
      <c r="D124" s="139"/>
      <c r="E124" s="52" t="s">
        <v>23</v>
      </c>
      <c r="F124">
        <v>30.796789999999998</v>
      </c>
      <c r="G124">
        <v>2.6250780126592441</v>
      </c>
      <c r="H124" s="19">
        <v>12</v>
      </c>
      <c r="I124" s="23">
        <v>0.12889999999999999</v>
      </c>
      <c r="J124" s="129"/>
    </row>
    <row r="125" spans="2:10" x14ac:dyDescent="0.3">
      <c r="B125" s="144"/>
      <c r="C125" s="138"/>
      <c r="D125" s="139"/>
      <c r="E125" s="52" t="s">
        <v>24</v>
      </c>
      <c r="F125">
        <v>9.9622368333333338</v>
      </c>
      <c r="G125">
        <v>1.9759998241285681</v>
      </c>
      <c r="H125" s="19">
        <v>12</v>
      </c>
      <c r="I125" s="23">
        <v>4.2900000000000001E-2</v>
      </c>
      <c r="J125" s="129"/>
    </row>
    <row r="126" spans="2:10" x14ac:dyDescent="0.3">
      <c r="B126" s="144"/>
      <c r="C126" s="138"/>
      <c r="D126" s="139"/>
      <c r="E126" s="52" t="s">
        <v>25</v>
      </c>
      <c r="F126">
        <v>1.7350760833333334</v>
      </c>
      <c r="G126">
        <v>0.7569002414153686</v>
      </c>
      <c r="H126" s="19">
        <v>12</v>
      </c>
      <c r="I126" s="23">
        <v>2.53E-2</v>
      </c>
      <c r="J126" s="129"/>
    </row>
    <row r="127" spans="2:10" x14ac:dyDescent="0.3">
      <c r="B127" s="144"/>
      <c r="C127" s="140"/>
      <c r="D127" s="141"/>
      <c r="E127" s="53" t="s">
        <v>26</v>
      </c>
      <c r="F127" s="7">
        <v>7.3099416666666667E-2</v>
      </c>
      <c r="G127" s="7">
        <v>7.3099416666666681E-2</v>
      </c>
      <c r="H127" s="8">
        <v>12</v>
      </c>
      <c r="I127" s="66" t="s">
        <v>44</v>
      </c>
      <c r="J127" s="130"/>
    </row>
    <row r="128" spans="2:10" x14ac:dyDescent="0.3">
      <c r="B128" s="144"/>
      <c r="C128" s="142" t="s">
        <v>50</v>
      </c>
      <c r="D128" s="143"/>
      <c r="E128" s="52" t="s">
        <v>21</v>
      </c>
      <c r="F128">
        <v>43.764584545454539</v>
      </c>
      <c r="G128">
        <v>7.2353380651262142</v>
      </c>
      <c r="H128" s="19">
        <v>11</v>
      </c>
      <c r="I128" s="23"/>
      <c r="J128" s="19"/>
    </row>
    <row r="129" spans="2:10" x14ac:dyDescent="0.3">
      <c r="B129" s="144"/>
      <c r="C129" s="138"/>
      <c r="D129" s="139"/>
      <c r="E129" s="52" t="s">
        <v>22</v>
      </c>
      <c r="F129">
        <v>32.014530000000001</v>
      </c>
      <c r="G129">
        <v>3.6951621931729259</v>
      </c>
      <c r="H129" s="19">
        <v>11</v>
      </c>
      <c r="I129" s="23"/>
      <c r="J129" s="19"/>
    </row>
    <row r="130" spans="2:10" x14ac:dyDescent="0.3">
      <c r="B130" s="144"/>
      <c r="C130" s="138"/>
      <c r="D130" s="139"/>
      <c r="E130" s="52" t="s">
        <v>23</v>
      </c>
      <c r="F130">
        <v>19.035142727272724</v>
      </c>
      <c r="G130">
        <v>4.101751713687058</v>
      </c>
      <c r="H130" s="19">
        <v>11</v>
      </c>
      <c r="I130" s="23"/>
      <c r="J130" s="19"/>
    </row>
    <row r="131" spans="2:10" x14ac:dyDescent="0.3">
      <c r="B131" s="144"/>
      <c r="C131" s="138"/>
      <c r="D131" s="139"/>
      <c r="E131" s="52" t="s">
        <v>24</v>
      </c>
      <c r="F131">
        <v>4.9147274545454556</v>
      </c>
      <c r="G131">
        <v>1.1210461466257988</v>
      </c>
      <c r="H131" s="19">
        <v>11</v>
      </c>
      <c r="I131" s="23"/>
      <c r="J131" s="19"/>
    </row>
    <row r="132" spans="2:10" x14ac:dyDescent="0.3">
      <c r="B132" s="144"/>
      <c r="C132" s="138"/>
      <c r="D132" s="139"/>
      <c r="E132" s="52" t="s">
        <v>25</v>
      </c>
      <c r="F132">
        <v>0.27101745454545456</v>
      </c>
      <c r="G132">
        <v>0.19254164399065671</v>
      </c>
      <c r="H132" s="19">
        <v>11</v>
      </c>
      <c r="I132" s="23"/>
      <c r="J132" s="19"/>
    </row>
    <row r="133" spans="2:10" x14ac:dyDescent="0.3">
      <c r="B133" s="147"/>
      <c r="C133" s="140"/>
      <c r="D133" s="141"/>
      <c r="E133" s="53" t="s">
        <v>26</v>
      </c>
      <c r="F133" s="7">
        <v>0</v>
      </c>
      <c r="G133" s="7">
        <v>0</v>
      </c>
      <c r="H133" s="8">
        <v>11</v>
      </c>
      <c r="I133" s="14"/>
      <c r="J133" s="8"/>
    </row>
    <row r="134" spans="2:10" x14ac:dyDescent="0.3">
      <c r="B134" s="150" t="s">
        <v>64</v>
      </c>
      <c r="C134" s="142" t="s">
        <v>49</v>
      </c>
      <c r="D134" s="143" t="s">
        <v>29</v>
      </c>
      <c r="E134" s="52" t="s">
        <v>27</v>
      </c>
      <c r="F134">
        <v>20.916666666666668</v>
      </c>
      <c r="G134">
        <v>3.3472248417777593</v>
      </c>
      <c r="H134" s="19">
        <v>12</v>
      </c>
      <c r="I134" s="23">
        <v>0.217</v>
      </c>
      <c r="J134" s="128" t="s">
        <v>109</v>
      </c>
    </row>
    <row r="135" spans="2:10" x14ac:dyDescent="0.3">
      <c r="B135" s="144"/>
      <c r="C135" s="138"/>
      <c r="D135" s="139"/>
      <c r="E135" s="52" t="s">
        <v>28</v>
      </c>
      <c r="F135">
        <v>7.083333333333333</v>
      </c>
      <c r="G135">
        <v>1.9596626693841412</v>
      </c>
      <c r="H135" s="19">
        <v>12</v>
      </c>
      <c r="I135" s="23">
        <v>0.2213</v>
      </c>
      <c r="J135" s="129"/>
    </row>
    <row r="136" spans="2:10" x14ac:dyDescent="0.3">
      <c r="B136" s="144"/>
      <c r="C136" s="138"/>
      <c r="D136" s="139" t="s">
        <v>27</v>
      </c>
      <c r="E136" s="52" t="s">
        <v>29</v>
      </c>
      <c r="F136">
        <v>20.333333333333332</v>
      </c>
      <c r="G136">
        <v>2.4536099975754135</v>
      </c>
      <c r="H136" s="19">
        <v>12</v>
      </c>
      <c r="I136" s="23">
        <v>0.55479999999999996</v>
      </c>
      <c r="J136" s="129"/>
    </row>
    <row r="137" spans="2:10" x14ac:dyDescent="0.3">
      <c r="B137" s="144"/>
      <c r="C137" s="138"/>
      <c r="D137" s="139"/>
      <c r="E137" s="52" t="s">
        <v>30</v>
      </c>
      <c r="F137">
        <v>23.25</v>
      </c>
      <c r="G137">
        <v>2.6403770391917343</v>
      </c>
      <c r="H137" s="19">
        <v>12</v>
      </c>
      <c r="I137" s="23">
        <v>1.9400000000000001E-2</v>
      </c>
      <c r="J137" s="129"/>
    </row>
    <row r="138" spans="2:10" x14ac:dyDescent="0.3">
      <c r="B138" s="144"/>
      <c r="C138" s="138"/>
      <c r="D138" s="139"/>
      <c r="E138" s="52" t="s">
        <v>28</v>
      </c>
      <c r="F138">
        <v>65.416666666666671</v>
      </c>
      <c r="G138">
        <v>10.429022974469863</v>
      </c>
      <c r="H138" s="19">
        <v>12</v>
      </c>
      <c r="I138" s="23">
        <v>5.7299999999999997E-2</v>
      </c>
      <c r="J138" s="129"/>
    </row>
    <row r="139" spans="2:10" x14ac:dyDescent="0.3">
      <c r="B139" s="144"/>
      <c r="C139" s="138"/>
      <c r="D139" s="139" t="s">
        <v>28</v>
      </c>
      <c r="E139" s="52" t="s">
        <v>29</v>
      </c>
      <c r="F139">
        <v>5.083333333333333</v>
      </c>
      <c r="G139">
        <v>1.6717724822245499</v>
      </c>
      <c r="H139" s="19">
        <v>12</v>
      </c>
      <c r="I139" s="23">
        <v>0.3851</v>
      </c>
      <c r="J139" s="129"/>
    </row>
    <row r="140" spans="2:10" x14ac:dyDescent="0.3">
      <c r="B140" s="144"/>
      <c r="C140" s="138"/>
      <c r="D140" s="139"/>
      <c r="E140" s="52" t="s">
        <v>30</v>
      </c>
      <c r="F140">
        <v>2.75</v>
      </c>
      <c r="G140">
        <v>0.96235978907909681</v>
      </c>
      <c r="H140" s="19">
        <v>12</v>
      </c>
      <c r="I140" s="23">
        <v>0.56640000000000001</v>
      </c>
      <c r="J140" s="129"/>
    </row>
    <row r="141" spans="2:10" x14ac:dyDescent="0.3">
      <c r="B141" s="144"/>
      <c r="C141" s="138"/>
      <c r="D141" s="139"/>
      <c r="E141" s="52" t="s">
        <v>27</v>
      </c>
      <c r="F141">
        <v>67.166666666666671</v>
      </c>
      <c r="G141">
        <v>10.48291057585698</v>
      </c>
      <c r="H141" s="19">
        <v>12</v>
      </c>
      <c r="I141" s="23">
        <v>6.1600000000000002E-2</v>
      </c>
      <c r="J141" s="129"/>
    </row>
    <row r="142" spans="2:10" x14ac:dyDescent="0.3">
      <c r="B142" s="144"/>
      <c r="C142" s="138"/>
      <c r="D142" s="139" t="s">
        <v>30</v>
      </c>
      <c r="E142" s="52" t="s">
        <v>27</v>
      </c>
      <c r="F142">
        <v>21.083333333333332</v>
      </c>
      <c r="G142">
        <v>2.8853294894389907</v>
      </c>
      <c r="H142" s="19">
        <v>12</v>
      </c>
      <c r="I142" s="23">
        <v>6.13E-2</v>
      </c>
      <c r="J142" s="129"/>
    </row>
    <row r="143" spans="2:10" x14ac:dyDescent="0.3">
      <c r="B143" s="144"/>
      <c r="C143" s="138"/>
      <c r="D143" s="139"/>
      <c r="E143" s="52" t="s">
        <v>28</v>
      </c>
      <c r="F143">
        <v>2.25</v>
      </c>
      <c r="G143">
        <v>0.77971439992765657</v>
      </c>
      <c r="H143" s="19">
        <v>12</v>
      </c>
      <c r="I143" s="23">
        <v>0.85519999999999996</v>
      </c>
      <c r="J143" s="129"/>
    </row>
    <row r="144" spans="2:10" x14ac:dyDescent="0.3">
      <c r="B144" s="144"/>
      <c r="C144" s="140"/>
      <c r="D144" s="141"/>
      <c r="E144" s="53" t="s">
        <v>29</v>
      </c>
      <c r="F144" s="7">
        <v>2.6666666666666665</v>
      </c>
      <c r="G144" s="7">
        <v>1.0175232357806556</v>
      </c>
      <c r="H144" s="8">
        <v>12</v>
      </c>
      <c r="I144" s="14">
        <v>0.41289999999999999</v>
      </c>
      <c r="J144" s="130"/>
    </row>
    <row r="145" spans="2:10" x14ac:dyDescent="0.3">
      <c r="B145" s="144"/>
      <c r="C145" s="142" t="s">
        <v>50</v>
      </c>
      <c r="D145" s="143" t="s">
        <v>29</v>
      </c>
      <c r="E145" s="52" t="s">
        <v>27</v>
      </c>
      <c r="F145">
        <v>27.454545454545453</v>
      </c>
      <c r="G145">
        <v>3.5428895150290072</v>
      </c>
      <c r="H145" s="19">
        <v>11</v>
      </c>
      <c r="I145" s="23"/>
      <c r="J145" s="19"/>
    </row>
    <row r="146" spans="2:10" x14ac:dyDescent="0.3">
      <c r="B146" s="144"/>
      <c r="C146" s="138"/>
      <c r="D146" s="139"/>
      <c r="E146" s="52" t="s">
        <v>28</v>
      </c>
      <c r="F146">
        <v>3.2727272727272729</v>
      </c>
      <c r="G146">
        <v>1.6574400254659378</v>
      </c>
      <c r="H146" s="19">
        <v>11</v>
      </c>
      <c r="I146" s="23"/>
      <c r="J146" s="19"/>
    </row>
    <row r="147" spans="2:10" x14ac:dyDescent="0.3">
      <c r="B147" s="144"/>
      <c r="C147" s="138"/>
      <c r="D147" s="139" t="s">
        <v>27</v>
      </c>
      <c r="E147" s="52" t="s">
        <v>29</v>
      </c>
      <c r="F147">
        <v>24.09090909090909</v>
      </c>
      <c r="G147">
        <v>3.6492951883755347</v>
      </c>
      <c r="H147" s="19">
        <v>11</v>
      </c>
      <c r="I147" s="23"/>
      <c r="J147" s="19"/>
    </row>
    <row r="148" spans="2:10" x14ac:dyDescent="0.3">
      <c r="B148" s="144"/>
      <c r="C148" s="138"/>
      <c r="D148" s="139"/>
      <c r="E148" s="52" t="s">
        <v>30</v>
      </c>
      <c r="F148">
        <v>36.090909090909093</v>
      </c>
      <c r="G148">
        <v>4.2649833111781446</v>
      </c>
      <c r="H148" s="19">
        <v>11</v>
      </c>
      <c r="I148" s="23"/>
      <c r="J148" s="19"/>
    </row>
    <row r="149" spans="2:10" x14ac:dyDescent="0.3">
      <c r="B149" s="144"/>
      <c r="C149" s="138"/>
      <c r="D149" s="139"/>
      <c r="E149" s="52" t="s">
        <v>28</v>
      </c>
      <c r="F149">
        <v>40.18181818181818</v>
      </c>
      <c r="G149">
        <v>8.219509144621254</v>
      </c>
      <c r="H149" s="19">
        <v>11</v>
      </c>
      <c r="I149" s="23"/>
      <c r="J149" s="19"/>
    </row>
    <row r="150" spans="2:10" x14ac:dyDescent="0.3">
      <c r="B150" s="144"/>
      <c r="C150" s="138"/>
      <c r="D150" s="139" t="s">
        <v>28</v>
      </c>
      <c r="E150" s="52" t="s">
        <v>29</v>
      </c>
      <c r="F150">
        <v>3</v>
      </c>
      <c r="G150">
        <v>1.1832159566199234</v>
      </c>
      <c r="H150" s="19">
        <v>11</v>
      </c>
      <c r="I150" s="23"/>
      <c r="J150" s="19"/>
    </row>
    <row r="151" spans="2:10" x14ac:dyDescent="0.3">
      <c r="B151" s="144"/>
      <c r="C151" s="138"/>
      <c r="D151" s="139"/>
      <c r="E151" s="52" t="s">
        <v>30</v>
      </c>
      <c r="F151">
        <v>2.7272727272727271</v>
      </c>
      <c r="G151">
        <v>1.1288844782745735</v>
      </c>
      <c r="H151" s="19">
        <v>11</v>
      </c>
      <c r="I151" s="23"/>
      <c r="J151" s="19"/>
    </row>
    <row r="152" spans="2:10" x14ac:dyDescent="0.3">
      <c r="B152" s="144"/>
      <c r="C152" s="138"/>
      <c r="D152" s="139"/>
      <c r="E152" s="52" t="s">
        <v>27</v>
      </c>
      <c r="F152">
        <v>40.090909090909093</v>
      </c>
      <c r="G152">
        <v>7.5816219726083149</v>
      </c>
      <c r="H152" s="19">
        <v>11</v>
      </c>
      <c r="I152" s="23"/>
      <c r="J152" s="19"/>
    </row>
    <row r="153" spans="2:10" x14ac:dyDescent="0.3">
      <c r="B153" s="144"/>
      <c r="C153" s="138"/>
      <c r="D153" s="139" t="s">
        <v>30</v>
      </c>
      <c r="E153" s="52" t="s">
        <v>27</v>
      </c>
      <c r="F153">
        <v>33</v>
      </c>
      <c r="G153">
        <v>4.5286963807580332</v>
      </c>
      <c r="H153" s="19">
        <v>11</v>
      </c>
      <c r="I153" s="23"/>
      <c r="J153" s="19"/>
    </row>
    <row r="154" spans="2:10" x14ac:dyDescent="0.3">
      <c r="B154" s="144"/>
      <c r="C154" s="138"/>
      <c r="D154" s="139"/>
      <c r="E154" s="52" t="s">
        <v>28</v>
      </c>
      <c r="F154">
        <v>2.4545454545454546</v>
      </c>
      <c r="G154">
        <v>0.8018573480436344</v>
      </c>
      <c r="H154" s="19">
        <v>11</v>
      </c>
      <c r="I154" s="23"/>
      <c r="J154" s="19"/>
    </row>
    <row r="155" spans="2:10" x14ac:dyDescent="0.3">
      <c r="B155" s="147"/>
      <c r="C155" s="140"/>
      <c r="D155" s="141"/>
      <c r="E155" s="53" t="s">
        <v>29</v>
      </c>
      <c r="F155" s="7">
        <v>3.4545454545454546</v>
      </c>
      <c r="G155" s="7">
        <v>0.94737567055367466</v>
      </c>
      <c r="H155" s="8">
        <v>11</v>
      </c>
      <c r="I155" s="14"/>
      <c r="J155" s="8"/>
    </row>
    <row r="156" spans="2:10" x14ac:dyDescent="0.3">
      <c r="B156" s="144"/>
      <c r="C156" s="142" t="s">
        <v>49</v>
      </c>
      <c r="D156" s="142" t="s">
        <v>53</v>
      </c>
      <c r="E156" s="63" t="s">
        <v>14</v>
      </c>
      <c r="F156" s="16">
        <v>0.98260235608501978</v>
      </c>
      <c r="G156" s="16">
        <v>2.2587362863316718E-3</v>
      </c>
      <c r="H156" s="17">
        <v>12</v>
      </c>
      <c r="I156" s="17">
        <v>0.78590000000000004</v>
      </c>
      <c r="J156" s="128" t="s">
        <v>109</v>
      </c>
    </row>
    <row r="157" spans="2:10" x14ac:dyDescent="0.3">
      <c r="B157" s="144"/>
      <c r="C157" s="138"/>
      <c r="D157" s="138"/>
      <c r="E157" s="52" t="s">
        <v>102</v>
      </c>
      <c r="F157">
        <v>1.3333378786836719E-2</v>
      </c>
      <c r="G157">
        <v>2.2667881418957227E-3</v>
      </c>
      <c r="H157" s="19">
        <v>12</v>
      </c>
      <c r="I157" s="19">
        <v>0.4491</v>
      </c>
      <c r="J157" s="129"/>
    </row>
    <row r="158" spans="2:10" x14ac:dyDescent="0.3">
      <c r="B158" s="144"/>
      <c r="C158" s="138"/>
      <c r="D158" s="138"/>
      <c r="E158" s="52" t="s">
        <v>103</v>
      </c>
      <c r="F158">
        <v>4.0642651281433692E-3</v>
      </c>
      <c r="G158">
        <v>1.3438051780812873E-3</v>
      </c>
      <c r="H158" s="19">
        <v>12</v>
      </c>
      <c r="I158" s="19">
        <v>0.20449999999999999</v>
      </c>
      <c r="J158" s="129"/>
    </row>
    <row r="159" spans="2:10" x14ac:dyDescent="0.3">
      <c r="B159" s="144"/>
      <c r="C159" s="138"/>
      <c r="D159" s="140"/>
      <c r="E159" s="53" t="s">
        <v>54</v>
      </c>
      <c r="F159" s="7">
        <v>0</v>
      </c>
      <c r="G159" s="7">
        <v>0</v>
      </c>
      <c r="H159" s="8">
        <v>12</v>
      </c>
      <c r="I159" s="65" t="s">
        <v>44</v>
      </c>
      <c r="J159" s="129"/>
    </row>
    <row r="160" spans="2:10" x14ac:dyDescent="0.3">
      <c r="B160" s="144"/>
      <c r="C160" s="138"/>
      <c r="D160" s="138" t="s">
        <v>102</v>
      </c>
      <c r="E160" s="52" t="s">
        <v>14</v>
      </c>
      <c r="F160">
        <v>7.6581569374187782E-3</v>
      </c>
      <c r="G160">
        <v>7.6544654323340675E-4</v>
      </c>
      <c r="H160" s="19">
        <v>12</v>
      </c>
      <c r="I160" s="19">
        <v>0.88009999999999999</v>
      </c>
      <c r="J160" s="129"/>
    </row>
    <row r="161" spans="2:10" x14ac:dyDescent="0.3">
      <c r="B161" s="144"/>
      <c r="C161" s="138"/>
      <c r="D161" s="138"/>
      <c r="E161" s="52" t="s">
        <v>102</v>
      </c>
      <c r="F161">
        <v>0.95357089595229683</v>
      </c>
      <c r="G161">
        <v>6.701120159083241E-3</v>
      </c>
      <c r="H161" s="19">
        <v>12</v>
      </c>
      <c r="I161" s="19">
        <v>0.34699999999999998</v>
      </c>
      <c r="J161" s="129"/>
    </row>
    <row r="162" spans="2:10" x14ac:dyDescent="0.3">
      <c r="B162" s="144"/>
      <c r="C162" s="138"/>
      <c r="D162" s="138"/>
      <c r="E162" s="52" t="s">
        <v>103</v>
      </c>
      <c r="F162">
        <v>2.9938300153115081E-2</v>
      </c>
      <c r="G162">
        <v>6.4480948626839604E-3</v>
      </c>
      <c r="H162" s="19">
        <v>12</v>
      </c>
      <c r="I162" s="19">
        <v>7.9200000000000007E-2</v>
      </c>
      <c r="J162" s="129"/>
    </row>
    <row r="163" spans="2:10" x14ac:dyDescent="0.3">
      <c r="B163" s="144"/>
      <c r="C163" s="138"/>
      <c r="D163" s="138"/>
      <c r="E163" s="52" t="s">
        <v>54</v>
      </c>
      <c r="F163">
        <v>8.8326469571692028E-3</v>
      </c>
      <c r="G163">
        <v>7.9935625259901374E-4</v>
      </c>
      <c r="H163" s="19">
        <v>12</v>
      </c>
      <c r="I163" s="19">
        <v>9.0800000000000006E-2</v>
      </c>
      <c r="J163" s="129"/>
    </row>
    <row r="164" spans="2:10" x14ac:dyDescent="0.3">
      <c r="B164" s="144"/>
      <c r="C164" s="138"/>
      <c r="D164" s="142" t="s">
        <v>103</v>
      </c>
      <c r="E164" s="63" t="s">
        <v>14</v>
      </c>
      <c r="F164" s="16">
        <v>5.6155297155120118E-3</v>
      </c>
      <c r="G164" s="16">
        <v>1.1415666565619642E-3</v>
      </c>
      <c r="H164" s="17">
        <v>12</v>
      </c>
      <c r="I164" s="17">
        <v>0.69299999999999995</v>
      </c>
      <c r="J164" s="129"/>
    </row>
    <row r="165" spans="2:10" x14ac:dyDescent="0.3">
      <c r="B165" s="144"/>
      <c r="C165" s="138"/>
      <c r="D165" s="138"/>
      <c r="E165" s="52" t="s">
        <v>102</v>
      </c>
      <c r="F165">
        <v>0.10638478150456465</v>
      </c>
      <c r="G165">
        <v>1.0155880917465505E-2</v>
      </c>
      <c r="H165" s="19">
        <v>12</v>
      </c>
      <c r="I165" s="19">
        <v>3.1699999999999999E-2</v>
      </c>
      <c r="J165" s="129"/>
    </row>
    <row r="166" spans="2:10" x14ac:dyDescent="0.3">
      <c r="B166" s="144"/>
      <c r="C166" s="138"/>
      <c r="D166" s="138"/>
      <c r="E166" s="52" t="s">
        <v>103</v>
      </c>
      <c r="F166">
        <v>0.88489778866259383</v>
      </c>
      <c r="G166">
        <v>9.7187058015421081E-3</v>
      </c>
      <c r="H166" s="19">
        <v>12</v>
      </c>
      <c r="I166" s="19">
        <v>1.5599999999999999E-2</v>
      </c>
      <c r="J166" s="129"/>
    </row>
    <row r="167" spans="2:10" x14ac:dyDescent="0.3">
      <c r="B167" s="144"/>
      <c r="C167" s="138"/>
      <c r="D167" s="140"/>
      <c r="E167" s="53" t="s">
        <v>54</v>
      </c>
      <c r="F167" s="7">
        <v>3.1019001173295899E-3</v>
      </c>
      <c r="G167" s="7">
        <v>8.9121112974503377E-4</v>
      </c>
      <c r="H167" s="8">
        <v>12</v>
      </c>
      <c r="I167" s="8">
        <v>0.83899999999999997</v>
      </c>
      <c r="J167" s="129"/>
    </row>
    <row r="168" spans="2:10" x14ac:dyDescent="0.3">
      <c r="B168" s="144"/>
      <c r="C168" s="138"/>
      <c r="D168" s="138" t="s">
        <v>54</v>
      </c>
      <c r="E168" s="52" t="s">
        <v>14</v>
      </c>
      <c r="F168">
        <v>1.3692714900657618E-2</v>
      </c>
      <c r="G168">
        <v>4.9687133166030524E-3</v>
      </c>
      <c r="H168" s="19">
        <v>12</v>
      </c>
      <c r="I168" s="19">
        <v>0.94030000000000002</v>
      </c>
      <c r="J168" s="129"/>
    </row>
    <row r="169" spans="2:10" x14ac:dyDescent="0.3">
      <c r="B169" s="144"/>
      <c r="C169" s="138"/>
      <c r="D169" s="138"/>
      <c r="E169" s="52" t="s">
        <v>102</v>
      </c>
      <c r="F169">
        <v>9.6512092529254412E-2</v>
      </c>
      <c r="G169">
        <v>6.547872405336835E-3</v>
      </c>
      <c r="H169" s="19">
        <v>12</v>
      </c>
      <c r="I169" s="19">
        <v>0.88009999999999999</v>
      </c>
      <c r="J169" s="129"/>
    </row>
    <row r="170" spans="2:10" x14ac:dyDescent="0.3">
      <c r="B170" s="144"/>
      <c r="C170" s="138"/>
      <c r="D170" s="138"/>
      <c r="E170" s="52" t="s">
        <v>103</v>
      </c>
      <c r="F170">
        <v>1.5416198839233222E-2</v>
      </c>
      <c r="G170">
        <v>5.7437517982453171E-3</v>
      </c>
      <c r="H170" s="19">
        <v>12</v>
      </c>
      <c r="I170" s="19">
        <v>0.71530000000000005</v>
      </c>
      <c r="J170" s="129"/>
    </row>
    <row r="171" spans="2:10" x14ac:dyDescent="0.3">
      <c r="B171" s="144"/>
      <c r="C171" s="140"/>
      <c r="D171" s="140"/>
      <c r="E171" s="53" t="s">
        <v>54</v>
      </c>
      <c r="F171" s="7">
        <v>0.87437899373085493</v>
      </c>
      <c r="G171" s="7">
        <v>7.2921851703057162E-3</v>
      </c>
      <c r="H171" s="8">
        <v>12</v>
      </c>
      <c r="I171" s="8">
        <v>0.65049999999999997</v>
      </c>
      <c r="J171" s="130"/>
    </row>
    <row r="172" spans="2:10" x14ac:dyDescent="0.3">
      <c r="B172" s="144"/>
      <c r="C172" s="142" t="s">
        <v>50</v>
      </c>
      <c r="D172" s="142" t="s">
        <v>53</v>
      </c>
      <c r="E172" s="63" t="s">
        <v>14</v>
      </c>
      <c r="F172" s="16">
        <v>0.98163961452955906</v>
      </c>
      <c r="G172" s="16">
        <v>2.3540409660479308E-3</v>
      </c>
      <c r="H172" s="17">
        <v>11</v>
      </c>
      <c r="I172" s="44"/>
      <c r="J172" s="64"/>
    </row>
    <row r="173" spans="2:10" x14ac:dyDescent="0.3">
      <c r="B173" s="144"/>
      <c r="C173" s="138"/>
      <c r="D173" s="138"/>
      <c r="E173" s="52" t="s">
        <v>102</v>
      </c>
      <c r="F173">
        <v>1.6023835426514841E-2</v>
      </c>
      <c r="G173">
        <v>1.7598376664387275E-3</v>
      </c>
      <c r="H173" s="19">
        <v>11</v>
      </c>
      <c r="I173" s="23"/>
      <c r="J173" s="51"/>
    </row>
    <row r="174" spans="2:10" x14ac:dyDescent="0.3">
      <c r="B174" s="144"/>
      <c r="C174" s="138"/>
      <c r="D174" s="138"/>
      <c r="E174" s="52" t="s">
        <v>103</v>
      </c>
      <c r="F174">
        <v>2.3365500439263107E-3</v>
      </c>
      <c r="G174">
        <v>1.2677214613519053E-3</v>
      </c>
      <c r="H174" s="19">
        <v>11</v>
      </c>
      <c r="I174" s="23"/>
      <c r="J174" s="19"/>
    </row>
    <row r="175" spans="2:10" x14ac:dyDescent="0.3">
      <c r="B175" s="144"/>
      <c r="C175" s="138"/>
      <c r="D175" s="138"/>
      <c r="E175" s="52" t="s">
        <v>54</v>
      </c>
      <c r="F175">
        <v>0</v>
      </c>
      <c r="G175">
        <v>0</v>
      </c>
      <c r="H175" s="19">
        <v>11</v>
      </c>
      <c r="I175" s="23"/>
      <c r="J175" s="23"/>
    </row>
    <row r="176" spans="2:10" x14ac:dyDescent="0.3">
      <c r="B176" s="144"/>
      <c r="C176" s="138"/>
      <c r="D176" s="142" t="s">
        <v>102</v>
      </c>
      <c r="E176" s="63" t="s">
        <v>14</v>
      </c>
      <c r="F176" s="16">
        <v>8.1943349840760873E-3</v>
      </c>
      <c r="G176" s="16">
        <v>1.3290883944093018E-3</v>
      </c>
      <c r="H176" s="17">
        <v>11</v>
      </c>
      <c r="I176" s="44"/>
      <c r="J176" s="19"/>
    </row>
    <row r="177" spans="2:10" x14ac:dyDescent="0.3">
      <c r="B177" s="144"/>
      <c r="C177" s="138"/>
      <c r="D177" s="138"/>
      <c r="E177" s="52" t="s">
        <v>102</v>
      </c>
      <c r="F177">
        <v>0.96579500727380285</v>
      </c>
      <c r="G177">
        <v>3.571660697995996E-3</v>
      </c>
      <c r="H177" s="19">
        <v>11</v>
      </c>
      <c r="I177" s="23"/>
      <c r="J177" s="19"/>
    </row>
    <row r="178" spans="2:10" x14ac:dyDescent="0.3">
      <c r="B178" s="144"/>
      <c r="C178" s="138"/>
      <c r="D178" s="138"/>
      <c r="E178" s="52" t="s">
        <v>103</v>
      </c>
      <c r="F178">
        <v>1.3911692620978315E-2</v>
      </c>
      <c r="G178">
        <v>3.1274783661438803E-3</v>
      </c>
      <c r="H178" s="19">
        <v>11</v>
      </c>
      <c r="I178" s="23"/>
      <c r="J178" s="19"/>
    </row>
    <row r="179" spans="2:10" x14ac:dyDescent="0.3">
      <c r="B179" s="144"/>
      <c r="C179" s="138"/>
      <c r="D179" s="140"/>
      <c r="E179" s="53" t="s">
        <v>54</v>
      </c>
      <c r="F179" s="7">
        <v>1.2098965121142778E-2</v>
      </c>
      <c r="G179" s="7">
        <v>1.3692253941568675E-3</v>
      </c>
      <c r="H179" s="8">
        <v>11</v>
      </c>
      <c r="I179" s="14"/>
      <c r="J179" s="19"/>
    </row>
    <row r="180" spans="2:10" x14ac:dyDescent="0.3">
      <c r="B180" s="144"/>
      <c r="C180" s="138"/>
      <c r="D180" s="138" t="s">
        <v>103</v>
      </c>
      <c r="E180" s="52" t="s">
        <v>14</v>
      </c>
      <c r="F180">
        <v>7.2130807701214442E-3</v>
      </c>
      <c r="G180">
        <v>1.996276605612685E-3</v>
      </c>
      <c r="H180" s="19">
        <v>11</v>
      </c>
      <c r="I180" s="23"/>
      <c r="J180" s="23"/>
    </row>
    <row r="181" spans="2:10" x14ac:dyDescent="0.3">
      <c r="B181" s="144"/>
      <c r="C181" s="138"/>
      <c r="D181" s="138"/>
      <c r="E181" s="52" t="s">
        <v>102</v>
      </c>
      <c r="F181">
        <v>0.16094164078117562</v>
      </c>
      <c r="G181">
        <v>2.3785319847315481E-2</v>
      </c>
      <c r="H181" s="19">
        <v>11</v>
      </c>
      <c r="I181" s="23"/>
      <c r="J181" s="19"/>
    </row>
    <row r="182" spans="2:10" x14ac:dyDescent="0.3">
      <c r="B182" s="144"/>
      <c r="C182" s="138"/>
      <c r="D182" s="138"/>
      <c r="E182" s="52" t="s">
        <v>103</v>
      </c>
      <c r="F182">
        <v>0.82705616705219609</v>
      </c>
      <c r="G182">
        <v>2.182213257899129E-2</v>
      </c>
      <c r="H182" s="19">
        <v>11</v>
      </c>
      <c r="I182" s="23"/>
      <c r="J182" s="19"/>
    </row>
    <row r="183" spans="2:10" x14ac:dyDescent="0.3">
      <c r="B183" s="144"/>
      <c r="C183" s="138"/>
      <c r="D183" s="138"/>
      <c r="E183" s="52" t="s">
        <v>54</v>
      </c>
      <c r="F183">
        <v>4.7891113965069908E-3</v>
      </c>
      <c r="G183">
        <v>1.7988238390783153E-3</v>
      </c>
      <c r="H183" s="19">
        <v>11</v>
      </c>
      <c r="I183" s="23"/>
      <c r="J183" s="23"/>
    </row>
    <row r="184" spans="2:10" x14ac:dyDescent="0.3">
      <c r="B184" s="144"/>
      <c r="C184" s="138"/>
      <c r="D184" s="142" t="s">
        <v>54</v>
      </c>
      <c r="E184" s="63" t="s">
        <v>14</v>
      </c>
      <c r="F184" s="16">
        <v>1.2325847180049436E-2</v>
      </c>
      <c r="G184" s="16">
        <v>3.764155871566852E-3</v>
      </c>
      <c r="H184" s="17">
        <v>11</v>
      </c>
      <c r="I184" s="44"/>
      <c r="J184" s="19"/>
    </row>
    <row r="185" spans="2:10" x14ac:dyDescent="0.3">
      <c r="B185" s="144"/>
      <c r="C185" s="138"/>
      <c r="D185" s="138"/>
      <c r="E185" s="52" t="s">
        <v>102</v>
      </c>
      <c r="F185">
        <v>9.8997171960263447E-2</v>
      </c>
      <c r="G185">
        <v>7.0237036755560591E-3</v>
      </c>
      <c r="H185" s="19">
        <v>11</v>
      </c>
      <c r="I185" s="23"/>
      <c r="J185" s="19"/>
    </row>
    <row r="186" spans="2:10" x14ac:dyDescent="0.3">
      <c r="B186" s="144"/>
      <c r="C186" s="138"/>
      <c r="D186" s="138"/>
      <c r="E186" s="52" t="s">
        <v>103</v>
      </c>
      <c r="F186">
        <v>7.5188024121633328E-3</v>
      </c>
      <c r="G186">
        <v>2.5169876667371902E-3</v>
      </c>
      <c r="H186" s="19">
        <v>11</v>
      </c>
      <c r="I186" s="23"/>
      <c r="J186" s="19"/>
    </row>
    <row r="187" spans="2:10" ht="17.25" thickBot="1" x14ac:dyDescent="0.35">
      <c r="B187" s="145"/>
      <c r="C187" s="148"/>
      <c r="D187" s="148"/>
      <c r="E187" s="54" t="s">
        <v>54</v>
      </c>
      <c r="F187" s="45">
        <v>0.88115817844752375</v>
      </c>
      <c r="G187" s="45">
        <v>6.803682640404274E-3</v>
      </c>
      <c r="H187" s="46">
        <v>11</v>
      </c>
      <c r="I187" s="47"/>
      <c r="J187" s="46"/>
    </row>
    <row r="188" spans="2:10" ht="17.25" thickTop="1" x14ac:dyDescent="0.3"/>
    <row r="238" spans="11:11" x14ac:dyDescent="0.3">
      <c r="K238" s="36" t="s">
        <v>96</v>
      </c>
    </row>
    <row r="239" spans="11:11" x14ac:dyDescent="0.3">
      <c r="K239" s="23">
        <v>-9.6274155546072215E-4</v>
      </c>
    </row>
    <row r="240" spans="11:11" x14ac:dyDescent="0.3">
      <c r="K240" s="23">
        <v>2.690456639678122E-3</v>
      </c>
    </row>
    <row r="241" spans="11:11" x14ac:dyDescent="0.3">
      <c r="K241" s="23">
        <v>-1.7277150842170586E-3</v>
      </c>
    </row>
    <row r="242" spans="11:11" x14ac:dyDescent="0.3">
      <c r="K242" s="23">
        <v>0</v>
      </c>
    </row>
    <row r="243" spans="11:11" x14ac:dyDescent="0.3">
      <c r="K243" s="23">
        <v>5.3617804665730909E-4</v>
      </c>
    </row>
    <row r="244" spans="11:11" x14ac:dyDescent="0.3">
      <c r="K244" s="23">
        <v>1.2224111321506026E-2</v>
      </c>
    </row>
    <row r="245" spans="11:11" x14ac:dyDescent="0.3">
      <c r="K245" s="23">
        <v>-1.6026607532136763E-2</v>
      </c>
    </row>
    <row r="246" spans="11:11" x14ac:dyDescent="0.3">
      <c r="K246" s="23">
        <v>3.266318163973575E-3</v>
      </c>
    </row>
    <row r="247" spans="11:11" x14ac:dyDescent="0.3">
      <c r="K247" s="23">
        <v>1.5975510546094324E-3</v>
      </c>
    </row>
    <row r="248" spans="11:11" x14ac:dyDescent="0.3">
      <c r="K248" s="23">
        <v>5.4556859276610969E-2</v>
      </c>
    </row>
    <row r="249" spans="11:11" x14ac:dyDescent="0.3">
      <c r="K249" s="23">
        <v>-5.7841621610397742E-2</v>
      </c>
    </row>
    <row r="250" spans="11:11" x14ac:dyDescent="0.3">
      <c r="K250" s="23">
        <v>1.6872112791774009E-3</v>
      </c>
    </row>
    <row r="251" spans="11:11" x14ac:dyDescent="0.3">
      <c r="K251" s="23">
        <v>-1.3668677206081815E-3</v>
      </c>
    </row>
    <row r="252" spans="11:11" x14ac:dyDescent="0.3">
      <c r="K252" s="23">
        <v>2.4850794310090352E-3</v>
      </c>
    </row>
    <row r="253" spans="11:11" x14ac:dyDescent="0.3">
      <c r="K253" s="23">
        <v>-7.8973964270698891E-3</v>
      </c>
    </row>
    <row r="254" spans="11:11" x14ac:dyDescent="0.3">
      <c r="K254" s="14">
        <v>6.779184716668829E-3</v>
      </c>
    </row>
  </sheetData>
  <mergeCells count="73">
    <mergeCell ref="J156:J171"/>
    <mergeCell ref="C172:C187"/>
    <mergeCell ref="D156:D159"/>
    <mergeCell ref="C2:E2"/>
    <mergeCell ref="B3:B50"/>
    <mergeCell ref="B51:B66"/>
    <mergeCell ref="B67:B70"/>
    <mergeCell ref="B106:B113"/>
    <mergeCell ref="C51:C58"/>
    <mergeCell ref="C59:C66"/>
    <mergeCell ref="B71:B74"/>
    <mergeCell ref="C71:C72"/>
    <mergeCell ref="C73:C74"/>
    <mergeCell ref="D172:D175"/>
    <mergeCell ref="D150:D152"/>
    <mergeCell ref="B102:B103"/>
    <mergeCell ref="C76:D87"/>
    <mergeCell ref="C88:D99"/>
    <mergeCell ref="C100:E100"/>
    <mergeCell ref="C101:E101"/>
    <mergeCell ref="C102:E102"/>
    <mergeCell ref="B134:B155"/>
    <mergeCell ref="B100:B101"/>
    <mergeCell ref="C114:D117"/>
    <mergeCell ref="C118:D121"/>
    <mergeCell ref="C134:C144"/>
    <mergeCell ref="C145:C155"/>
    <mergeCell ref="B114:B121"/>
    <mergeCell ref="B122:B133"/>
    <mergeCell ref="C128:D133"/>
    <mergeCell ref="C122:D127"/>
    <mergeCell ref="C106:D109"/>
    <mergeCell ref="C110:D113"/>
    <mergeCell ref="B104:B105"/>
    <mergeCell ref="C103:E103"/>
    <mergeCell ref="C104:E104"/>
    <mergeCell ref="C105:E105"/>
    <mergeCell ref="C156:C171"/>
    <mergeCell ref="D134:D135"/>
    <mergeCell ref="D136:D138"/>
    <mergeCell ref="D139:D141"/>
    <mergeCell ref="D142:D144"/>
    <mergeCell ref="D147:D149"/>
    <mergeCell ref="D160:D163"/>
    <mergeCell ref="D164:D167"/>
    <mergeCell ref="D168:D171"/>
    <mergeCell ref="C3:D26"/>
    <mergeCell ref="C27:D50"/>
    <mergeCell ref="B156:B187"/>
    <mergeCell ref="B75:B99"/>
    <mergeCell ref="I100:I101"/>
    <mergeCell ref="D153:D155"/>
    <mergeCell ref="D51:D54"/>
    <mergeCell ref="D55:D58"/>
    <mergeCell ref="D59:D62"/>
    <mergeCell ref="D63:D66"/>
    <mergeCell ref="C67:D68"/>
    <mergeCell ref="C69:D70"/>
    <mergeCell ref="D176:D179"/>
    <mergeCell ref="D180:D183"/>
    <mergeCell ref="D184:D187"/>
    <mergeCell ref="D145:D146"/>
    <mergeCell ref="J134:J144"/>
    <mergeCell ref="J100:J101"/>
    <mergeCell ref="I102:I103"/>
    <mergeCell ref="J102:J103"/>
    <mergeCell ref="I104:I105"/>
    <mergeCell ref="J104:J105"/>
    <mergeCell ref="J3:J26"/>
    <mergeCell ref="J51:J58"/>
    <mergeCell ref="J106:J109"/>
    <mergeCell ref="J114:J117"/>
    <mergeCell ref="J122:J12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X46"/>
  <sheetViews>
    <sheetView zoomScale="85" zoomScaleNormal="85" workbookViewId="0">
      <selection activeCell="B2" sqref="B2:AX21"/>
    </sheetView>
  </sheetViews>
  <sheetFormatPr defaultRowHeight="16.5" x14ac:dyDescent="0.3"/>
  <cols>
    <col min="2" max="2" width="16.625" customWidth="1"/>
    <col min="3" max="50" width="4.875" customWidth="1"/>
  </cols>
  <sheetData>
    <row r="2" spans="2:50" x14ac:dyDescent="0.3">
      <c r="B2" s="1" t="s">
        <v>9</v>
      </c>
    </row>
    <row r="3" spans="2:50" x14ac:dyDescent="0.3">
      <c r="B3" s="3" t="s">
        <v>0</v>
      </c>
      <c r="C3" s="157" t="s">
        <v>7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8" t="s">
        <v>8</v>
      </c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</row>
    <row r="4" spans="2:50" x14ac:dyDescent="0.3">
      <c r="B4" s="3" t="s">
        <v>3</v>
      </c>
      <c r="C4" s="4">
        <v>0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4">
        <v>9</v>
      </c>
      <c r="M4" s="4">
        <v>10</v>
      </c>
      <c r="N4" s="4">
        <v>11</v>
      </c>
      <c r="O4" s="4">
        <v>12</v>
      </c>
      <c r="P4" s="4">
        <v>13</v>
      </c>
      <c r="Q4" s="4">
        <v>14</v>
      </c>
      <c r="R4" s="4">
        <v>15</v>
      </c>
      <c r="S4" s="4">
        <v>16</v>
      </c>
      <c r="T4" s="4">
        <v>17</v>
      </c>
      <c r="U4" s="4">
        <v>18</v>
      </c>
      <c r="V4" s="4">
        <v>19</v>
      </c>
      <c r="W4" s="4">
        <v>20</v>
      </c>
      <c r="X4" s="4">
        <v>21</v>
      </c>
      <c r="Y4" s="4">
        <v>22</v>
      </c>
      <c r="Z4" s="4">
        <v>23</v>
      </c>
      <c r="AA4" s="10">
        <v>0</v>
      </c>
      <c r="AB4" s="4">
        <v>1</v>
      </c>
      <c r="AC4" s="4">
        <v>2</v>
      </c>
      <c r="AD4" s="4">
        <v>3</v>
      </c>
      <c r="AE4" s="4">
        <v>4</v>
      </c>
      <c r="AF4" s="4">
        <v>5</v>
      </c>
      <c r="AG4" s="4">
        <v>6</v>
      </c>
      <c r="AH4" s="4">
        <v>7</v>
      </c>
      <c r="AI4" s="4">
        <v>8</v>
      </c>
      <c r="AJ4" s="4">
        <v>9</v>
      </c>
      <c r="AK4" s="4">
        <v>10</v>
      </c>
      <c r="AL4" s="4">
        <v>11</v>
      </c>
      <c r="AM4" s="4">
        <v>12</v>
      </c>
      <c r="AN4" s="4">
        <v>13</v>
      </c>
      <c r="AO4" s="4">
        <v>14</v>
      </c>
      <c r="AP4" s="4">
        <v>15</v>
      </c>
      <c r="AQ4" s="4">
        <v>16</v>
      </c>
      <c r="AR4" s="4">
        <v>17</v>
      </c>
      <c r="AS4" s="4">
        <v>18</v>
      </c>
      <c r="AT4" s="4">
        <v>19</v>
      </c>
      <c r="AU4" s="4">
        <v>20</v>
      </c>
      <c r="AV4" s="4">
        <v>21</v>
      </c>
      <c r="AW4" s="4">
        <v>22</v>
      </c>
      <c r="AX4" s="4">
        <v>23</v>
      </c>
    </row>
    <row r="5" spans="2:50" x14ac:dyDescent="0.3">
      <c r="B5" s="3" t="s">
        <v>4</v>
      </c>
      <c r="C5" s="4">
        <f>AVERAGE(C8:C19)</f>
        <v>37.358333333333334</v>
      </c>
      <c r="D5" s="4">
        <f t="shared" ref="D5:AX5" si="0">AVERAGE(D8:D19)</f>
        <v>63.141666666666673</v>
      </c>
      <c r="E5" s="4">
        <f t="shared" si="0"/>
        <v>79.63333333333334</v>
      </c>
      <c r="F5" s="4">
        <f t="shared" si="0"/>
        <v>61.750000000000007</v>
      </c>
      <c r="G5" s="4">
        <f t="shared" si="0"/>
        <v>80.091666666666654</v>
      </c>
      <c r="H5" s="4">
        <f t="shared" si="0"/>
        <v>85.891666666666666</v>
      </c>
      <c r="I5" s="4">
        <f t="shared" si="0"/>
        <v>80.908333333333331</v>
      </c>
      <c r="J5" s="4">
        <f t="shared" si="0"/>
        <v>68.616666666666674</v>
      </c>
      <c r="K5" s="4">
        <f t="shared" si="0"/>
        <v>71.458333333333329</v>
      </c>
      <c r="L5" s="4">
        <f t="shared" si="0"/>
        <v>66.424999999999997</v>
      </c>
      <c r="M5" s="4">
        <f t="shared" si="0"/>
        <v>62.858333333333327</v>
      </c>
      <c r="N5" s="4">
        <f t="shared" si="0"/>
        <v>59.4</v>
      </c>
      <c r="O5" s="4">
        <f t="shared" si="0"/>
        <v>11.075000000000001</v>
      </c>
      <c r="P5" s="4">
        <f t="shared" si="0"/>
        <v>23.775000000000002</v>
      </c>
      <c r="Q5" s="4">
        <f t="shared" si="0"/>
        <v>34.391666666666673</v>
      </c>
      <c r="R5" s="4">
        <f t="shared" si="0"/>
        <v>32.733333333333327</v>
      </c>
      <c r="S5" s="4">
        <f t="shared" si="0"/>
        <v>37.999999999999993</v>
      </c>
      <c r="T5" s="4">
        <f t="shared" si="0"/>
        <v>35.266666666666659</v>
      </c>
      <c r="U5" s="4">
        <f t="shared" si="0"/>
        <v>51.741666666666667</v>
      </c>
      <c r="V5" s="4">
        <f t="shared" si="0"/>
        <v>64.88333333333334</v>
      </c>
      <c r="W5" s="4">
        <f t="shared" si="0"/>
        <v>47.008333333333347</v>
      </c>
      <c r="X5" s="4">
        <f t="shared" si="0"/>
        <v>76.75833333333334</v>
      </c>
      <c r="Y5" s="4">
        <f t="shared" si="0"/>
        <v>42.199999999999996</v>
      </c>
      <c r="Z5" s="4">
        <f t="shared" si="0"/>
        <v>53.283333333333331</v>
      </c>
      <c r="AA5" s="10">
        <f t="shared" si="0"/>
        <v>52.527272727272731</v>
      </c>
      <c r="AB5" s="4">
        <f t="shared" si="0"/>
        <v>59.599999999999994</v>
      </c>
      <c r="AC5" s="4">
        <f t="shared" si="0"/>
        <v>66.77272727272728</v>
      </c>
      <c r="AD5" s="4">
        <f t="shared" si="0"/>
        <v>69.454545454545453</v>
      </c>
      <c r="AE5" s="4">
        <f t="shared" si="0"/>
        <v>75.24545454545455</v>
      </c>
      <c r="AF5" s="4">
        <f t="shared" si="0"/>
        <v>83.572727272727292</v>
      </c>
      <c r="AG5" s="4">
        <f t="shared" si="0"/>
        <v>80.218181818181819</v>
      </c>
      <c r="AH5" s="4">
        <f t="shared" si="0"/>
        <v>70.918181818181822</v>
      </c>
      <c r="AI5" s="4">
        <f t="shared" si="0"/>
        <v>68.845454545454558</v>
      </c>
      <c r="AJ5" s="4">
        <f t="shared" si="0"/>
        <v>67.099999999999994</v>
      </c>
      <c r="AK5" s="4">
        <f t="shared" si="0"/>
        <v>63.590909090909093</v>
      </c>
      <c r="AL5" s="4">
        <f t="shared" si="0"/>
        <v>55.472727272727276</v>
      </c>
      <c r="AM5" s="4">
        <f t="shared" si="0"/>
        <v>15.518181818181819</v>
      </c>
      <c r="AN5" s="4">
        <f t="shared" si="0"/>
        <v>35.93636363636363</v>
      </c>
      <c r="AO5" s="4">
        <f t="shared" si="0"/>
        <v>43.345454545454544</v>
      </c>
      <c r="AP5" s="4">
        <f t="shared" si="0"/>
        <v>37.9</v>
      </c>
      <c r="AQ5" s="4">
        <f t="shared" si="0"/>
        <v>38.9</v>
      </c>
      <c r="AR5" s="4">
        <f t="shared" si="0"/>
        <v>55.918181818181822</v>
      </c>
      <c r="AS5" s="4">
        <f t="shared" si="0"/>
        <v>49.254545454545458</v>
      </c>
      <c r="AT5" s="4">
        <f t="shared" si="0"/>
        <v>71.654545454545442</v>
      </c>
      <c r="AU5" s="4">
        <f t="shared" si="0"/>
        <v>63.56363636363637</v>
      </c>
      <c r="AV5" s="4">
        <f t="shared" si="0"/>
        <v>66.38181818181819</v>
      </c>
      <c r="AW5" s="4">
        <f t="shared" si="0"/>
        <v>54.545454545454554</v>
      </c>
      <c r="AX5" s="4">
        <f t="shared" si="0"/>
        <v>67.681818181818187</v>
      </c>
    </row>
    <row r="6" spans="2:50" x14ac:dyDescent="0.3">
      <c r="B6" s="3" t="s">
        <v>2</v>
      </c>
      <c r="C6" s="4">
        <f>_xlfn.STDEV.S(C8:C19)/SQRT(COUNT(C8:C19))</f>
        <v>8.5809201520912453</v>
      </c>
      <c r="D6" s="4">
        <f t="shared" ref="D6:AX6" si="1">_xlfn.STDEV.S(D8:D19)/SQRT(COUNT(D8:D19))</f>
        <v>8.3053602473573562</v>
      </c>
      <c r="E6" s="4">
        <f t="shared" si="1"/>
        <v>4.9177066183169638</v>
      </c>
      <c r="F6" s="4">
        <f t="shared" si="1"/>
        <v>6.8024004230235899</v>
      </c>
      <c r="G6" s="4">
        <f t="shared" si="1"/>
        <v>5.4160879644245163</v>
      </c>
      <c r="H6" s="4">
        <f t="shared" si="1"/>
        <v>4.4397559708623824</v>
      </c>
      <c r="I6" s="4">
        <f t="shared" si="1"/>
        <v>5.8274878720585805</v>
      </c>
      <c r="J6" s="4">
        <f t="shared" si="1"/>
        <v>7.389538400859534</v>
      </c>
      <c r="K6" s="4">
        <f t="shared" si="1"/>
        <v>6.7423408660149535</v>
      </c>
      <c r="L6" s="4">
        <f t="shared" si="1"/>
        <v>6.9126380198835378</v>
      </c>
      <c r="M6" s="4">
        <f>_xlfn.STDEV.S(M8:M19)/SQRT(COUNT(M8:M19))</f>
        <v>7.1136814227120411</v>
      </c>
      <c r="N6" s="4">
        <f t="shared" si="1"/>
        <v>5.9030936932692502</v>
      </c>
      <c r="O6" s="4">
        <f t="shared" si="1"/>
        <v>4.4749322832188128</v>
      </c>
      <c r="P6" s="4">
        <f t="shared" si="1"/>
        <v>6.1686539590632483</v>
      </c>
      <c r="Q6" s="4">
        <f t="shared" si="1"/>
        <v>6.4410550887696694</v>
      </c>
      <c r="R6" s="4">
        <f t="shared" si="1"/>
        <v>4.7531860659748899</v>
      </c>
      <c r="S6" s="4">
        <f t="shared" si="1"/>
        <v>10.071035576134049</v>
      </c>
      <c r="T6" s="4">
        <f t="shared" si="1"/>
        <v>9.3053693634320105</v>
      </c>
      <c r="U6" s="4">
        <f t="shared" si="1"/>
        <v>8.0663673091210342</v>
      </c>
      <c r="V6" s="4">
        <f t="shared" si="1"/>
        <v>9.3160079997016467</v>
      </c>
      <c r="W6" s="4">
        <f t="shared" si="1"/>
        <v>7.4531715674698731</v>
      </c>
      <c r="X6" s="4">
        <f t="shared" si="1"/>
        <v>5.381822074203475</v>
      </c>
      <c r="Y6" s="4">
        <f t="shared" si="1"/>
        <v>7.770203382541581</v>
      </c>
      <c r="Z6" s="4">
        <f t="shared" si="1"/>
        <v>9.1474191867311827</v>
      </c>
      <c r="AA6" s="10">
        <f t="shared" si="1"/>
        <v>7.7268491862535598</v>
      </c>
      <c r="AB6" s="4">
        <f t="shared" si="1"/>
        <v>6.618431563719346</v>
      </c>
      <c r="AC6" s="4">
        <f t="shared" si="1"/>
        <v>7.0938012749812431</v>
      </c>
      <c r="AD6" s="4">
        <f t="shared" si="1"/>
        <v>7.2894739009112381</v>
      </c>
      <c r="AE6" s="4">
        <f t="shared" si="1"/>
        <v>6.2721514887254344</v>
      </c>
      <c r="AF6" s="4">
        <f t="shared" si="1"/>
        <v>3.9600525916867872</v>
      </c>
      <c r="AG6" s="4">
        <f t="shared" si="1"/>
        <v>5.9960868782264729</v>
      </c>
      <c r="AH6" s="4">
        <f t="shared" si="1"/>
        <v>7.2317836122823866</v>
      </c>
      <c r="AI6" s="4">
        <f t="shared" si="1"/>
        <v>7.7601237529537466</v>
      </c>
      <c r="AJ6" s="4">
        <f t="shared" si="1"/>
        <v>7.8290600852325793</v>
      </c>
      <c r="AK6" s="4">
        <f t="shared" si="1"/>
        <v>4.3421916239582883</v>
      </c>
      <c r="AL6" s="4">
        <f t="shared" si="1"/>
        <v>4.3772156137121669</v>
      </c>
      <c r="AM6" s="4">
        <f t="shared" si="1"/>
        <v>4.3243668623661637</v>
      </c>
      <c r="AN6" s="4">
        <f t="shared" si="1"/>
        <v>10.495914986553515</v>
      </c>
      <c r="AO6" s="4">
        <f t="shared" si="1"/>
        <v>5.2175641066125449</v>
      </c>
      <c r="AP6" s="4">
        <f t="shared" si="1"/>
        <v>3.8901974710336198</v>
      </c>
      <c r="AQ6" s="4">
        <f t="shared" si="1"/>
        <v>8.9210578255761117</v>
      </c>
      <c r="AR6" s="4">
        <f t="shared" si="1"/>
        <v>5.308326532770228</v>
      </c>
      <c r="AS6" s="4">
        <f t="shared" si="1"/>
        <v>8.8802268975553815</v>
      </c>
      <c r="AT6" s="4">
        <f t="shared" si="1"/>
        <v>6.7325581202820111</v>
      </c>
      <c r="AU6" s="4">
        <f t="shared" si="1"/>
        <v>5.4813779410136894</v>
      </c>
      <c r="AV6" s="4">
        <f t="shared" si="1"/>
        <v>6.4869914329556213</v>
      </c>
      <c r="AW6" s="4">
        <f t="shared" si="1"/>
        <v>8.5199163849542234</v>
      </c>
      <c r="AX6" s="4">
        <f t="shared" si="1"/>
        <v>9.8878880747363009</v>
      </c>
    </row>
    <row r="7" spans="2:50" x14ac:dyDescent="0.3">
      <c r="B7" s="3" t="s">
        <v>5</v>
      </c>
      <c r="C7" s="4">
        <f>COUNT(C8:C19)</f>
        <v>12</v>
      </c>
      <c r="D7" s="4">
        <f t="shared" ref="D7:AX7" si="2">COUNT(D8:D19)</f>
        <v>12</v>
      </c>
      <c r="E7" s="4">
        <f t="shared" si="2"/>
        <v>12</v>
      </c>
      <c r="F7" s="4">
        <f t="shared" si="2"/>
        <v>12</v>
      </c>
      <c r="G7" s="4">
        <f t="shared" si="2"/>
        <v>12</v>
      </c>
      <c r="H7" s="4">
        <f t="shared" si="2"/>
        <v>12</v>
      </c>
      <c r="I7" s="4">
        <f t="shared" si="2"/>
        <v>12</v>
      </c>
      <c r="J7" s="4">
        <f t="shared" si="2"/>
        <v>12</v>
      </c>
      <c r="K7" s="4">
        <f t="shared" si="2"/>
        <v>12</v>
      </c>
      <c r="L7" s="4">
        <f t="shared" si="2"/>
        <v>12</v>
      </c>
      <c r="M7" s="4">
        <f t="shared" si="2"/>
        <v>12</v>
      </c>
      <c r="N7" s="4">
        <f t="shared" si="2"/>
        <v>12</v>
      </c>
      <c r="O7" s="4">
        <f t="shared" si="2"/>
        <v>12</v>
      </c>
      <c r="P7" s="4">
        <f t="shared" si="2"/>
        <v>12</v>
      </c>
      <c r="Q7" s="4">
        <f t="shared" si="2"/>
        <v>12</v>
      </c>
      <c r="R7" s="4">
        <f t="shared" si="2"/>
        <v>12</v>
      </c>
      <c r="S7" s="4">
        <f t="shared" si="2"/>
        <v>12</v>
      </c>
      <c r="T7" s="4">
        <f t="shared" si="2"/>
        <v>12</v>
      </c>
      <c r="U7" s="4">
        <f t="shared" si="2"/>
        <v>12</v>
      </c>
      <c r="V7" s="4">
        <f t="shared" si="2"/>
        <v>12</v>
      </c>
      <c r="W7" s="4">
        <f t="shared" si="2"/>
        <v>12</v>
      </c>
      <c r="X7" s="4">
        <f t="shared" si="2"/>
        <v>12</v>
      </c>
      <c r="Y7" s="4">
        <f t="shared" si="2"/>
        <v>12</v>
      </c>
      <c r="Z7" s="4">
        <f t="shared" si="2"/>
        <v>12</v>
      </c>
      <c r="AA7" s="10">
        <f t="shared" si="2"/>
        <v>11</v>
      </c>
      <c r="AB7" s="4">
        <f t="shared" si="2"/>
        <v>11</v>
      </c>
      <c r="AC7" s="4">
        <f t="shared" si="2"/>
        <v>11</v>
      </c>
      <c r="AD7" s="4">
        <f t="shared" si="2"/>
        <v>11</v>
      </c>
      <c r="AE7" s="4">
        <f t="shared" si="2"/>
        <v>11</v>
      </c>
      <c r="AF7" s="4">
        <f t="shared" si="2"/>
        <v>11</v>
      </c>
      <c r="AG7" s="4">
        <f t="shared" si="2"/>
        <v>11</v>
      </c>
      <c r="AH7" s="4">
        <f t="shared" si="2"/>
        <v>11</v>
      </c>
      <c r="AI7" s="4">
        <f t="shared" si="2"/>
        <v>11</v>
      </c>
      <c r="AJ7" s="4">
        <f t="shared" si="2"/>
        <v>11</v>
      </c>
      <c r="AK7" s="4">
        <f t="shared" si="2"/>
        <v>11</v>
      </c>
      <c r="AL7" s="4">
        <f t="shared" si="2"/>
        <v>11</v>
      </c>
      <c r="AM7" s="4">
        <f t="shared" si="2"/>
        <v>11</v>
      </c>
      <c r="AN7" s="4">
        <f t="shared" si="2"/>
        <v>11</v>
      </c>
      <c r="AO7" s="4">
        <f t="shared" si="2"/>
        <v>11</v>
      </c>
      <c r="AP7" s="4">
        <f t="shared" si="2"/>
        <v>11</v>
      </c>
      <c r="AQ7" s="4">
        <f t="shared" si="2"/>
        <v>11</v>
      </c>
      <c r="AR7" s="4">
        <f t="shared" si="2"/>
        <v>11</v>
      </c>
      <c r="AS7" s="4">
        <f t="shared" si="2"/>
        <v>11</v>
      </c>
      <c r="AT7" s="4">
        <f t="shared" si="2"/>
        <v>11</v>
      </c>
      <c r="AU7" s="4">
        <f t="shared" si="2"/>
        <v>11</v>
      </c>
      <c r="AV7" s="4">
        <f t="shared" si="2"/>
        <v>11</v>
      </c>
      <c r="AW7" s="4">
        <f t="shared" si="2"/>
        <v>11</v>
      </c>
      <c r="AX7" s="4">
        <f t="shared" si="2"/>
        <v>11</v>
      </c>
    </row>
    <row r="8" spans="2:50" x14ac:dyDescent="0.3">
      <c r="B8" s="128" t="s">
        <v>6</v>
      </c>
      <c r="C8" s="11">
        <v>66.7</v>
      </c>
      <c r="D8" s="2">
        <v>5.8</v>
      </c>
      <c r="E8" s="2">
        <v>99.1</v>
      </c>
      <c r="F8" s="2">
        <v>91.6</v>
      </c>
      <c r="G8" s="2">
        <v>86.7</v>
      </c>
      <c r="H8" s="2">
        <v>95.8</v>
      </c>
      <c r="I8" s="2">
        <v>72</v>
      </c>
      <c r="J8" s="2">
        <v>87.6</v>
      </c>
      <c r="K8" s="2">
        <v>49.3</v>
      </c>
      <c r="L8" s="2">
        <v>91.3</v>
      </c>
      <c r="M8" s="2">
        <v>38.700000000000003</v>
      </c>
      <c r="N8" s="2">
        <v>80.2</v>
      </c>
      <c r="O8" s="2">
        <v>14</v>
      </c>
      <c r="P8" s="2">
        <v>50.2</v>
      </c>
      <c r="Q8" s="2">
        <v>51.1</v>
      </c>
      <c r="R8" s="2">
        <v>31.3</v>
      </c>
      <c r="S8" s="2">
        <v>93.8</v>
      </c>
      <c r="T8" s="2">
        <v>0</v>
      </c>
      <c r="U8" s="2">
        <v>43.3</v>
      </c>
      <c r="V8" s="2">
        <v>99.3</v>
      </c>
      <c r="W8" s="2">
        <v>24.2</v>
      </c>
      <c r="X8" s="2">
        <v>88.2</v>
      </c>
      <c r="Y8" s="2">
        <v>96.2</v>
      </c>
      <c r="Z8" s="5">
        <v>15.3</v>
      </c>
      <c r="AA8" s="2">
        <v>52.9</v>
      </c>
      <c r="AB8" s="2">
        <v>82.4</v>
      </c>
      <c r="AC8" s="2">
        <v>93.3</v>
      </c>
      <c r="AD8" s="2">
        <v>88.7</v>
      </c>
      <c r="AE8" s="2">
        <v>53.1</v>
      </c>
      <c r="AF8" s="2">
        <v>79.8</v>
      </c>
      <c r="AG8" s="2">
        <v>91.8</v>
      </c>
      <c r="AH8" s="2">
        <v>95.1</v>
      </c>
      <c r="AI8" s="2">
        <v>47.1</v>
      </c>
      <c r="AJ8" s="2">
        <v>96.9</v>
      </c>
      <c r="AK8" s="2">
        <v>55.6</v>
      </c>
      <c r="AL8" s="2">
        <v>58.4</v>
      </c>
      <c r="AM8" s="2">
        <v>12</v>
      </c>
      <c r="AN8" s="2">
        <v>34</v>
      </c>
      <c r="AO8" s="2">
        <v>32</v>
      </c>
      <c r="AP8" s="2">
        <v>28.2</v>
      </c>
      <c r="AQ8" s="2">
        <v>30.2</v>
      </c>
      <c r="AR8" s="2">
        <v>62.4</v>
      </c>
      <c r="AS8" s="2">
        <v>27.3</v>
      </c>
      <c r="AT8" s="2">
        <v>82.9</v>
      </c>
      <c r="AU8" s="2">
        <v>80.400000000000006</v>
      </c>
      <c r="AV8" s="2">
        <v>87.8</v>
      </c>
      <c r="AW8" s="2">
        <v>0</v>
      </c>
      <c r="AX8" s="5">
        <v>92.7</v>
      </c>
    </row>
    <row r="9" spans="2:50" x14ac:dyDescent="0.3">
      <c r="B9" s="129"/>
      <c r="C9" s="11">
        <v>0</v>
      </c>
      <c r="D9" s="2">
        <v>76.900000000000006</v>
      </c>
      <c r="E9" s="2">
        <v>76.2</v>
      </c>
      <c r="F9" s="2">
        <v>72</v>
      </c>
      <c r="G9" s="2">
        <v>84.2</v>
      </c>
      <c r="H9" s="2">
        <v>92.9</v>
      </c>
      <c r="I9" s="2">
        <v>89.6</v>
      </c>
      <c r="J9" s="2">
        <v>97.3</v>
      </c>
      <c r="K9" s="2">
        <v>74</v>
      </c>
      <c r="L9" s="2">
        <v>60.7</v>
      </c>
      <c r="M9" s="2">
        <v>44.9</v>
      </c>
      <c r="N9" s="2">
        <v>60.4</v>
      </c>
      <c r="O9" s="2">
        <v>39.799999999999997</v>
      </c>
      <c r="P9" s="2">
        <v>58.9</v>
      </c>
      <c r="Q9" s="2">
        <v>13.3</v>
      </c>
      <c r="R9" s="2">
        <v>51.8</v>
      </c>
      <c r="S9" s="2">
        <v>4.7</v>
      </c>
      <c r="T9" s="2">
        <v>94.7</v>
      </c>
      <c r="U9" s="2">
        <v>52</v>
      </c>
      <c r="V9" s="2">
        <v>65.099999999999994</v>
      </c>
      <c r="W9" s="2">
        <v>88.4</v>
      </c>
      <c r="X9" s="2">
        <v>84.2</v>
      </c>
      <c r="Y9" s="2">
        <v>26.4</v>
      </c>
      <c r="Z9" s="5">
        <v>38.4</v>
      </c>
      <c r="AA9" s="2">
        <v>97.8</v>
      </c>
      <c r="AB9" s="2">
        <v>29.1</v>
      </c>
      <c r="AC9" s="2">
        <v>97.6</v>
      </c>
      <c r="AD9" s="2">
        <v>37.299999999999997</v>
      </c>
      <c r="AE9" s="2">
        <v>94</v>
      </c>
      <c r="AF9" s="2">
        <v>98</v>
      </c>
      <c r="AG9" s="2">
        <v>88.7</v>
      </c>
      <c r="AH9" s="2">
        <v>76.2</v>
      </c>
      <c r="AI9" s="2">
        <v>87.8</v>
      </c>
      <c r="AJ9" s="2">
        <v>63.1</v>
      </c>
      <c r="AK9" s="2">
        <v>56.2</v>
      </c>
      <c r="AL9" s="2">
        <v>69.3</v>
      </c>
      <c r="AM9" s="2">
        <v>4.4000000000000004</v>
      </c>
      <c r="AN9" s="2">
        <v>10.9</v>
      </c>
      <c r="AO9" s="2">
        <v>60.2</v>
      </c>
      <c r="AP9" s="2">
        <v>24.9</v>
      </c>
      <c r="AQ9" s="2">
        <v>1.1000000000000001</v>
      </c>
      <c r="AR9" s="2">
        <v>94.2</v>
      </c>
      <c r="AS9" s="2">
        <v>42</v>
      </c>
      <c r="AT9" s="2">
        <v>79.599999999999994</v>
      </c>
      <c r="AU9" s="2">
        <v>62</v>
      </c>
      <c r="AV9" s="2">
        <v>79.8</v>
      </c>
      <c r="AW9" s="2">
        <v>23.3</v>
      </c>
      <c r="AX9" s="5">
        <v>85.8</v>
      </c>
    </row>
    <row r="10" spans="2:50" x14ac:dyDescent="0.3">
      <c r="B10" s="129"/>
      <c r="C10" s="11">
        <v>87.6</v>
      </c>
      <c r="D10" s="2">
        <v>29.1</v>
      </c>
      <c r="E10" s="2">
        <v>84</v>
      </c>
      <c r="F10" s="2">
        <v>85.3</v>
      </c>
      <c r="G10" s="2">
        <v>50.9</v>
      </c>
      <c r="H10" s="2">
        <v>91.6</v>
      </c>
      <c r="I10" s="2">
        <v>81.099999999999994</v>
      </c>
      <c r="J10" s="2">
        <v>83.6</v>
      </c>
      <c r="K10" s="2">
        <v>35.799999999999997</v>
      </c>
      <c r="L10" s="2">
        <v>60</v>
      </c>
      <c r="M10" s="2">
        <v>77.3</v>
      </c>
      <c r="N10" s="2">
        <v>71.099999999999994</v>
      </c>
      <c r="O10" s="2">
        <v>44.7</v>
      </c>
      <c r="P10" s="2">
        <v>57.3</v>
      </c>
      <c r="Q10" s="2">
        <v>57.8</v>
      </c>
      <c r="R10" s="2">
        <v>50</v>
      </c>
      <c r="S10" s="2">
        <v>38.700000000000003</v>
      </c>
      <c r="T10" s="2">
        <v>42.4</v>
      </c>
      <c r="U10" s="2">
        <v>50.7</v>
      </c>
      <c r="V10" s="2">
        <v>78.7</v>
      </c>
      <c r="W10" s="2">
        <v>58</v>
      </c>
      <c r="X10" s="2">
        <v>40.9</v>
      </c>
      <c r="Y10" s="2">
        <v>0.9</v>
      </c>
      <c r="Z10" s="5">
        <v>42.9</v>
      </c>
      <c r="AA10" s="2">
        <v>48.4</v>
      </c>
      <c r="AB10" s="2">
        <v>59.6</v>
      </c>
      <c r="AC10" s="2">
        <v>87.3</v>
      </c>
      <c r="AD10" s="2">
        <v>41.8</v>
      </c>
      <c r="AE10" s="2">
        <v>94.9</v>
      </c>
      <c r="AF10" s="2">
        <v>86.4</v>
      </c>
      <c r="AG10" s="2">
        <v>65.8</v>
      </c>
      <c r="AH10" s="2">
        <v>75.099999999999994</v>
      </c>
      <c r="AI10" s="2">
        <v>92.4</v>
      </c>
      <c r="AJ10" s="2">
        <v>72</v>
      </c>
      <c r="AK10" s="2">
        <v>44.4</v>
      </c>
      <c r="AL10" s="2">
        <v>48.2</v>
      </c>
      <c r="AM10" s="2">
        <v>42</v>
      </c>
      <c r="AN10" s="2">
        <v>45.8</v>
      </c>
      <c r="AO10" s="2">
        <v>57.3</v>
      </c>
      <c r="AP10" s="2">
        <v>27.1</v>
      </c>
      <c r="AQ10" s="2">
        <v>62.7</v>
      </c>
      <c r="AR10" s="2">
        <v>42</v>
      </c>
      <c r="AS10" s="2">
        <v>8.4</v>
      </c>
      <c r="AT10" s="2">
        <v>94.2</v>
      </c>
      <c r="AU10" s="2">
        <v>40.200000000000003</v>
      </c>
      <c r="AV10" s="2">
        <v>51.1</v>
      </c>
      <c r="AW10" s="2">
        <v>74.400000000000006</v>
      </c>
      <c r="AX10" s="5">
        <v>46.2</v>
      </c>
    </row>
    <row r="11" spans="2:50" x14ac:dyDescent="0.3">
      <c r="B11" s="129"/>
      <c r="C11" s="11">
        <v>80.7</v>
      </c>
      <c r="D11" s="2">
        <v>87.1</v>
      </c>
      <c r="E11" s="2">
        <v>43.6</v>
      </c>
      <c r="F11" s="2">
        <v>84.7</v>
      </c>
      <c r="G11" s="2">
        <v>97.3</v>
      </c>
      <c r="H11" s="2">
        <v>95.8</v>
      </c>
      <c r="I11" s="2">
        <v>75.8</v>
      </c>
      <c r="J11" s="2">
        <v>48.2</v>
      </c>
      <c r="K11" s="2">
        <v>79.3</v>
      </c>
      <c r="L11" s="2">
        <v>96</v>
      </c>
      <c r="M11" s="2">
        <v>61.8</v>
      </c>
      <c r="N11" s="2">
        <v>67.599999999999994</v>
      </c>
      <c r="O11" s="2">
        <v>0</v>
      </c>
      <c r="P11" s="2">
        <v>17.3</v>
      </c>
      <c r="Q11" s="2">
        <v>33.6</v>
      </c>
      <c r="R11" s="2">
        <v>65.3</v>
      </c>
      <c r="S11" s="2">
        <v>9.8000000000000007</v>
      </c>
      <c r="T11" s="2">
        <v>58.4</v>
      </c>
      <c r="U11" s="2">
        <v>7.1</v>
      </c>
      <c r="V11" s="2">
        <v>95.3</v>
      </c>
      <c r="W11" s="2">
        <v>37.6</v>
      </c>
      <c r="X11" s="2">
        <v>48.7</v>
      </c>
      <c r="Y11" s="2">
        <v>2.4</v>
      </c>
      <c r="Z11" s="5">
        <v>64</v>
      </c>
      <c r="AA11" s="2">
        <v>40</v>
      </c>
      <c r="AB11" s="2">
        <v>85.6</v>
      </c>
      <c r="AC11" s="2">
        <v>54.7</v>
      </c>
      <c r="AD11" s="2">
        <v>76.400000000000006</v>
      </c>
      <c r="AE11" s="2">
        <v>42</v>
      </c>
      <c r="AF11" s="2">
        <v>86.9</v>
      </c>
      <c r="AG11" s="2">
        <v>40.700000000000003</v>
      </c>
      <c r="AH11" s="2">
        <v>98.4</v>
      </c>
      <c r="AI11" s="2">
        <v>23.3</v>
      </c>
      <c r="AJ11" s="2">
        <v>44.2</v>
      </c>
      <c r="AK11" s="2">
        <v>57.8</v>
      </c>
      <c r="AL11" s="2">
        <v>48.7</v>
      </c>
      <c r="AM11" s="2">
        <v>3.1</v>
      </c>
      <c r="AN11" s="2">
        <v>0</v>
      </c>
      <c r="AO11" s="2">
        <v>38.9</v>
      </c>
      <c r="AP11" s="2">
        <v>21.6</v>
      </c>
      <c r="AQ11" s="2">
        <v>5.3</v>
      </c>
      <c r="AR11" s="2">
        <v>54</v>
      </c>
      <c r="AS11" s="2">
        <v>7.1</v>
      </c>
      <c r="AT11" s="2">
        <v>69.099999999999994</v>
      </c>
      <c r="AU11" s="2">
        <v>47.8</v>
      </c>
      <c r="AV11" s="2">
        <v>77.099999999999994</v>
      </c>
      <c r="AW11" s="2">
        <v>78.900000000000006</v>
      </c>
      <c r="AX11" s="5">
        <v>1.1000000000000001</v>
      </c>
    </row>
    <row r="12" spans="2:50" x14ac:dyDescent="0.3">
      <c r="B12" s="129"/>
      <c r="C12" s="11">
        <v>34.4</v>
      </c>
      <c r="D12" s="2">
        <v>83.6</v>
      </c>
      <c r="E12" s="2">
        <v>96.7</v>
      </c>
      <c r="F12" s="2">
        <v>30.9</v>
      </c>
      <c r="G12" s="2">
        <v>89.8</v>
      </c>
      <c r="H12" s="2">
        <v>90.4</v>
      </c>
      <c r="I12" s="2">
        <v>74.7</v>
      </c>
      <c r="J12" s="2">
        <v>100</v>
      </c>
      <c r="K12" s="2">
        <v>44.9</v>
      </c>
      <c r="L12" s="2">
        <v>76.7</v>
      </c>
      <c r="M12" s="2">
        <v>79.3</v>
      </c>
      <c r="N12" s="2">
        <v>66.7</v>
      </c>
      <c r="O12" s="2">
        <v>11.3</v>
      </c>
      <c r="P12" s="2">
        <v>31.3</v>
      </c>
      <c r="Q12" s="2">
        <v>44</v>
      </c>
      <c r="R12" s="2">
        <v>34.200000000000003</v>
      </c>
      <c r="S12" s="2">
        <v>57.8</v>
      </c>
      <c r="T12" s="2">
        <v>22.2</v>
      </c>
      <c r="U12" s="2">
        <v>76</v>
      </c>
      <c r="V12" s="2">
        <v>32.700000000000003</v>
      </c>
      <c r="W12" s="2">
        <v>70.900000000000006</v>
      </c>
      <c r="X12" s="2">
        <v>88.9</v>
      </c>
      <c r="Y12" s="2">
        <v>42.2</v>
      </c>
      <c r="Z12" s="5">
        <v>92.9</v>
      </c>
      <c r="AA12" s="2">
        <v>86.9</v>
      </c>
      <c r="AB12" s="2">
        <v>42.7</v>
      </c>
      <c r="AC12" s="2">
        <v>18.7</v>
      </c>
      <c r="AD12" s="2">
        <v>33.299999999999997</v>
      </c>
      <c r="AE12" s="2">
        <v>53.1</v>
      </c>
      <c r="AF12" s="2">
        <v>94.4</v>
      </c>
      <c r="AG12" s="2">
        <v>96.7</v>
      </c>
      <c r="AH12" s="2">
        <v>36</v>
      </c>
      <c r="AI12" s="2">
        <v>49.1</v>
      </c>
      <c r="AJ12" s="2">
        <v>81.3</v>
      </c>
      <c r="AK12" s="2">
        <v>46.4</v>
      </c>
      <c r="AL12" s="2">
        <v>39.299999999999997</v>
      </c>
      <c r="AM12" s="2">
        <v>10.199999999999999</v>
      </c>
      <c r="AN12" s="2">
        <v>0</v>
      </c>
      <c r="AO12" s="2">
        <v>29.1</v>
      </c>
      <c r="AP12" s="2">
        <v>25.8</v>
      </c>
      <c r="AQ12" s="2">
        <v>74.900000000000006</v>
      </c>
      <c r="AR12" s="2">
        <v>42.2</v>
      </c>
      <c r="AS12" s="2">
        <v>48</v>
      </c>
      <c r="AT12" s="2">
        <v>65.3</v>
      </c>
      <c r="AU12" s="2">
        <v>68.7</v>
      </c>
      <c r="AV12" s="2">
        <v>49.8</v>
      </c>
      <c r="AW12" s="2">
        <v>81.599999999999994</v>
      </c>
      <c r="AX12" s="5">
        <v>62.4</v>
      </c>
    </row>
    <row r="13" spans="2:50" x14ac:dyDescent="0.3">
      <c r="B13" s="129"/>
      <c r="C13" s="11">
        <v>28.2</v>
      </c>
      <c r="D13" s="2">
        <v>95.3</v>
      </c>
      <c r="E13" s="2">
        <v>80.400000000000006</v>
      </c>
      <c r="F13" s="2">
        <v>72.2</v>
      </c>
      <c r="G13" s="2">
        <v>65.8</v>
      </c>
      <c r="H13" s="2">
        <v>85.1</v>
      </c>
      <c r="I13" s="2">
        <v>100</v>
      </c>
      <c r="J13" s="2">
        <v>64.400000000000006</v>
      </c>
      <c r="K13" s="2">
        <v>61.8</v>
      </c>
      <c r="L13" s="2">
        <v>93.8</v>
      </c>
      <c r="M13" s="2">
        <v>75.599999999999994</v>
      </c>
      <c r="N13" s="2">
        <v>80.2</v>
      </c>
      <c r="O13" s="2">
        <v>0</v>
      </c>
      <c r="P13" s="2">
        <v>15.1</v>
      </c>
      <c r="Q13" s="2">
        <v>30.9</v>
      </c>
      <c r="R13" s="2">
        <v>38.200000000000003</v>
      </c>
      <c r="S13" s="2">
        <v>59.1</v>
      </c>
      <c r="T13" s="2">
        <v>30</v>
      </c>
      <c r="U13" s="2">
        <v>78.2</v>
      </c>
      <c r="V13" s="2">
        <v>100</v>
      </c>
      <c r="W13" s="2">
        <v>32.700000000000003</v>
      </c>
      <c r="X13" s="2">
        <v>94.4</v>
      </c>
      <c r="Y13" s="2">
        <v>47.6</v>
      </c>
      <c r="Z13" s="5">
        <v>63.3</v>
      </c>
      <c r="AA13" s="2">
        <v>29.6</v>
      </c>
      <c r="AB13" s="2">
        <v>84.4</v>
      </c>
      <c r="AC13" s="2">
        <v>68.7</v>
      </c>
      <c r="AD13" s="2">
        <v>60</v>
      </c>
      <c r="AE13" s="2">
        <v>74.900000000000006</v>
      </c>
      <c r="AF13" s="2">
        <v>100</v>
      </c>
      <c r="AG13" s="2">
        <v>47.6</v>
      </c>
      <c r="AH13" s="2">
        <v>96.2</v>
      </c>
      <c r="AI13" s="2">
        <v>63.8</v>
      </c>
      <c r="AJ13" s="2">
        <v>92.9</v>
      </c>
      <c r="AK13" s="2">
        <v>69.3</v>
      </c>
      <c r="AL13" s="2">
        <v>44.4</v>
      </c>
      <c r="AM13" s="2">
        <v>16.7</v>
      </c>
      <c r="AN13" s="2">
        <v>8</v>
      </c>
      <c r="AO13" s="2">
        <v>24.9</v>
      </c>
      <c r="AP13" s="2">
        <v>47.6</v>
      </c>
      <c r="AQ13" s="2">
        <v>51.3</v>
      </c>
      <c r="AR13" s="2">
        <v>52.2</v>
      </c>
      <c r="AS13" s="2">
        <v>84.4</v>
      </c>
      <c r="AT13" s="2">
        <v>52.9</v>
      </c>
      <c r="AU13" s="2">
        <v>82</v>
      </c>
      <c r="AV13" s="2">
        <v>70</v>
      </c>
      <c r="AW13" s="2">
        <v>37.1</v>
      </c>
      <c r="AX13" s="5">
        <v>32.200000000000003</v>
      </c>
    </row>
    <row r="14" spans="2:50" x14ac:dyDescent="0.3">
      <c r="B14" s="129"/>
      <c r="C14" s="11">
        <v>0</v>
      </c>
      <c r="D14" s="2">
        <v>99.3</v>
      </c>
      <c r="E14" s="2">
        <v>100</v>
      </c>
      <c r="F14" s="2">
        <v>33.799999999999997</v>
      </c>
      <c r="G14" s="2">
        <v>100</v>
      </c>
      <c r="H14" s="2">
        <v>71.8</v>
      </c>
      <c r="I14" s="2">
        <v>99.3</v>
      </c>
      <c r="J14" s="2">
        <v>90.9</v>
      </c>
      <c r="K14" s="2">
        <v>94.4</v>
      </c>
      <c r="L14" s="2">
        <v>68</v>
      </c>
      <c r="M14" s="2">
        <v>90.4</v>
      </c>
      <c r="N14" s="2">
        <v>80.400000000000006</v>
      </c>
      <c r="O14" s="2">
        <v>3.1</v>
      </c>
      <c r="P14" s="2">
        <v>15.3</v>
      </c>
      <c r="Q14" s="2">
        <v>7.8</v>
      </c>
      <c r="R14" s="2">
        <v>28.7</v>
      </c>
      <c r="S14" s="2">
        <v>32.700000000000003</v>
      </c>
      <c r="T14" s="2">
        <v>0</v>
      </c>
      <c r="U14" s="2">
        <v>69.3</v>
      </c>
      <c r="V14" s="2">
        <v>0</v>
      </c>
      <c r="W14" s="2">
        <v>49.8</v>
      </c>
      <c r="X14" s="2">
        <v>95.3</v>
      </c>
      <c r="Y14" s="2">
        <v>53.6</v>
      </c>
      <c r="Z14" s="5">
        <v>0</v>
      </c>
      <c r="AA14" s="2">
        <v>76.400000000000006</v>
      </c>
      <c r="AB14" s="2">
        <v>44</v>
      </c>
      <c r="AC14" s="2">
        <v>68.7</v>
      </c>
      <c r="AD14" s="2">
        <v>69.8</v>
      </c>
      <c r="AE14" s="2">
        <v>71.8</v>
      </c>
      <c r="AF14" s="2">
        <v>76</v>
      </c>
      <c r="AG14" s="2">
        <v>84</v>
      </c>
      <c r="AH14" s="2">
        <v>95.1</v>
      </c>
      <c r="AI14" s="2">
        <v>39.6</v>
      </c>
      <c r="AJ14" s="2">
        <v>92.4</v>
      </c>
      <c r="AK14" s="2">
        <v>59.3</v>
      </c>
      <c r="AL14" s="2">
        <v>73.599999999999994</v>
      </c>
      <c r="AM14" s="2">
        <v>2.7</v>
      </c>
      <c r="AN14" s="2">
        <v>57.1</v>
      </c>
      <c r="AO14" s="2">
        <v>23.1</v>
      </c>
      <c r="AP14" s="2">
        <v>51.3</v>
      </c>
      <c r="AQ14" s="2">
        <v>48.4</v>
      </c>
      <c r="AR14" s="2">
        <v>71.8</v>
      </c>
      <c r="AS14" s="2">
        <v>39.1</v>
      </c>
      <c r="AT14" s="2">
        <v>67.099999999999994</v>
      </c>
      <c r="AU14" s="2">
        <v>90.4</v>
      </c>
      <c r="AV14" s="2">
        <v>64.400000000000006</v>
      </c>
      <c r="AW14" s="2">
        <v>71.599999999999994</v>
      </c>
      <c r="AX14" s="5">
        <v>44</v>
      </c>
    </row>
    <row r="15" spans="2:50" x14ac:dyDescent="0.3">
      <c r="B15" s="129"/>
      <c r="C15" s="11">
        <v>45.1</v>
      </c>
      <c r="D15" s="2">
        <v>48.4</v>
      </c>
      <c r="E15" s="2">
        <v>93.8</v>
      </c>
      <c r="F15" s="2">
        <v>25.1</v>
      </c>
      <c r="G15" s="2">
        <v>98.9</v>
      </c>
      <c r="H15" s="2">
        <v>80.7</v>
      </c>
      <c r="I15" s="2">
        <v>97.8</v>
      </c>
      <c r="J15" s="2">
        <v>42.7</v>
      </c>
      <c r="K15" s="2">
        <v>82.9</v>
      </c>
      <c r="L15" s="2">
        <v>56.2</v>
      </c>
      <c r="M15" s="2">
        <v>75.3</v>
      </c>
      <c r="N15" s="2">
        <v>64</v>
      </c>
      <c r="O15" s="2">
        <v>0.7</v>
      </c>
      <c r="P15" s="2">
        <v>4.4000000000000004</v>
      </c>
      <c r="Q15" s="2">
        <v>31.1</v>
      </c>
      <c r="R15" s="2">
        <v>16.899999999999999</v>
      </c>
      <c r="S15" s="2">
        <v>4.7</v>
      </c>
      <c r="T15" s="2">
        <v>9.3000000000000007</v>
      </c>
      <c r="U15" s="2">
        <v>29.6</v>
      </c>
      <c r="V15" s="2">
        <v>72.900000000000006</v>
      </c>
      <c r="W15" s="2">
        <v>56.7</v>
      </c>
      <c r="X15" s="2">
        <v>74.400000000000006</v>
      </c>
      <c r="Y15" s="2">
        <v>78.2</v>
      </c>
      <c r="Z15" s="5">
        <v>34</v>
      </c>
      <c r="AA15" s="2">
        <v>54.2</v>
      </c>
      <c r="AB15" s="2">
        <v>48.7</v>
      </c>
      <c r="AC15" s="2">
        <v>76</v>
      </c>
      <c r="AD15" s="2">
        <v>96.2</v>
      </c>
      <c r="AE15" s="2">
        <v>96.4</v>
      </c>
      <c r="AF15" s="2">
        <v>86.7</v>
      </c>
      <c r="AG15" s="2">
        <v>98</v>
      </c>
      <c r="AH15" s="2">
        <v>58</v>
      </c>
      <c r="AI15" s="2">
        <v>72.7</v>
      </c>
      <c r="AJ15" s="2">
        <v>81.3</v>
      </c>
      <c r="AK15" s="2">
        <v>83.8</v>
      </c>
      <c r="AL15" s="2">
        <v>57.1</v>
      </c>
      <c r="AM15" s="2">
        <v>8.6999999999999993</v>
      </c>
      <c r="AN15" s="2">
        <v>94.4</v>
      </c>
      <c r="AO15" s="2">
        <v>44.4</v>
      </c>
      <c r="AP15" s="2">
        <v>57.8</v>
      </c>
      <c r="AQ15" s="2">
        <v>17.600000000000001</v>
      </c>
      <c r="AR15" s="2">
        <v>29.8</v>
      </c>
      <c r="AS15" s="2">
        <v>75.3</v>
      </c>
      <c r="AT15" s="2">
        <v>16</v>
      </c>
      <c r="AU15" s="2">
        <v>62.4</v>
      </c>
      <c r="AV15" s="2">
        <v>19.3</v>
      </c>
      <c r="AW15" s="2">
        <v>79.599999999999994</v>
      </c>
      <c r="AX15" s="5">
        <v>94.7</v>
      </c>
    </row>
    <row r="16" spans="2:50" x14ac:dyDescent="0.3">
      <c r="B16" s="129"/>
      <c r="C16" s="11">
        <v>27.6</v>
      </c>
      <c r="D16" s="2">
        <v>42.9</v>
      </c>
      <c r="E16" s="2">
        <v>66.2</v>
      </c>
      <c r="F16" s="2">
        <v>84.9</v>
      </c>
      <c r="G16" s="2">
        <v>98.4</v>
      </c>
      <c r="H16" s="2">
        <v>43.8</v>
      </c>
      <c r="I16" s="2">
        <v>100</v>
      </c>
      <c r="J16" s="2">
        <v>36.200000000000003</v>
      </c>
      <c r="K16" s="2">
        <v>97.1</v>
      </c>
      <c r="L16" s="2">
        <v>17.3</v>
      </c>
      <c r="M16" s="2">
        <v>79.099999999999994</v>
      </c>
      <c r="N16" s="2">
        <v>51.1</v>
      </c>
      <c r="O16" s="2">
        <v>12.2</v>
      </c>
      <c r="P16" s="2">
        <v>0</v>
      </c>
      <c r="Q16" s="2">
        <v>0</v>
      </c>
      <c r="R16" s="2">
        <v>14.4</v>
      </c>
      <c r="S16" s="2">
        <v>93.1</v>
      </c>
      <c r="T16" s="2">
        <v>38.4</v>
      </c>
      <c r="U16" s="2">
        <v>84.9</v>
      </c>
      <c r="V16" s="2">
        <v>52</v>
      </c>
      <c r="W16" s="2">
        <v>45.1</v>
      </c>
      <c r="X16" s="2">
        <v>84.7</v>
      </c>
      <c r="Y16" s="2">
        <v>41.8</v>
      </c>
      <c r="Z16" s="5">
        <v>97.1</v>
      </c>
      <c r="AA16" s="2">
        <v>21.6</v>
      </c>
      <c r="AB16" s="2">
        <v>29.8</v>
      </c>
      <c r="AC16" s="2">
        <v>44.2</v>
      </c>
      <c r="AD16" s="2">
        <v>96</v>
      </c>
      <c r="AE16" s="2">
        <v>58.2</v>
      </c>
      <c r="AF16" s="2">
        <v>88.7</v>
      </c>
      <c r="AG16" s="2">
        <v>84.9</v>
      </c>
      <c r="AH16" s="2">
        <v>33.1</v>
      </c>
      <c r="AI16" s="2">
        <v>92.2</v>
      </c>
      <c r="AJ16" s="2">
        <v>16.899999999999999</v>
      </c>
      <c r="AK16" s="2">
        <v>78.7</v>
      </c>
      <c r="AL16" s="2">
        <v>65.599999999999994</v>
      </c>
      <c r="AM16" s="2">
        <v>4.7</v>
      </c>
      <c r="AN16" s="2">
        <v>18.2</v>
      </c>
      <c r="AO16" s="2">
        <v>78.7</v>
      </c>
      <c r="AP16" s="2">
        <v>49.3</v>
      </c>
      <c r="AQ16" s="2">
        <v>1.8</v>
      </c>
      <c r="AR16" s="2">
        <v>66.7</v>
      </c>
      <c r="AS16" s="2">
        <v>51.1</v>
      </c>
      <c r="AT16" s="2">
        <v>82.7</v>
      </c>
      <c r="AU16" s="2">
        <v>56.2</v>
      </c>
      <c r="AV16" s="2">
        <v>64.7</v>
      </c>
      <c r="AW16" s="2">
        <v>43.1</v>
      </c>
      <c r="AX16" s="5">
        <v>100</v>
      </c>
    </row>
    <row r="17" spans="2:50" x14ac:dyDescent="0.3">
      <c r="B17" s="129"/>
      <c r="C17" s="11">
        <v>41.8</v>
      </c>
      <c r="D17" s="2">
        <v>72.400000000000006</v>
      </c>
      <c r="E17" s="2">
        <v>72.7</v>
      </c>
      <c r="F17" s="2">
        <v>46.2</v>
      </c>
      <c r="G17" s="2">
        <v>58.9</v>
      </c>
      <c r="H17" s="2">
        <v>97.1</v>
      </c>
      <c r="I17" s="2">
        <v>44.2</v>
      </c>
      <c r="J17" s="2">
        <v>26.9</v>
      </c>
      <c r="K17" s="2">
        <v>100</v>
      </c>
      <c r="L17" s="2">
        <v>62.2</v>
      </c>
      <c r="M17" s="2">
        <v>2.2000000000000002</v>
      </c>
      <c r="N17" s="2">
        <v>33.299999999999997</v>
      </c>
      <c r="O17" s="2">
        <v>7.1</v>
      </c>
      <c r="P17" s="2">
        <v>9.3000000000000007</v>
      </c>
      <c r="Q17" s="2">
        <v>79.3</v>
      </c>
      <c r="R17" s="2">
        <v>14.9</v>
      </c>
      <c r="S17" s="2">
        <v>0.7</v>
      </c>
      <c r="T17" s="2">
        <v>0</v>
      </c>
      <c r="U17" s="2">
        <v>37.6</v>
      </c>
      <c r="V17" s="2">
        <v>100</v>
      </c>
      <c r="W17" s="2">
        <v>1.8</v>
      </c>
      <c r="X17" s="2">
        <v>53.1</v>
      </c>
      <c r="Y17" s="2">
        <v>38.9</v>
      </c>
      <c r="Z17" s="5">
        <v>100</v>
      </c>
      <c r="AA17" s="2">
        <v>19.3</v>
      </c>
      <c r="AB17" s="2">
        <v>81.3</v>
      </c>
      <c r="AC17" s="2">
        <v>49.1</v>
      </c>
      <c r="AD17" s="2">
        <v>66.7</v>
      </c>
      <c r="AE17" s="2">
        <v>94.9</v>
      </c>
      <c r="AF17" s="2">
        <v>62.2</v>
      </c>
      <c r="AG17" s="2">
        <v>90</v>
      </c>
      <c r="AH17" s="2">
        <v>61.3</v>
      </c>
      <c r="AI17" s="2">
        <v>94.9</v>
      </c>
      <c r="AJ17" s="2">
        <v>62.2</v>
      </c>
      <c r="AK17" s="2">
        <v>87.3</v>
      </c>
      <c r="AL17" s="2">
        <v>74.900000000000006</v>
      </c>
      <c r="AM17" s="2">
        <v>39.799999999999997</v>
      </c>
      <c r="AN17" s="2">
        <v>29.3</v>
      </c>
      <c r="AO17" s="2">
        <v>35.1</v>
      </c>
      <c r="AP17" s="2">
        <v>46.4</v>
      </c>
      <c r="AQ17" s="2">
        <v>50.4</v>
      </c>
      <c r="AR17" s="2">
        <v>44</v>
      </c>
      <c r="AS17" s="2">
        <v>59.1</v>
      </c>
      <c r="AT17" s="2">
        <v>93.3</v>
      </c>
      <c r="AU17" s="2">
        <v>33.1</v>
      </c>
      <c r="AV17" s="2">
        <v>66.2</v>
      </c>
      <c r="AW17" s="2">
        <v>33.299999999999997</v>
      </c>
      <c r="AX17" s="5">
        <v>88.7</v>
      </c>
    </row>
    <row r="18" spans="2:50" x14ac:dyDescent="0.3">
      <c r="B18" s="129"/>
      <c r="C18" s="11">
        <v>0</v>
      </c>
      <c r="D18" s="2">
        <v>44.7</v>
      </c>
      <c r="E18" s="2">
        <v>81.8</v>
      </c>
      <c r="F18" s="2">
        <v>53.6</v>
      </c>
      <c r="G18" s="2">
        <v>51.3</v>
      </c>
      <c r="H18" s="2">
        <v>86.4</v>
      </c>
      <c r="I18" s="2">
        <v>93.1</v>
      </c>
      <c r="J18" s="2">
        <v>58.9</v>
      </c>
      <c r="K18" s="2">
        <v>93.8</v>
      </c>
      <c r="L18" s="2">
        <v>33.1</v>
      </c>
      <c r="M18" s="2">
        <v>76.400000000000006</v>
      </c>
      <c r="N18" s="2">
        <v>14.7</v>
      </c>
      <c r="O18" s="2">
        <v>0</v>
      </c>
      <c r="P18" s="2">
        <v>0</v>
      </c>
      <c r="Q18" s="2">
        <v>22.7</v>
      </c>
      <c r="R18" s="2">
        <v>15.3</v>
      </c>
      <c r="S18" s="2">
        <v>0</v>
      </c>
      <c r="T18" s="2">
        <v>86.9</v>
      </c>
      <c r="U18" s="2">
        <v>6.9</v>
      </c>
      <c r="V18" s="2">
        <v>34.200000000000003</v>
      </c>
      <c r="W18" s="2">
        <v>80.7</v>
      </c>
      <c r="X18" s="2">
        <v>87.6</v>
      </c>
      <c r="Y18" s="2">
        <v>42.9</v>
      </c>
      <c r="Z18" s="5">
        <v>51.3</v>
      </c>
      <c r="AA18" s="2">
        <v>50.7</v>
      </c>
      <c r="AB18" s="2">
        <v>68</v>
      </c>
      <c r="AC18" s="2">
        <v>76.2</v>
      </c>
      <c r="AD18" s="2">
        <v>97.8</v>
      </c>
      <c r="AE18" s="2">
        <v>94.4</v>
      </c>
      <c r="AF18" s="2">
        <v>60.2</v>
      </c>
      <c r="AG18" s="2">
        <v>94.2</v>
      </c>
      <c r="AH18" s="2">
        <v>55.6</v>
      </c>
      <c r="AI18" s="2">
        <v>94.4</v>
      </c>
      <c r="AJ18" s="2">
        <v>34.9</v>
      </c>
      <c r="AK18" s="2">
        <v>60.7</v>
      </c>
      <c r="AL18" s="2">
        <v>30.7</v>
      </c>
      <c r="AM18" s="2">
        <v>26.4</v>
      </c>
      <c r="AN18" s="2">
        <v>97.6</v>
      </c>
      <c r="AO18" s="2">
        <v>53.1</v>
      </c>
      <c r="AP18" s="2">
        <v>36.9</v>
      </c>
      <c r="AQ18" s="2">
        <v>84.2</v>
      </c>
      <c r="AR18" s="2">
        <v>55.8</v>
      </c>
      <c r="AS18" s="2">
        <v>100</v>
      </c>
      <c r="AT18" s="2">
        <v>85.1</v>
      </c>
      <c r="AU18" s="2">
        <v>76</v>
      </c>
      <c r="AV18" s="2">
        <v>100</v>
      </c>
      <c r="AW18" s="2">
        <v>77.099999999999994</v>
      </c>
      <c r="AX18" s="5">
        <v>96.7</v>
      </c>
    </row>
    <row r="19" spans="2:50" x14ac:dyDescent="0.3">
      <c r="B19" s="130"/>
      <c r="C19" s="12">
        <v>36.200000000000003</v>
      </c>
      <c r="D19" s="6">
        <v>72.2</v>
      </c>
      <c r="E19" s="6">
        <v>61.1</v>
      </c>
      <c r="F19" s="6">
        <v>60.7</v>
      </c>
      <c r="G19" s="6">
        <v>78.900000000000006</v>
      </c>
      <c r="H19" s="6">
        <v>99.3</v>
      </c>
      <c r="I19" s="6">
        <v>43.3</v>
      </c>
      <c r="J19" s="6">
        <v>86.7</v>
      </c>
      <c r="K19" s="6">
        <v>44.2</v>
      </c>
      <c r="L19" s="6">
        <v>81.8</v>
      </c>
      <c r="M19" s="6">
        <v>53.3</v>
      </c>
      <c r="N19" s="6">
        <v>43.1</v>
      </c>
      <c r="O19" s="6">
        <v>0</v>
      </c>
      <c r="P19" s="6">
        <v>26.2</v>
      </c>
      <c r="Q19" s="6">
        <v>41.1</v>
      </c>
      <c r="R19" s="6">
        <v>31.8</v>
      </c>
      <c r="S19" s="6">
        <v>60.9</v>
      </c>
      <c r="T19" s="6">
        <v>40.9</v>
      </c>
      <c r="U19" s="6">
        <v>85.3</v>
      </c>
      <c r="V19" s="6">
        <v>48.4</v>
      </c>
      <c r="W19" s="6">
        <v>18.2</v>
      </c>
      <c r="X19" s="6">
        <v>80.7</v>
      </c>
      <c r="Y19" s="6">
        <v>35.299999999999997</v>
      </c>
      <c r="Z19" s="13">
        <v>40.200000000000003</v>
      </c>
      <c r="AA19" s="7"/>
      <c r="AB19" s="7"/>
      <c r="AC19" s="7"/>
      <c r="AD19" s="7"/>
      <c r="AE19" s="7"/>
      <c r="AF19" s="7"/>
      <c r="AG19" s="7"/>
      <c r="AH19" s="7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7"/>
      <c r="AV19" s="7"/>
      <c r="AW19" s="7"/>
      <c r="AX19" s="8"/>
    </row>
    <row r="20" spans="2:50" x14ac:dyDescent="0.3"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2:50" ht="33" x14ac:dyDescent="0.3">
      <c r="B21" s="22" t="s">
        <v>10</v>
      </c>
      <c r="C21" s="21">
        <f>_xlfn.T.TEST(C8:C19,AA8:AA19,2,3)</f>
        <v>0.20317964944862738</v>
      </c>
      <c r="D21" s="21">
        <f t="shared" ref="D21:Z21" si="3">_xlfn.T.TEST(D8:D19,AB8:AB19,2,3)</f>
        <v>0.74217065732657006</v>
      </c>
      <c r="E21" s="21">
        <f t="shared" si="3"/>
        <v>0.15344598674034177</v>
      </c>
      <c r="F21" s="21">
        <f t="shared" si="3"/>
        <v>0.44840251865521585</v>
      </c>
      <c r="G21" s="21">
        <f t="shared" si="3"/>
        <v>0.56514518547754289</v>
      </c>
      <c r="H21" s="21">
        <f t="shared" si="3"/>
        <v>0.7006359181326951</v>
      </c>
      <c r="I21" s="21">
        <f t="shared" si="3"/>
        <v>0.93500321550608145</v>
      </c>
      <c r="J21" s="21">
        <f t="shared" si="3"/>
        <v>0.8260023067404334</v>
      </c>
      <c r="K21" s="21">
        <f t="shared" si="3"/>
        <v>0.80192211444018169</v>
      </c>
      <c r="L21" s="21">
        <f t="shared" si="3"/>
        <v>0.949097828997018</v>
      </c>
      <c r="M21" s="21">
        <f t="shared" si="3"/>
        <v>0.93092798284100919</v>
      </c>
      <c r="N21" s="21">
        <f t="shared" si="3"/>
        <v>0.59900521889739289</v>
      </c>
      <c r="O21" s="21">
        <f t="shared" si="3"/>
        <v>0.48309052119120244</v>
      </c>
      <c r="P21" s="21">
        <f t="shared" si="3"/>
        <v>0.33240264278401888</v>
      </c>
      <c r="Q21" s="21">
        <f t="shared" si="3"/>
        <v>0.29262200108609132</v>
      </c>
      <c r="R21" s="21">
        <f t="shared" si="3"/>
        <v>0.40993674087602761</v>
      </c>
      <c r="S21" s="21">
        <f t="shared" si="3"/>
        <v>0.94730190280090465</v>
      </c>
      <c r="T21" s="21">
        <f t="shared" si="3"/>
        <v>7.0465405577456494E-2</v>
      </c>
      <c r="U21" s="21">
        <f t="shared" si="3"/>
        <v>0.83780245539106368</v>
      </c>
      <c r="V21" s="21">
        <f t="shared" si="3"/>
        <v>0.56252002834747139</v>
      </c>
      <c r="W21" s="21">
        <f t="shared" si="3"/>
        <v>8.8887836209280299E-2</v>
      </c>
      <c r="X21" s="21">
        <f t="shared" si="3"/>
        <v>0.23263056917985384</v>
      </c>
      <c r="Y21" s="21">
        <f t="shared" si="3"/>
        <v>0.29672222036707296</v>
      </c>
      <c r="Z21" s="10">
        <f t="shared" si="3"/>
        <v>0.29742959118778939</v>
      </c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2:50" x14ac:dyDescent="0.3">
      <c r="B22" s="69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2:50" x14ac:dyDescent="0.3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2:50" x14ac:dyDescent="0.3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2:50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2:50" x14ac:dyDescent="0.3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2:50" x14ac:dyDescent="0.3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2:50" x14ac:dyDescent="0.3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2:50" x14ac:dyDescent="0.3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2:50" x14ac:dyDescent="0.3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2:50" x14ac:dyDescent="0.3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2:50" x14ac:dyDescent="0.3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3:13" x14ac:dyDescent="0.3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3:13" x14ac:dyDescent="0.3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3:13" x14ac:dyDescent="0.3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3:13" x14ac:dyDescent="0.3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3:13" x14ac:dyDescent="0.3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3:13" x14ac:dyDescent="0.3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3:13" x14ac:dyDescent="0.3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3:13" x14ac:dyDescent="0.3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3:13" x14ac:dyDescent="0.3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3:13" x14ac:dyDescent="0.3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3:13" x14ac:dyDescent="0.3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3:13" x14ac:dyDescent="0.3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3:13" x14ac:dyDescent="0.3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3:13" x14ac:dyDescent="0.3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</sheetData>
  <mergeCells count="3">
    <mergeCell ref="C3:Z3"/>
    <mergeCell ref="AA3:AX3"/>
    <mergeCell ref="B8:B1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387B-3EA2-47FD-850C-400D58040369}">
  <dimension ref="B2:AC35"/>
  <sheetViews>
    <sheetView zoomScale="85" zoomScaleNormal="85" workbookViewId="0">
      <selection activeCell="E5" sqref="E5"/>
    </sheetView>
  </sheetViews>
  <sheetFormatPr defaultRowHeight="16.5" x14ac:dyDescent="0.3"/>
  <cols>
    <col min="2" max="2" width="27.25" bestFit="1" customWidth="1"/>
  </cols>
  <sheetData>
    <row r="2" spans="2:18" x14ac:dyDescent="0.3">
      <c r="B2" s="1" t="s">
        <v>16</v>
      </c>
    </row>
    <row r="3" spans="2:18" x14ac:dyDescent="0.3">
      <c r="B3" s="128" t="s">
        <v>0</v>
      </c>
      <c r="C3" s="157" t="s">
        <v>7</v>
      </c>
      <c r="D3" s="157"/>
      <c r="E3" s="157"/>
      <c r="F3" s="157"/>
      <c r="G3" s="157"/>
      <c r="H3" s="157"/>
      <c r="I3" s="157"/>
      <c r="J3" s="157"/>
      <c r="K3" s="157" t="s">
        <v>11</v>
      </c>
      <c r="L3" s="157"/>
      <c r="M3" s="157"/>
      <c r="N3" s="157"/>
      <c r="O3" s="157"/>
      <c r="P3" s="157"/>
      <c r="Q3" s="157"/>
      <c r="R3" s="157"/>
    </row>
    <row r="4" spans="2:18" x14ac:dyDescent="0.3">
      <c r="B4" s="129"/>
      <c r="C4" s="157" t="s">
        <v>12</v>
      </c>
      <c r="D4" s="157"/>
      <c r="E4" s="157"/>
      <c r="F4" s="157"/>
      <c r="G4" s="159" t="s">
        <v>13</v>
      </c>
      <c r="H4" s="160"/>
      <c r="I4" s="160"/>
      <c r="J4" s="158"/>
      <c r="K4" s="157" t="s">
        <v>12</v>
      </c>
      <c r="L4" s="157"/>
      <c r="M4" s="157"/>
      <c r="N4" s="157"/>
      <c r="O4" s="159" t="s">
        <v>13</v>
      </c>
      <c r="P4" s="160"/>
      <c r="Q4" s="160"/>
      <c r="R4" s="158"/>
    </row>
    <row r="5" spans="2:18" x14ac:dyDescent="0.3">
      <c r="B5" s="130"/>
      <c r="C5" s="3" t="s">
        <v>14</v>
      </c>
      <c r="D5" s="3" t="s">
        <v>115</v>
      </c>
      <c r="E5" s="3" t="s">
        <v>116</v>
      </c>
      <c r="F5" s="3" t="s">
        <v>15</v>
      </c>
      <c r="G5" s="3" t="s">
        <v>14</v>
      </c>
      <c r="H5" s="3" t="s">
        <v>115</v>
      </c>
      <c r="I5" s="3" t="s">
        <v>116</v>
      </c>
      <c r="J5" s="3" t="s">
        <v>15</v>
      </c>
      <c r="K5" s="3" t="s">
        <v>14</v>
      </c>
      <c r="L5" s="3" t="s">
        <v>115</v>
      </c>
      <c r="M5" s="3" t="s">
        <v>116</v>
      </c>
      <c r="N5" s="3" t="s">
        <v>15</v>
      </c>
      <c r="O5" s="3" t="s">
        <v>14</v>
      </c>
      <c r="P5" s="3" t="s">
        <v>115</v>
      </c>
      <c r="Q5" s="3" t="s">
        <v>116</v>
      </c>
      <c r="R5" s="3" t="s">
        <v>15</v>
      </c>
    </row>
    <row r="6" spans="2:18" x14ac:dyDescent="0.3">
      <c r="B6" s="3" t="s">
        <v>4</v>
      </c>
      <c r="C6" s="4">
        <f>AVERAGE(C9:C20)</f>
        <v>229.47777499999998</v>
      </c>
      <c r="D6" s="4">
        <f t="shared" ref="D6:E6" si="0">AVERAGE(D9:D20)</f>
        <v>355.86666666666662</v>
      </c>
      <c r="E6" s="4">
        <f t="shared" si="0"/>
        <v>105.74443833333333</v>
      </c>
      <c r="F6" s="4">
        <f t="shared" ref="F6:R6" si="1">AVERAGE(F9:F20)</f>
        <v>28.911110833333336</v>
      </c>
      <c r="G6" s="4">
        <f t="shared" si="1"/>
        <v>413.31110833333332</v>
      </c>
      <c r="H6" s="4">
        <f t="shared" ref="H6:I6" si="2">AVERAGE(H9:H20)</f>
        <v>163.19999999999999</v>
      </c>
      <c r="I6" s="4">
        <f t="shared" si="2"/>
        <v>113.11110833333333</v>
      </c>
      <c r="J6" s="4">
        <f t="shared" si="1"/>
        <v>30.377778333333328</v>
      </c>
      <c r="K6" s="4">
        <f t="shared" si="1"/>
        <v>231.99998181818179</v>
      </c>
      <c r="L6" s="4">
        <f t="shared" ref="L6:M6" si="3">AVERAGE(L9:L20)</f>
        <v>398.14545454545458</v>
      </c>
      <c r="M6" s="4">
        <f t="shared" si="3"/>
        <v>46.399992999999995</v>
      </c>
      <c r="N6" s="4">
        <f t="shared" si="1"/>
        <v>44.545453636363632</v>
      </c>
      <c r="O6" s="4">
        <f t="shared" si="1"/>
        <v>359.61212727272721</v>
      </c>
      <c r="P6" s="4">
        <f t="shared" ref="P6:Q6" si="4">AVERAGE(P9:P20)</f>
        <v>235.73333636363634</v>
      </c>
      <c r="Q6" s="4">
        <f t="shared" si="4"/>
        <v>85.090897909090913</v>
      </c>
      <c r="R6" s="4">
        <f t="shared" si="1"/>
        <v>39.563636363636355</v>
      </c>
    </row>
    <row r="7" spans="2:18" x14ac:dyDescent="0.3">
      <c r="B7" s="3" t="s">
        <v>2</v>
      </c>
      <c r="C7" s="4">
        <f>_xlfn.STDEV.S(C9:C20)/SQRT(COUNT(C9:C20))</f>
        <v>15.295275898435476</v>
      </c>
      <c r="D7" s="4">
        <f t="shared" ref="D7:E7" si="5">_xlfn.STDEV.S(D9:D20)/SQRT(COUNT(D9:D20))</f>
        <v>28.818682189945022</v>
      </c>
      <c r="E7" s="4">
        <f t="shared" si="5"/>
        <v>22.778429602721065</v>
      </c>
      <c r="F7" s="4">
        <f t="shared" ref="F7:R7" si="6">_xlfn.STDEV.S(F9:F20)/SQRT(COUNT(F9:F20))</f>
        <v>3.5997322928584108</v>
      </c>
      <c r="G7" s="4">
        <f t="shared" si="6"/>
        <v>15.788452924058738</v>
      </c>
      <c r="H7" s="4">
        <f t="shared" ref="H7:I7" si="7">_xlfn.STDEV.S(H9:H20)/SQRT(COUNT(H9:H20))</f>
        <v>17.901587206497037</v>
      </c>
      <c r="I7" s="4">
        <f t="shared" si="7"/>
        <v>15.278656824959612</v>
      </c>
      <c r="J7" s="4">
        <f t="shared" si="6"/>
        <v>4.3868130518595088</v>
      </c>
      <c r="K7" s="4">
        <f t="shared" si="6"/>
        <v>14.857884833899538</v>
      </c>
      <c r="L7" s="4">
        <f t="shared" ref="L7:M7" si="8">_xlfn.STDEV.S(L9:L20)/SQRT(COUNT(L9:L20))</f>
        <v>12.261031473021744</v>
      </c>
      <c r="M7" s="4">
        <f t="shared" si="8"/>
        <v>11.23536643473831</v>
      </c>
      <c r="N7" s="4">
        <f t="shared" si="6"/>
        <v>4.1440509864760644</v>
      </c>
      <c r="O7" s="4">
        <f t="shared" si="6"/>
        <v>20.537868127738669</v>
      </c>
      <c r="P7" s="4">
        <f t="shared" ref="P7:Q7" si="9">_xlfn.STDEV.S(P9:P20)/SQRT(COUNT(P9:P20))</f>
        <v>25.321771462120651</v>
      </c>
      <c r="Q7" s="4">
        <f t="shared" si="9"/>
        <v>13.629790139645959</v>
      </c>
      <c r="R7" s="4">
        <f t="shared" si="6"/>
        <v>4.5012804376862467</v>
      </c>
    </row>
    <row r="8" spans="2:18" x14ac:dyDescent="0.3">
      <c r="B8" s="3" t="s">
        <v>5</v>
      </c>
      <c r="C8" s="4">
        <f>COUNT(C9:C20)</f>
        <v>12</v>
      </c>
      <c r="D8" s="4">
        <f t="shared" ref="D8:E8" si="10">COUNT(D9:D20)</f>
        <v>12</v>
      </c>
      <c r="E8" s="4">
        <f t="shared" si="10"/>
        <v>12</v>
      </c>
      <c r="F8" s="4">
        <f t="shared" ref="F8:R8" si="11">COUNT(F9:F20)</f>
        <v>12</v>
      </c>
      <c r="G8" s="4">
        <f t="shared" si="11"/>
        <v>12</v>
      </c>
      <c r="H8" s="4">
        <f t="shared" ref="H8:I8" si="12">COUNT(H9:H20)</f>
        <v>12</v>
      </c>
      <c r="I8" s="4">
        <f t="shared" si="12"/>
        <v>12</v>
      </c>
      <c r="J8" s="4">
        <f t="shared" si="11"/>
        <v>12</v>
      </c>
      <c r="K8" s="4">
        <f t="shared" si="11"/>
        <v>11</v>
      </c>
      <c r="L8" s="4">
        <f t="shared" ref="L8:M8" si="13">COUNT(L9:L20)</f>
        <v>11</v>
      </c>
      <c r="M8" s="4">
        <f t="shared" si="13"/>
        <v>11</v>
      </c>
      <c r="N8" s="4">
        <f t="shared" si="11"/>
        <v>11</v>
      </c>
      <c r="O8" s="4">
        <f t="shared" si="11"/>
        <v>11</v>
      </c>
      <c r="P8" s="4">
        <f t="shared" ref="P8:Q8" si="14">COUNT(P9:P20)</f>
        <v>11</v>
      </c>
      <c r="Q8" s="4">
        <f t="shared" si="14"/>
        <v>11</v>
      </c>
      <c r="R8" s="4">
        <f t="shared" si="11"/>
        <v>11</v>
      </c>
    </row>
    <row r="9" spans="2:18" x14ac:dyDescent="0.3">
      <c r="B9" s="128" t="s">
        <v>6</v>
      </c>
      <c r="C9" s="15">
        <v>201.2</v>
      </c>
      <c r="D9" s="16">
        <v>423.33330000000001</v>
      </c>
      <c r="E9" s="16">
        <v>70.133330000000001</v>
      </c>
      <c r="F9" s="16">
        <v>25.33333</v>
      </c>
      <c r="G9" s="16">
        <v>355.73329999999999</v>
      </c>
      <c r="H9" s="16">
        <v>180.8</v>
      </c>
      <c r="I9" s="16">
        <v>146.5333</v>
      </c>
      <c r="J9" s="17">
        <v>36.933329999999998</v>
      </c>
      <c r="K9" s="16">
        <v>182.9333</v>
      </c>
      <c r="L9" s="16">
        <v>474.4</v>
      </c>
      <c r="M9" s="16">
        <v>31.33333</v>
      </c>
      <c r="N9" s="16">
        <v>31.33333</v>
      </c>
      <c r="O9" s="16">
        <v>378</v>
      </c>
      <c r="P9" s="16">
        <v>219.6</v>
      </c>
      <c r="Q9" s="16">
        <v>116.4</v>
      </c>
      <c r="R9" s="17">
        <v>6</v>
      </c>
    </row>
    <row r="10" spans="2:18" x14ac:dyDescent="0.3">
      <c r="B10" s="129"/>
      <c r="C10" s="18">
        <v>222.5333</v>
      </c>
      <c r="D10">
        <v>464</v>
      </c>
      <c r="E10">
        <v>17.066669999999998</v>
      </c>
      <c r="F10">
        <v>16.399999999999999</v>
      </c>
      <c r="G10">
        <v>349.33330000000001</v>
      </c>
      <c r="H10">
        <v>264.26670000000001</v>
      </c>
      <c r="I10">
        <v>68.666669999999996</v>
      </c>
      <c r="J10" s="19">
        <v>37.733330000000002</v>
      </c>
      <c r="K10">
        <v>182.9333</v>
      </c>
      <c r="L10">
        <v>429.6</v>
      </c>
      <c r="M10">
        <v>66.533330000000007</v>
      </c>
      <c r="N10">
        <v>40.933329999999998</v>
      </c>
      <c r="O10">
        <v>379.06670000000003</v>
      </c>
      <c r="P10">
        <v>154.66669999999999</v>
      </c>
      <c r="Q10">
        <v>138.4</v>
      </c>
      <c r="R10" s="19">
        <v>47.866669999999999</v>
      </c>
    </row>
    <row r="11" spans="2:18" x14ac:dyDescent="0.3">
      <c r="B11" s="129"/>
      <c r="C11" s="18">
        <v>217.6</v>
      </c>
      <c r="D11">
        <v>314.66669999999999</v>
      </c>
      <c r="E11">
        <v>160</v>
      </c>
      <c r="F11">
        <v>27.733329999999999</v>
      </c>
      <c r="G11">
        <v>382.26670000000001</v>
      </c>
      <c r="H11">
        <v>195.2</v>
      </c>
      <c r="I11">
        <v>95.6</v>
      </c>
      <c r="J11" s="19">
        <v>46.933329999999998</v>
      </c>
      <c r="K11">
        <v>230.13329999999999</v>
      </c>
      <c r="L11">
        <v>342.66669999999999</v>
      </c>
      <c r="M11">
        <v>104.13330000000001</v>
      </c>
      <c r="N11">
        <v>55.066670000000002</v>
      </c>
      <c r="O11">
        <v>365.06670000000003</v>
      </c>
      <c r="P11">
        <v>200.5333</v>
      </c>
      <c r="Q11">
        <v>116.9333</v>
      </c>
      <c r="R11" s="19">
        <v>37.466670000000001</v>
      </c>
    </row>
    <row r="12" spans="2:18" x14ac:dyDescent="0.3">
      <c r="B12" s="129"/>
      <c r="C12" s="18">
        <v>169.33330000000001</v>
      </c>
      <c r="D12">
        <v>306.5333</v>
      </c>
      <c r="E12">
        <v>221.6</v>
      </c>
      <c r="F12">
        <v>22.533329999999999</v>
      </c>
      <c r="G12">
        <v>456.26670000000001</v>
      </c>
      <c r="H12">
        <v>107.86669999999999</v>
      </c>
      <c r="I12">
        <v>131.19999999999999</v>
      </c>
      <c r="J12" s="19">
        <v>24.66667</v>
      </c>
      <c r="K12">
        <v>300.8</v>
      </c>
      <c r="L12">
        <v>373.86669999999998</v>
      </c>
      <c r="M12">
        <v>5.6</v>
      </c>
      <c r="N12">
        <v>39.733330000000002</v>
      </c>
      <c r="O12">
        <v>477.6</v>
      </c>
      <c r="P12">
        <v>154</v>
      </c>
      <c r="Q12">
        <v>56.666670000000003</v>
      </c>
      <c r="R12" s="19">
        <v>31.733329999999999</v>
      </c>
    </row>
    <row r="13" spans="2:18" x14ac:dyDescent="0.3">
      <c r="B13" s="129"/>
      <c r="C13" s="18">
        <v>199.2</v>
      </c>
      <c r="D13">
        <v>446</v>
      </c>
      <c r="E13">
        <v>32.133330000000001</v>
      </c>
      <c r="F13">
        <v>42.666670000000003</v>
      </c>
      <c r="G13">
        <v>357.33330000000001</v>
      </c>
      <c r="H13">
        <v>217.2</v>
      </c>
      <c r="I13">
        <v>94</v>
      </c>
      <c r="J13" s="19">
        <v>51.466670000000001</v>
      </c>
      <c r="K13">
        <v>313.2</v>
      </c>
      <c r="L13">
        <v>378.5333</v>
      </c>
      <c r="M13">
        <v>0.4</v>
      </c>
      <c r="N13">
        <v>27.866669999999999</v>
      </c>
      <c r="O13">
        <v>385.2</v>
      </c>
      <c r="P13">
        <v>278.8</v>
      </c>
      <c r="Q13">
        <v>9.4666669999999993</v>
      </c>
      <c r="R13" s="19">
        <v>46.533329999999999</v>
      </c>
    </row>
    <row r="14" spans="2:18" x14ac:dyDescent="0.3">
      <c r="B14" s="129"/>
      <c r="C14" s="18">
        <v>178.26669999999999</v>
      </c>
      <c r="D14">
        <v>412.13330000000002</v>
      </c>
      <c r="E14">
        <v>88.533330000000007</v>
      </c>
      <c r="F14">
        <v>41.066670000000002</v>
      </c>
      <c r="G14">
        <v>366.26670000000001</v>
      </c>
      <c r="H14">
        <v>173.6</v>
      </c>
      <c r="I14">
        <v>139.4667</v>
      </c>
      <c r="J14" s="19">
        <v>40.666670000000003</v>
      </c>
      <c r="K14">
        <v>220.9333</v>
      </c>
      <c r="L14">
        <v>394.4</v>
      </c>
      <c r="M14">
        <v>51.333329999999997</v>
      </c>
      <c r="N14">
        <v>53.333329999999997</v>
      </c>
      <c r="O14">
        <v>384.4</v>
      </c>
      <c r="P14">
        <v>187.4667</v>
      </c>
      <c r="Q14">
        <v>102.5333</v>
      </c>
      <c r="R14" s="19">
        <v>45.6</v>
      </c>
    </row>
    <row r="15" spans="2:18" x14ac:dyDescent="0.3">
      <c r="B15" s="129"/>
      <c r="C15" s="18">
        <v>162.9333</v>
      </c>
      <c r="D15">
        <v>499.2</v>
      </c>
      <c r="E15">
        <v>12.4</v>
      </c>
      <c r="F15">
        <v>45.466670000000001</v>
      </c>
      <c r="G15">
        <v>506.66669999999999</v>
      </c>
      <c r="H15">
        <v>163.33330000000001</v>
      </c>
      <c r="I15">
        <v>34.133330000000001</v>
      </c>
      <c r="J15" s="19">
        <v>15.866669999999999</v>
      </c>
      <c r="K15">
        <v>209.6</v>
      </c>
      <c r="L15">
        <v>441.73329999999999</v>
      </c>
      <c r="M15">
        <v>28.266670000000001</v>
      </c>
      <c r="N15">
        <v>40.4</v>
      </c>
      <c r="O15">
        <v>341.33330000000001</v>
      </c>
      <c r="P15">
        <v>293.33330000000001</v>
      </c>
      <c r="Q15">
        <v>52</v>
      </c>
      <c r="R15" s="19">
        <v>33.333329999999997</v>
      </c>
    </row>
    <row r="16" spans="2:18" x14ac:dyDescent="0.3">
      <c r="B16" s="129"/>
      <c r="C16" s="18">
        <v>233.4667</v>
      </c>
      <c r="D16">
        <v>377.06670000000003</v>
      </c>
      <c r="E16">
        <v>65.466669999999993</v>
      </c>
      <c r="F16">
        <v>44</v>
      </c>
      <c r="G16">
        <v>472.26670000000001</v>
      </c>
      <c r="H16">
        <v>162.9333</v>
      </c>
      <c r="I16">
        <v>64.933329999999998</v>
      </c>
      <c r="J16" s="19">
        <v>19.866669999999999</v>
      </c>
      <c r="K16">
        <v>174.5333</v>
      </c>
      <c r="L16">
        <v>368.8</v>
      </c>
      <c r="M16">
        <v>111.7333</v>
      </c>
      <c r="N16">
        <v>64.933329999999998</v>
      </c>
      <c r="O16">
        <v>360</v>
      </c>
      <c r="P16">
        <v>219.33330000000001</v>
      </c>
      <c r="Q16">
        <v>104.5333</v>
      </c>
      <c r="R16" s="19">
        <v>36.133330000000001</v>
      </c>
    </row>
    <row r="17" spans="2:29" x14ac:dyDescent="0.3">
      <c r="B17" s="129"/>
      <c r="C17" s="18">
        <v>273.2</v>
      </c>
      <c r="D17">
        <v>366.5333</v>
      </c>
      <c r="E17">
        <v>44.933329999999998</v>
      </c>
      <c r="F17">
        <v>35.333329999999997</v>
      </c>
      <c r="G17">
        <v>381.73329999999999</v>
      </c>
      <c r="H17">
        <v>228.8</v>
      </c>
      <c r="I17">
        <v>59.466670000000001</v>
      </c>
      <c r="J17" s="19">
        <v>50</v>
      </c>
      <c r="K17">
        <v>294.13330000000002</v>
      </c>
      <c r="L17">
        <v>348.93329999999997</v>
      </c>
      <c r="M17">
        <v>50.4</v>
      </c>
      <c r="N17">
        <v>26.533329999999999</v>
      </c>
      <c r="O17">
        <v>349.73329999999999</v>
      </c>
      <c r="P17">
        <v>202.66669999999999</v>
      </c>
      <c r="Q17">
        <v>130.5333</v>
      </c>
      <c r="R17" s="19">
        <v>37.066670000000002</v>
      </c>
    </row>
    <row r="18" spans="2:29" x14ac:dyDescent="0.3">
      <c r="B18" s="129"/>
      <c r="C18" s="18">
        <v>325.2</v>
      </c>
      <c r="D18">
        <v>249.86670000000001</v>
      </c>
      <c r="E18">
        <v>134.80000000000001</v>
      </c>
      <c r="F18">
        <v>10.133330000000001</v>
      </c>
      <c r="G18">
        <v>454.4</v>
      </c>
      <c r="H18">
        <v>120.4</v>
      </c>
      <c r="I18">
        <v>128</v>
      </c>
      <c r="J18" s="19">
        <v>17.2</v>
      </c>
      <c r="K18">
        <v>213.4667</v>
      </c>
      <c r="L18">
        <v>410</v>
      </c>
      <c r="M18">
        <v>52.533329999999999</v>
      </c>
      <c r="N18">
        <v>44</v>
      </c>
      <c r="O18">
        <v>348.66669999999999</v>
      </c>
      <c r="P18">
        <v>230.4</v>
      </c>
      <c r="Q18">
        <v>95.066670000000002</v>
      </c>
      <c r="R18" s="19">
        <v>45.866669999999999</v>
      </c>
    </row>
    <row r="19" spans="2:29" x14ac:dyDescent="0.3">
      <c r="B19" s="129"/>
      <c r="C19" s="18">
        <v>307.33330000000001</v>
      </c>
      <c r="D19">
        <v>191.0667</v>
      </c>
      <c r="E19">
        <v>199.33330000000001</v>
      </c>
      <c r="F19">
        <v>22.266670000000001</v>
      </c>
      <c r="G19">
        <v>462.93329999999997</v>
      </c>
      <c r="H19">
        <v>41.2</v>
      </c>
      <c r="I19">
        <v>203.6</v>
      </c>
      <c r="J19" s="19">
        <v>12.26667</v>
      </c>
      <c r="K19">
        <v>229.33330000000001</v>
      </c>
      <c r="L19">
        <v>416.66669999999999</v>
      </c>
      <c r="M19">
        <v>8.1333330000000004</v>
      </c>
      <c r="N19">
        <v>65.866669999999999</v>
      </c>
      <c r="O19">
        <v>186.66669999999999</v>
      </c>
      <c r="P19">
        <v>452.26670000000001</v>
      </c>
      <c r="Q19">
        <v>13.466670000000001</v>
      </c>
      <c r="R19" s="19">
        <v>67.599999999999994</v>
      </c>
    </row>
    <row r="20" spans="2:29" x14ac:dyDescent="0.3">
      <c r="B20" s="130"/>
      <c r="C20" s="20">
        <v>263.4667</v>
      </c>
      <c r="D20" s="7">
        <v>220</v>
      </c>
      <c r="E20" s="7">
        <v>222.5333</v>
      </c>
      <c r="F20" s="7">
        <v>14</v>
      </c>
      <c r="G20" s="7">
        <v>414.5333</v>
      </c>
      <c r="H20" s="7">
        <v>102.8</v>
      </c>
      <c r="I20" s="7">
        <v>191.73330000000001</v>
      </c>
      <c r="J20" s="8">
        <v>10.93333</v>
      </c>
      <c r="K20" s="7"/>
      <c r="L20" s="7"/>
      <c r="M20" s="7"/>
      <c r="N20" s="7"/>
      <c r="O20" s="7"/>
      <c r="P20" s="7"/>
      <c r="Q20" s="7"/>
      <c r="R20" s="8"/>
    </row>
    <row r="22" spans="2:29" x14ac:dyDescent="0.3">
      <c r="B22" s="161" t="s">
        <v>110</v>
      </c>
      <c r="C22" s="157" t="s">
        <v>12</v>
      </c>
      <c r="D22" s="158"/>
      <c r="E22" s="157"/>
      <c r="F22" s="157"/>
      <c r="G22" s="159" t="s">
        <v>13</v>
      </c>
      <c r="H22" s="160"/>
      <c r="I22" s="160"/>
      <c r="J22" s="158"/>
    </row>
    <row r="23" spans="2:29" ht="16.5" customHeight="1" x14ac:dyDescent="0.3">
      <c r="B23" s="162"/>
      <c r="C23" s="3" t="s">
        <v>14</v>
      </c>
      <c r="D23" s="3" t="s">
        <v>115</v>
      </c>
      <c r="E23" s="3" t="s">
        <v>116</v>
      </c>
      <c r="F23" s="3" t="s">
        <v>15</v>
      </c>
      <c r="G23" s="9" t="s">
        <v>14</v>
      </c>
      <c r="H23" s="9" t="s">
        <v>115</v>
      </c>
      <c r="I23" s="3" t="s">
        <v>116</v>
      </c>
      <c r="J23" s="3" t="s">
        <v>15</v>
      </c>
    </row>
    <row r="24" spans="2:29" ht="16.5" customHeight="1" x14ac:dyDescent="0.3">
      <c r="B24" s="73" t="s">
        <v>92</v>
      </c>
      <c r="C24" s="20">
        <f>_xlfn.T.TEST(C9:C20,K9:K20,2,3)</f>
        <v>0.90696903010414176</v>
      </c>
      <c r="D24" s="20">
        <f t="shared" ref="D24:J24" si="15">_xlfn.T.TEST(D9:D20,L9:L20,2,3)</f>
        <v>0.1973022927374532</v>
      </c>
      <c r="E24" s="20">
        <f t="shared" si="15"/>
        <v>3.2830070544187115E-2</v>
      </c>
      <c r="F24" s="20">
        <f t="shared" si="15"/>
        <v>9.8449972650883621E-3</v>
      </c>
      <c r="G24" s="20">
        <f t="shared" si="15"/>
        <v>5.1869542688415718E-2</v>
      </c>
      <c r="H24" s="20">
        <f t="shared" si="15"/>
        <v>3.0844821198218041E-2</v>
      </c>
      <c r="I24" s="20">
        <f t="shared" si="15"/>
        <v>0.18567058524373722</v>
      </c>
      <c r="J24" s="14">
        <f t="shared" si="15"/>
        <v>0.15876844290059786</v>
      </c>
    </row>
    <row r="28" spans="2:29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29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29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2:29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2:29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9:29" x14ac:dyDescent="0.3"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9:29" x14ac:dyDescent="0.3"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9:29" x14ac:dyDescent="0.3"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</sheetData>
  <mergeCells count="11">
    <mergeCell ref="G22:J22"/>
    <mergeCell ref="G4:J4"/>
    <mergeCell ref="C22:F22"/>
    <mergeCell ref="B9:B20"/>
    <mergeCell ref="C4:F4"/>
    <mergeCell ref="B22:B23"/>
    <mergeCell ref="K4:N4"/>
    <mergeCell ref="O4:R4"/>
    <mergeCell ref="C3:J3"/>
    <mergeCell ref="K3:R3"/>
    <mergeCell ref="B3:B5"/>
  </mergeCells>
  <phoneticPr fontId="1" type="noConversion"/>
  <conditionalFormatting sqref="C24:J24">
    <cfRule type="cellIs" dxfId="12" priority="1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43056-B6C6-4E7D-900B-A4D91838110C}">
  <dimension ref="B2:M30"/>
  <sheetViews>
    <sheetView zoomScale="85" zoomScaleNormal="85" workbookViewId="0">
      <selection activeCell="E4" sqref="E4:E5"/>
    </sheetView>
  </sheetViews>
  <sheetFormatPr defaultRowHeight="16.5" x14ac:dyDescent="0.3"/>
  <cols>
    <col min="2" max="2" width="15.5" customWidth="1"/>
  </cols>
  <sheetData>
    <row r="2" spans="2:6" x14ac:dyDescent="0.3">
      <c r="B2" s="1" t="s">
        <v>17</v>
      </c>
    </row>
    <row r="3" spans="2:6" x14ac:dyDescent="0.3">
      <c r="B3" s="128" t="s">
        <v>0</v>
      </c>
      <c r="C3" s="157" t="s">
        <v>7</v>
      </c>
      <c r="D3" s="157"/>
      <c r="E3" s="157" t="s">
        <v>11</v>
      </c>
      <c r="F3" s="157"/>
    </row>
    <row r="4" spans="2:6" x14ac:dyDescent="0.3">
      <c r="B4" s="129"/>
      <c r="C4" s="157" t="s">
        <v>115</v>
      </c>
      <c r="D4" s="157" t="s">
        <v>116</v>
      </c>
      <c r="E4" s="157" t="s">
        <v>115</v>
      </c>
      <c r="F4" s="157" t="s">
        <v>116</v>
      </c>
    </row>
    <row r="5" spans="2:6" x14ac:dyDescent="0.3">
      <c r="B5" s="130"/>
      <c r="C5" s="157"/>
      <c r="D5" s="157"/>
      <c r="E5" s="157"/>
      <c r="F5" s="157"/>
    </row>
    <row r="6" spans="2:6" x14ac:dyDescent="0.3">
      <c r="B6" s="3" t="s">
        <v>4</v>
      </c>
      <c r="C6" s="4">
        <f>AVERAGE(C9:C20)</f>
        <v>76.475000000000009</v>
      </c>
      <c r="D6" s="4">
        <f t="shared" ref="D6:F6" si="0">AVERAGE(D9:D20)</f>
        <v>23.525000000000002</v>
      </c>
      <c r="E6" s="4">
        <f t="shared" si="0"/>
        <v>89.890909090909091</v>
      </c>
      <c r="F6" s="4">
        <f t="shared" si="0"/>
        <v>10.109090909090911</v>
      </c>
    </row>
    <row r="7" spans="2:6" x14ac:dyDescent="0.3">
      <c r="B7" s="3" t="s">
        <v>2</v>
      </c>
      <c r="C7" s="4">
        <f>_xlfn.STDEV.S(C9:C20)/SQRT(COUNT(C9:C20))</f>
        <v>5.1790388279890269</v>
      </c>
      <c r="D7" s="4">
        <f t="shared" ref="D7:F7" si="1">_xlfn.STDEV.S(D9:D20)/SQRT(COUNT(D9:D20))</f>
        <v>5.1790388279890491</v>
      </c>
      <c r="E7" s="4">
        <f t="shared" si="1"/>
        <v>2.4167767620025171</v>
      </c>
      <c r="F7" s="4">
        <f t="shared" si="1"/>
        <v>2.4167767620025167</v>
      </c>
    </row>
    <row r="8" spans="2:6" x14ac:dyDescent="0.3">
      <c r="B8" s="3" t="s">
        <v>5</v>
      </c>
      <c r="C8" s="4">
        <f>COUNT(C9:C20)</f>
        <v>12</v>
      </c>
      <c r="D8" s="4">
        <f t="shared" ref="D8:F8" si="2">COUNT(D9:D20)</f>
        <v>12</v>
      </c>
      <c r="E8" s="4">
        <f t="shared" si="2"/>
        <v>11</v>
      </c>
      <c r="F8" s="4">
        <f t="shared" si="2"/>
        <v>11</v>
      </c>
    </row>
    <row r="9" spans="2:6" x14ac:dyDescent="0.3">
      <c r="B9" s="128" t="s">
        <v>6</v>
      </c>
      <c r="C9" s="15">
        <v>85.8</v>
      </c>
      <c r="D9" s="17">
        <v>14.2</v>
      </c>
      <c r="E9" s="16">
        <v>93.8</v>
      </c>
      <c r="F9" s="17">
        <v>6.2</v>
      </c>
    </row>
    <row r="10" spans="2:6" x14ac:dyDescent="0.3">
      <c r="B10" s="129"/>
      <c r="C10" s="18">
        <v>96.5</v>
      </c>
      <c r="D10" s="19">
        <v>3.5</v>
      </c>
      <c r="E10">
        <v>86.6</v>
      </c>
      <c r="F10" s="19">
        <v>13.4</v>
      </c>
    </row>
    <row r="11" spans="2:6" x14ac:dyDescent="0.3">
      <c r="B11" s="129"/>
      <c r="C11" s="18">
        <v>66.3</v>
      </c>
      <c r="D11" s="19">
        <v>33.700000000000003</v>
      </c>
      <c r="E11">
        <v>76.7</v>
      </c>
      <c r="F11" s="19">
        <v>23.3</v>
      </c>
    </row>
    <row r="12" spans="2:6" x14ac:dyDescent="0.3">
      <c r="B12" s="129"/>
      <c r="C12" s="18">
        <v>58</v>
      </c>
      <c r="D12" s="19">
        <v>42</v>
      </c>
      <c r="E12">
        <v>98.5</v>
      </c>
      <c r="F12" s="19">
        <v>1.5</v>
      </c>
    </row>
    <row r="13" spans="2:6" x14ac:dyDescent="0.3">
      <c r="B13" s="129"/>
      <c r="C13" s="18">
        <v>93.3</v>
      </c>
      <c r="D13" s="19">
        <v>6.7</v>
      </c>
      <c r="E13">
        <v>99.9</v>
      </c>
      <c r="F13" s="19">
        <v>0.1</v>
      </c>
    </row>
    <row r="14" spans="2:6" x14ac:dyDescent="0.3">
      <c r="B14" s="129"/>
      <c r="C14" s="18">
        <v>82.3</v>
      </c>
      <c r="D14" s="19">
        <v>17.7</v>
      </c>
      <c r="E14">
        <v>88.5</v>
      </c>
      <c r="F14" s="19">
        <v>11.5</v>
      </c>
    </row>
    <row r="15" spans="2:6" x14ac:dyDescent="0.3">
      <c r="B15" s="129"/>
      <c r="C15" s="18">
        <v>97.6</v>
      </c>
      <c r="D15" s="19">
        <v>2.4</v>
      </c>
      <c r="E15">
        <v>94</v>
      </c>
      <c r="F15" s="19">
        <v>6</v>
      </c>
    </row>
    <row r="16" spans="2:6" x14ac:dyDescent="0.3">
      <c r="B16" s="129"/>
      <c r="C16" s="18">
        <v>85.2</v>
      </c>
      <c r="D16" s="19">
        <v>14.8</v>
      </c>
      <c r="E16">
        <v>76.7</v>
      </c>
      <c r="F16" s="19">
        <v>23.3</v>
      </c>
    </row>
    <row r="17" spans="2:13" x14ac:dyDescent="0.3">
      <c r="B17" s="129"/>
      <c r="C17" s="18">
        <v>89.1</v>
      </c>
      <c r="D17" s="19">
        <v>10.9</v>
      </c>
      <c r="E17">
        <v>87.4</v>
      </c>
      <c r="F17" s="19">
        <v>12.6</v>
      </c>
    </row>
    <row r="18" spans="2:13" x14ac:dyDescent="0.3">
      <c r="B18" s="129"/>
      <c r="C18" s="18">
        <v>65</v>
      </c>
      <c r="D18" s="19">
        <v>35</v>
      </c>
      <c r="E18">
        <v>88.6</v>
      </c>
      <c r="F18" s="19">
        <v>11.4</v>
      </c>
    </row>
    <row r="19" spans="2:13" x14ac:dyDescent="0.3">
      <c r="B19" s="129"/>
      <c r="C19" s="18">
        <v>48.9</v>
      </c>
      <c r="D19" s="19">
        <v>51.1</v>
      </c>
      <c r="E19">
        <v>98.1</v>
      </c>
      <c r="F19" s="19">
        <v>1.9</v>
      </c>
    </row>
    <row r="20" spans="2:13" x14ac:dyDescent="0.3">
      <c r="B20" s="130"/>
      <c r="C20" s="20">
        <v>49.7</v>
      </c>
      <c r="D20" s="8">
        <v>50.3</v>
      </c>
      <c r="E20" s="7"/>
      <c r="F20" s="8"/>
    </row>
    <row r="22" spans="2:13" x14ac:dyDescent="0.3">
      <c r="C22" s="2"/>
      <c r="D22" s="2"/>
      <c r="E22" s="2"/>
      <c r="F22" s="2"/>
    </row>
    <row r="23" spans="2:13" x14ac:dyDescent="0.3">
      <c r="B23" s="2"/>
      <c r="C23" s="2"/>
      <c r="D23" s="2"/>
      <c r="E23" s="2"/>
      <c r="F23" s="2"/>
    </row>
    <row r="24" spans="2:13" x14ac:dyDescent="0.3">
      <c r="B24" s="2"/>
      <c r="C24" s="2"/>
      <c r="D24" s="2"/>
      <c r="E24" s="2"/>
      <c r="F24" s="2"/>
    </row>
    <row r="25" spans="2:13" x14ac:dyDescent="0.3">
      <c r="E25" s="2"/>
      <c r="F25" s="2"/>
      <c r="G25" s="2"/>
      <c r="H25" s="2"/>
      <c r="I25" s="2"/>
      <c r="J25" s="2"/>
      <c r="K25" s="2"/>
      <c r="L25" s="2"/>
      <c r="M25" s="2"/>
    </row>
    <row r="26" spans="2:13" x14ac:dyDescent="0.3">
      <c r="E26" s="2"/>
      <c r="F26" s="2"/>
      <c r="G26" s="2"/>
      <c r="H26" s="2"/>
      <c r="I26" s="2"/>
      <c r="J26" s="2"/>
      <c r="K26" s="2"/>
      <c r="L26" s="2"/>
      <c r="M26" s="2"/>
    </row>
    <row r="27" spans="2:13" x14ac:dyDescent="0.3">
      <c r="E27" s="2"/>
      <c r="F27" s="2"/>
    </row>
    <row r="29" spans="2:13" x14ac:dyDescent="0.3">
      <c r="G29" s="2"/>
      <c r="H29" s="2"/>
      <c r="I29" s="2"/>
      <c r="J29" s="2"/>
      <c r="K29" s="2"/>
      <c r="L29" s="2"/>
    </row>
    <row r="30" spans="2:13" x14ac:dyDescent="0.3">
      <c r="G30" s="2"/>
      <c r="H30" s="2"/>
      <c r="I30" s="2"/>
      <c r="J30" s="2"/>
      <c r="K30" s="2"/>
      <c r="L30" s="2"/>
    </row>
  </sheetData>
  <mergeCells count="8">
    <mergeCell ref="F4:F5"/>
    <mergeCell ref="C3:D3"/>
    <mergeCell ref="E3:F3"/>
    <mergeCell ref="B3:B5"/>
    <mergeCell ref="B9:B20"/>
    <mergeCell ref="C4:C5"/>
    <mergeCell ref="D4:D5"/>
    <mergeCell ref="E4:E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DB5C5-DC0B-4BC2-85A4-1915F66B343D}">
  <dimension ref="B2:BL67"/>
  <sheetViews>
    <sheetView zoomScale="70" zoomScaleNormal="70" workbookViewId="0">
      <selection activeCell="B2" sqref="B2"/>
    </sheetView>
  </sheetViews>
  <sheetFormatPr defaultRowHeight="16.5" x14ac:dyDescent="0.3"/>
  <cols>
    <col min="32" max="32" width="16.125" bestFit="1" customWidth="1"/>
    <col min="64" max="64" width="16.125" bestFit="1" customWidth="1"/>
  </cols>
  <sheetData>
    <row r="2" spans="2:64" x14ac:dyDescent="0.3">
      <c r="B2" s="1" t="s">
        <v>117</v>
      </c>
      <c r="AH2" s="1" t="s">
        <v>118</v>
      </c>
    </row>
    <row r="3" spans="2:64" x14ac:dyDescent="0.3">
      <c r="B3" s="4" t="s">
        <v>0</v>
      </c>
      <c r="C3" s="157" t="s">
        <v>7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 t="s">
        <v>11</v>
      </c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40"/>
      <c r="AH3" s="4" t="s">
        <v>0</v>
      </c>
      <c r="AI3" s="157" t="s">
        <v>7</v>
      </c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 t="s">
        <v>11</v>
      </c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40"/>
    </row>
    <row r="4" spans="2:64" x14ac:dyDescent="0.3">
      <c r="B4" s="163" t="s">
        <v>18</v>
      </c>
      <c r="C4" s="158" t="s">
        <v>6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28" t="s">
        <v>1</v>
      </c>
      <c r="P4" s="128" t="s">
        <v>2</v>
      </c>
      <c r="Q4" s="128" t="s">
        <v>5</v>
      </c>
      <c r="R4" s="159" t="s">
        <v>6</v>
      </c>
      <c r="S4" s="160"/>
      <c r="T4" s="160"/>
      <c r="U4" s="160"/>
      <c r="V4" s="160"/>
      <c r="W4" s="160"/>
      <c r="X4" s="160"/>
      <c r="Y4" s="160"/>
      <c r="Z4" s="160"/>
      <c r="AA4" s="160"/>
      <c r="AB4" s="158"/>
      <c r="AC4" s="128" t="s">
        <v>1</v>
      </c>
      <c r="AD4" s="128" t="s">
        <v>2</v>
      </c>
      <c r="AE4" s="128" t="s">
        <v>5</v>
      </c>
      <c r="AF4" s="38" t="s">
        <v>35</v>
      </c>
      <c r="AH4" s="163" t="s">
        <v>18</v>
      </c>
      <c r="AI4" s="158" t="s">
        <v>6</v>
      </c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28" t="s">
        <v>1</v>
      </c>
      <c r="AV4" s="128" t="s">
        <v>2</v>
      </c>
      <c r="AW4" s="128" t="s">
        <v>5</v>
      </c>
      <c r="AX4" s="159" t="s">
        <v>6</v>
      </c>
      <c r="AY4" s="160"/>
      <c r="AZ4" s="160"/>
      <c r="BA4" s="160"/>
      <c r="BB4" s="160"/>
      <c r="BC4" s="160"/>
      <c r="BD4" s="160"/>
      <c r="BE4" s="160"/>
      <c r="BF4" s="160"/>
      <c r="BG4" s="160"/>
      <c r="BH4" s="158"/>
      <c r="BI4" s="128" t="s">
        <v>1</v>
      </c>
      <c r="BJ4" s="128" t="s">
        <v>2</v>
      </c>
      <c r="BK4" s="128" t="s">
        <v>5</v>
      </c>
      <c r="BL4" s="38" t="s">
        <v>35</v>
      </c>
    </row>
    <row r="5" spans="2:64" x14ac:dyDescent="0.3">
      <c r="B5" s="164"/>
      <c r="C5" s="10">
        <v>1</v>
      </c>
      <c r="D5" s="4">
        <v>2</v>
      </c>
      <c r="E5" s="4">
        <v>3</v>
      </c>
      <c r="F5" s="4">
        <v>4</v>
      </c>
      <c r="G5" s="4">
        <v>5</v>
      </c>
      <c r="H5" s="4">
        <v>6</v>
      </c>
      <c r="I5" s="4">
        <v>7</v>
      </c>
      <c r="J5" s="4">
        <v>8</v>
      </c>
      <c r="K5" s="4">
        <v>9</v>
      </c>
      <c r="L5" s="4">
        <v>10</v>
      </c>
      <c r="M5" s="4">
        <v>11</v>
      </c>
      <c r="N5" s="4">
        <v>12</v>
      </c>
      <c r="O5" s="130"/>
      <c r="P5" s="130"/>
      <c r="Q5" s="130"/>
      <c r="R5" s="4">
        <v>1</v>
      </c>
      <c r="S5" s="4">
        <v>2</v>
      </c>
      <c r="T5" s="4">
        <v>3</v>
      </c>
      <c r="U5" s="4">
        <v>4</v>
      </c>
      <c r="V5" s="4">
        <v>5</v>
      </c>
      <c r="W5" s="4">
        <v>6</v>
      </c>
      <c r="X5" s="4">
        <v>7</v>
      </c>
      <c r="Y5" s="4">
        <v>8</v>
      </c>
      <c r="Z5" s="4">
        <v>9</v>
      </c>
      <c r="AA5" s="4">
        <v>10</v>
      </c>
      <c r="AB5" s="4">
        <v>11</v>
      </c>
      <c r="AC5" s="130"/>
      <c r="AD5" s="130"/>
      <c r="AE5" s="130"/>
      <c r="AF5" s="39" t="s">
        <v>36</v>
      </c>
      <c r="AH5" s="164"/>
      <c r="AI5" s="10">
        <v>1</v>
      </c>
      <c r="AJ5" s="4">
        <v>2</v>
      </c>
      <c r="AK5" s="4">
        <v>3</v>
      </c>
      <c r="AL5" s="4">
        <v>4</v>
      </c>
      <c r="AM5" s="4">
        <v>5</v>
      </c>
      <c r="AN5" s="4">
        <v>6</v>
      </c>
      <c r="AO5" s="4">
        <v>7</v>
      </c>
      <c r="AP5" s="4">
        <v>8</v>
      </c>
      <c r="AQ5" s="4">
        <v>9</v>
      </c>
      <c r="AR5" s="4">
        <v>10</v>
      </c>
      <c r="AS5" s="4">
        <v>11</v>
      </c>
      <c r="AT5" s="4">
        <v>12</v>
      </c>
      <c r="AU5" s="130"/>
      <c r="AV5" s="130"/>
      <c r="AW5" s="130"/>
      <c r="AX5" s="4">
        <v>1</v>
      </c>
      <c r="AY5" s="4">
        <v>2</v>
      </c>
      <c r="AZ5" s="4">
        <v>3</v>
      </c>
      <c r="BA5" s="4">
        <v>4</v>
      </c>
      <c r="BB5" s="4">
        <v>5</v>
      </c>
      <c r="BC5" s="4">
        <v>6</v>
      </c>
      <c r="BD5" s="4">
        <v>7</v>
      </c>
      <c r="BE5" s="4">
        <v>8</v>
      </c>
      <c r="BF5" s="4">
        <v>9</v>
      </c>
      <c r="BG5" s="4">
        <v>10</v>
      </c>
      <c r="BH5" s="4">
        <v>11</v>
      </c>
      <c r="BI5" s="130"/>
      <c r="BJ5" s="130"/>
      <c r="BK5" s="130"/>
      <c r="BL5" s="39" t="s">
        <v>36</v>
      </c>
    </row>
    <row r="6" spans="2:64" x14ac:dyDescent="0.3">
      <c r="B6" s="23">
        <v>0</v>
      </c>
      <c r="C6" s="2">
        <v>1.3079999999999999E-3</v>
      </c>
      <c r="D6" s="2">
        <v>1.1130000000000001E-3</v>
      </c>
      <c r="E6" s="2">
        <v>1.3990000000000001E-3</v>
      </c>
      <c r="F6" s="2">
        <v>1.637E-3</v>
      </c>
      <c r="G6" s="2">
        <v>1.0200000000000001E-3</v>
      </c>
      <c r="H6" s="2">
        <v>2.1909999999999998E-3</v>
      </c>
      <c r="I6" s="2">
        <v>3.1689999999999999E-3</v>
      </c>
      <c r="J6" s="2">
        <v>1.9449999999999999E-3</v>
      </c>
      <c r="K6" s="2">
        <v>7.4159999999999998E-3</v>
      </c>
      <c r="L6" s="2">
        <v>4.3639999999999998E-3</v>
      </c>
      <c r="M6" s="2">
        <v>6.718E-3</v>
      </c>
      <c r="N6" s="2">
        <v>5.9059999999999998E-3</v>
      </c>
      <c r="O6" s="15">
        <f>AVERAGE(C6:N6)</f>
        <v>3.1821666666666669E-3</v>
      </c>
      <c r="P6" s="16">
        <f>_xlfn.STDEV.S(C6:N6)/SQRT(COUNT(C6:N6))</f>
        <v>6.7303454404268664E-4</v>
      </c>
      <c r="Q6" s="17">
        <f>COUNT(C6:N6)</f>
        <v>12</v>
      </c>
      <c r="R6" s="2">
        <v>9.5E-4</v>
      </c>
      <c r="S6" s="2">
        <v>1.222E-3</v>
      </c>
      <c r="T6" s="2">
        <v>1.209E-3</v>
      </c>
      <c r="U6" s="2">
        <v>2.8040000000000001E-3</v>
      </c>
      <c r="V6" s="2">
        <v>3.3649999999999999E-3</v>
      </c>
      <c r="W6" s="2">
        <v>2.8319999999999999E-3</v>
      </c>
      <c r="X6" s="2">
        <v>5.0769999999999999E-3</v>
      </c>
      <c r="Y6" s="2">
        <v>8.7309999999999992E-3</v>
      </c>
      <c r="Z6" s="2">
        <v>4.5649999999999996E-3</v>
      </c>
      <c r="AA6" s="2">
        <v>1.0352999999999999E-2</v>
      </c>
      <c r="AB6" s="2">
        <v>7.3439999999999998E-3</v>
      </c>
      <c r="AC6" s="15">
        <f>AVERAGE(R6:AB6)</f>
        <v>4.404727272727272E-3</v>
      </c>
      <c r="AD6" s="16">
        <f>_xlfn.STDEV.S(R6:AB6)/SQRT(COUNT(R6:AB6))</f>
        <v>9.6110705194023868E-4</v>
      </c>
      <c r="AE6" s="17">
        <f>COUNT(R6:AB6)</f>
        <v>11</v>
      </c>
      <c r="AF6" s="23">
        <f>_xlfn.T.TEST(C6:N6,R6:AB6,2,3)</f>
        <v>0.31105470793338208</v>
      </c>
      <c r="AH6" s="23">
        <v>0</v>
      </c>
      <c r="AI6" s="15">
        <v>1.335E-3</v>
      </c>
      <c r="AJ6" s="16">
        <v>1.1509999999999999E-3</v>
      </c>
      <c r="AK6" s="16">
        <v>1.5280000000000001E-3</v>
      </c>
      <c r="AL6" s="16">
        <v>1.4679999999999999E-3</v>
      </c>
      <c r="AM6" s="16">
        <v>1.291E-3</v>
      </c>
      <c r="AN6" s="16">
        <v>2.1970000000000002E-3</v>
      </c>
      <c r="AO6" s="16">
        <v>2.794E-3</v>
      </c>
      <c r="AP6" s="16">
        <v>1.9650000000000002E-3</v>
      </c>
      <c r="AQ6" s="16">
        <v>6.79E-3</v>
      </c>
      <c r="AR6" s="16">
        <v>4.3489999999999996E-3</v>
      </c>
      <c r="AS6" s="16">
        <v>4.4660000000000004E-3</v>
      </c>
      <c r="AT6" s="17">
        <v>5.0660000000000002E-3</v>
      </c>
      <c r="AU6" s="15">
        <f>AVERAGE(AI6:AT6)</f>
        <v>2.8666666666666667E-3</v>
      </c>
      <c r="AV6" s="16">
        <f>_xlfn.STDEV.S(AI6:AT6)/SQRT(COUNT(AI6:AT6))</f>
        <v>5.3493177607102861E-4</v>
      </c>
      <c r="AW6" s="17">
        <f>COUNT(AI6:AT6)</f>
        <v>12</v>
      </c>
      <c r="AX6" s="15">
        <v>1.0549999999999999E-3</v>
      </c>
      <c r="AY6" s="16">
        <v>1.526E-3</v>
      </c>
      <c r="AZ6" s="16">
        <v>1.4170000000000001E-3</v>
      </c>
      <c r="BA6" s="16">
        <v>1.9680000000000001E-3</v>
      </c>
      <c r="BB6" s="16">
        <v>3.4259999999999998E-3</v>
      </c>
      <c r="BC6" s="16">
        <v>2.7539999999999999E-3</v>
      </c>
      <c r="BD6" s="16">
        <v>4.1879999999999999E-3</v>
      </c>
      <c r="BE6" s="16">
        <v>7.2160000000000002E-3</v>
      </c>
      <c r="BF6" s="16">
        <v>3.8909999999999999E-3</v>
      </c>
      <c r="BG6" s="16">
        <v>4.816E-3</v>
      </c>
      <c r="BH6" s="17">
        <v>1.1276E-2</v>
      </c>
      <c r="BI6" s="15">
        <f>AVERAGE(AX6:BH6)</f>
        <v>3.957545454545454E-3</v>
      </c>
      <c r="BJ6" s="16">
        <f>_xlfn.STDEV.S(AX6:BH6)/SQRT(COUNT(AX6:BH6))</f>
        <v>9.1180486711931927E-4</v>
      </c>
      <c r="BK6" s="17">
        <f>COUNT(AX6:BH6)</f>
        <v>11</v>
      </c>
      <c r="BL6" s="23">
        <f>_xlfn.T.TEST(AI6:AT6,AX6:BH6,2,3)</f>
        <v>0.31716933023575089</v>
      </c>
    </row>
    <row r="7" spans="2:64" x14ac:dyDescent="0.3">
      <c r="B7" s="23">
        <v>0.390625</v>
      </c>
      <c r="C7" s="2">
        <v>6.5279999999999999E-3</v>
      </c>
      <c r="D7" s="2">
        <v>5.6610000000000002E-3</v>
      </c>
      <c r="E7" s="2">
        <v>6.9560000000000004E-3</v>
      </c>
      <c r="F7" s="2">
        <v>8.6359999999999996E-3</v>
      </c>
      <c r="G7" s="2">
        <v>5.2729999999999999E-3</v>
      </c>
      <c r="H7" s="2">
        <v>1.2507000000000001E-2</v>
      </c>
      <c r="I7" s="2">
        <v>1.8879E-2</v>
      </c>
      <c r="J7" s="2">
        <v>1.0716E-2</v>
      </c>
      <c r="K7" s="2">
        <v>4.8578000000000003E-2</v>
      </c>
      <c r="L7" s="2">
        <v>2.6464000000000001E-2</v>
      </c>
      <c r="M7" s="2">
        <v>4.1144E-2</v>
      </c>
      <c r="N7" s="2">
        <v>3.8272E-2</v>
      </c>
      <c r="O7" s="18">
        <f t="shared" ref="O7:O57" si="0">AVERAGE(C7:N7)</f>
        <v>1.9134500000000002E-2</v>
      </c>
      <c r="P7">
        <f t="shared" ref="P7:P57" si="1">_xlfn.STDEV.S(C7:N7)/SQRT(COUNT(C7:N7))</f>
        <v>4.5036164163655837E-3</v>
      </c>
      <c r="Q7" s="19">
        <f t="shared" ref="Q7:Q57" si="2">COUNT(C7:N7)</f>
        <v>12</v>
      </c>
      <c r="R7" s="2">
        <v>4.5040000000000002E-3</v>
      </c>
      <c r="S7" s="2">
        <v>5.9760000000000004E-3</v>
      </c>
      <c r="T7" s="2">
        <v>5.7860000000000003E-3</v>
      </c>
      <c r="U7" s="2">
        <v>1.6794E-2</v>
      </c>
      <c r="V7" s="2">
        <v>2.0022000000000002E-2</v>
      </c>
      <c r="W7" s="2">
        <v>1.6472000000000001E-2</v>
      </c>
      <c r="X7" s="2">
        <v>2.9652999999999999E-2</v>
      </c>
      <c r="Y7" s="2">
        <v>5.4335000000000001E-2</v>
      </c>
      <c r="Z7" s="2">
        <v>3.0077E-2</v>
      </c>
      <c r="AA7" s="2">
        <v>6.7061999999999997E-2</v>
      </c>
      <c r="AB7" s="2">
        <v>4.7033999999999999E-2</v>
      </c>
      <c r="AC7" s="18">
        <f t="shared" ref="AC7:AC57" si="3">AVERAGE(R7:AB7)</f>
        <v>2.7065000000000002E-2</v>
      </c>
      <c r="AD7">
        <f t="shared" ref="AD7:AD57" si="4">_xlfn.STDEV.S(R7:AB7)/SQRT(COUNT(R7:AB7))</f>
        <v>6.3473639338776618E-3</v>
      </c>
      <c r="AE7" s="19">
        <f t="shared" ref="AE7:AE57" si="5">COUNT(R7:AB7)</f>
        <v>11</v>
      </c>
      <c r="AF7" s="23">
        <f t="shared" ref="AF7:AF60" si="6">_xlfn.T.TEST(C7:N7,R7:AB7,2,3)</f>
        <v>0.32144497678553752</v>
      </c>
      <c r="AH7" s="23">
        <v>0.390625</v>
      </c>
      <c r="AI7" s="18">
        <v>6.7499999999999999E-3</v>
      </c>
      <c r="AJ7">
        <v>6.6030000000000004E-3</v>
      </c>
      <c r="AK7">
        <v>7.2170000000000003E-3</v>
      </c>
      <c r="AL7">
        <v>7.6680000000000003E-3</v>
      </c>
      <c r="AM7">
        <v>5.8430000000000001E-3</v>
      </c>
      <c r="AN7">
        <v>1.2439E-2</v>
      </c>
      <c r="AO7">
        <v>1.6282000000000001E-2</v>
      </c>
      <c r="AP7">
        <v>1.0713E-2</v>
      </c>
      <c r="AQ7">
        <v>4.0830999999999999E-2</v>
      </c>
      <c r="AR7">
        <v>2.6152999999999999E-2</v>
      </c>
      <c r="AS7">
        <v>2.5478000000000001E-2</v>
      </c>
      <c r="AT7" s="19">
        <v>3.2195000000000001E-2</v>
      </c>
      <c r="AU7" s="18">
        <f t="shared" ref="AU7:AU57" si="7">AVERAGE(AI7:AT7)</f>
        <v>1.6514333333333336E-2</v>
      </c>
      <c r="AV7">
        <f t="shared" ref="AV7:AV57" si="8">_xlfn.STDEV.S(AI7:AT7)/SQRT(COUNT(AI7:AT7))</f>
        <v>3.4077726426272018E-3</v>
      </c>
      <c r="AW7" s="19">
        <f t="shared" ref="AW7:AW57" si="9">COUNT(AI7:AT7)</f>
        <v>12</v>
      </c>
      <c r="AX7" s="18">
        <v>5.1590000000000004E-3</v>
      </c>
      <c r="AY7">
        <v>7.2220000000000001E-3</v>
      </c>
      <c r="AZ7">
        <v>6.8539999999999998E-3</v>
      </c>
      <c r="BA7">
        <v>1.4330000000000001E-2</v>
      </c>
      <c r="BB7">
        <v>1.7835E-2</v>
      </c>
      <c r="BC7">
        <v>1.4696000000000001E-2</v>
      </c>
      <c r="BD7">
        <v>2.5926999999999999E-2</v>
      </c>
      <c r="BE7">
        <v>4.548E-2</v>
      </c>
      <c r="BF7">
        <v>2.5751E-2</v>
      </c>
      <c r="BG7">
        <v>3.5836E-2</v>
      </c>
      <c r="BH7" s="19">
        <v>6.0853999999999998E-2</v>
      </c>
      <c r="BI7" s="18">
        <f t="shared" ref="BI7:BI57" si="10">AVERAGE(AX7:BH7)</f>
        <v>2.3631272727272726E-2</v>
      </c>
      <c r="BJ7">
        <f t="shared" ref="BJ7:BJ57" si="11">_xlfn.STDEV.S(AX7:BH7)/SQRT(COUNT(AX7:BH7))</f>
        <v>5.3202296653962209E-3</v>
      </c>
      <c r="BK7" s="19">
        <f t="shared" ref="BK7:BK57" si="12">COUNT(AX7:BH7)</f>
        <v>11</v>
      </c>
      <c r="BL7" s="23">
        <f t="shared" ref="BL7:BL57" si="13">_xlfn.T.TEST(AI7:AT7,AX7:BH7,2,3)</f>
        <v>0.27540493823485462</v>
      </c>
    </row>
    <row r="8" spans="2:64" x14ac:dyDescent="0.3">
      <c r="B8" s="24">
        <v>0.78125</v>
      </c>
      <c r="C8" s="32">
        <v>2.1506999999999998E-2</v>
      </c>
      <c r="D8" s="32">
        <v>1.9264E-2</v>
      </c>
      <c r="E8" s="32">
        <v>2.2558000000000002E-2</v>
      </c>
      <c r="F8" s="32">
        <v>1.4493000000000001E-2</v>
      </c>
      <c r="G8" s="32">
        <v>1.6951999999999998E-2</v>
      </c>
      <c r="H8" s="32">
        <v>2.4147999999999999E-2</v>
      </c>
      <c r="I8" s="32">
        <v>1.9925999999999999E-2</v>
      </c>
      <c r="J8" s="32">
        <v>1.8339000000000001E-2</v>
      </c>
      <c r="K8" s="32">
        <v>2.9080000000000002E-2</v>
      </c>
      <c r="L8" s="32">
        <v>3.2328000000000003E-2</v>
      </c>
      <c r="M8" s="32">
        <v>3.1045E-2</v>
      </c>
      <c r="N8" s="32">
        <v>3.6528999999999999E-2</v>
      </c>
      <c r="O8" s="25">
        <f t="shared" si="0"/>
        <v>2.3847416666666663E-2</v>
      </c>
      <c r="P8" s="26">
        <f t="shared" si="1"/>
        <v>1.9865804198471869E-3</v>
      </c>
      <c r="Q8" s="27">
        <f t="shared" si="2"/>
        <v>12</v>
      </c>
      <c r="R8" s="32">
        <v>1.5032E-2</v>
      </c>
      <c r="S8" s="32">
        <v>2.0799000000000002E-2</v>
      </c>
      <c r="T8" s="32">
        <v>2.0660000000000001E-2</v>
      </c>
      <c r="U8" s="32">
        <v>2.2542E-2</v>
      </c>
      <c r="V8" s="32">
        <v>2.1377E-2</v>
      </c>
      <c r="W8" s="32">
        <v>2.4819000000000001E-2</v>
      </c>
      <c r="X8" s="32">
        <v>2.6828000000000001E-2</v>
      </c>
      <c r="Y8" s="32">
        <v>4.8971000000000001E-2</v>
      </c>
      <c r="Z8" s="32">
        <v>4.0372999999999999E-2</v>
      </c>
      <c r="AA8" s="32">
        <v>3.5830000000000001E-2</v>
      </c>
      <c r="AB8" s="32">
        <v>7.7698000000000003E-2</v>
      </c>
      <c r="AC8" s="25">
        <f t="shared" si="3"/>
        <v>3.2266272727272727E-2</v>
      </c>
      <c r="AD8" s="26">
        <f t="shared" si="4"/>
        <v>5.4630223271653813E-3</v>
      </c>
      <c r="AE8" s="27">
        <f t="shared" si="5"/>
        <v>11</v>
      </c>
      <c r="AF8" s="23">
        <f t="shared" si="6"/>
        <v>0.17192770730510643</v>
      </c>
      <c r="AH8" s="24">
        <v>0.78125</v>
      </c>
      <c r="AI8" s="25">
        <v>2.7775999999999999E-2</v>
      </c>
      <c r="AJ8" s="26">
        <v>2.6754E-2</v>
      </c>
      <c r="AK8" s="26">
        <v>2.6986E-2</v>
      </c>
      <c r="AL8" s="26">
        <v>1.4928E-2</v>
      </c>
      <c r="AM8" s="26">
        <v>2.5174999999999999E-2</v>
      </c>
      <c r="AN8" s="26">
        <v>3.7284999999999999E-2</v>
      </c>
      <c r="AO8" s="26">
        <v>2.4663000000000001E-2</v>
      </c>
      <c r="AP8" s="26">
        <v>2.1526E-2</v>
      </c>
      <c r="AQ8" s="26">
        <v>2.9655000000000001E-2</v>
      </c>
      <c r="AR8" s="26">
        <v>3.6261000000000002E-2</v>
      </c>
      <c r="AS8" s="26">
        <v>2.4660999999999999E-2</v>
      </c>
      <c r="AT8" s="27">
        <v>3.8202E-2</v>
      </c>
      <c r="AU8" s="25">
        <f t="shared" si="7"/>
        <v>2.7822666666666662E-2</v>
      </c>
      <c r="AV8" s="26">
        <f t="shared" si="8"/>
        <v>1.9590189115880488E-3</v>
      </c>
      <c r="AW8" s="27">
        <f t="shared" si="9"/>
        <v>12</v>
      </c>
      <c r="AX8" s="25">
        <v>1.8450000000000001E-2</v>
      </c>
      <c r="AY8" s="26">
        <v>3.1713999999999999E-2</v>
      </c>
      <c r="AZ8" s="26">
        <v>2.7746E-2</v>
      </c>
      <c r="BA8" s="26">
        <v>3.4050999999999998E-2</v>
      </c>
      <c r="BB8" s="26">
        <v>1.6930000000000001E-2</v>
      </c>
      <c r="BC8" s="26">
        <v>3.4359000000000001E-2</v>
      </c>
      <c r="BD8" s="26">
        <v>3.5438999999999998E-2</v>
      </c>
      <c r="BE8" s="26">
        <v>5.1895999999999998E-2</v>
      </c>
      <c r="BF8" s="26">
        <v>4.7428999999999999E-2</v>
      </c>
      <c r="BG8" s="26">
        <v>3.4056999999999997E-2</v>
      </c>
      <c r="BH8" s="27">
        <v>0.20708699999999999</v>
      </c>
      <c r="BI8" s="25">
        <f t="shared" si="10"/>
        <v>4.9014363636363641E-2</v>
      </c>
      <c r="BJ8" s="26">
        <f t="shared" si="11"/>
        <v>1.6113151974409389E-2</v>
      </c>
      <c r="BK8" s="27">
        <f t="shared" si="12"/>
        <v>11</v>
      </c>
      <c r="BL8" s="23">
        <f t="shared" si="13"/>
        <v>0.22011948305055562</v>
      </c>
    </row>
    <row r="9" spans="2:64" x14ac:dyDescent="0.3">
      <c r="B9" s="23">
        <v>1.171875</v>
      </c>
      <c r="C9" s="2">
        <v>4.0955999999999999E-2</v>
      </c>
      <c r="D9" s="2">
        <v>3.4005000000000001E-2</v>
      </c>
      <c r="E9" s="2">
        <v>3.9205999999999998E-2</v>
      </c>
      <c r="F9" s="2">
        <v>2.3359000000000001E-2</v>
      </c>
      <c r="G9" s="2">
        <v>2.9529E-2</v>
      </c>
      <c r="H9" s="2">
        <v>3.7213999999999997E-2</v>
      </c>
      <c r="I9" s="2">
        <v>2.6412999999999999E-2</v>
      </c>
      <c r="J9" s="2">
        <v>3.0013999999999999E-2</v>
      </c>
      <c r="K9" s="2">
        <v>2.9839000000000001E-2</v>
      </c>
      <c r="L9" s="2">
        <v>3.8975000000000003E-2</v>
      </c>
      <c r="M9" s="2">
        <v>3.1703000000000002E-2</v>
      </c>
      <c r="N9" s="2">
        <v>3.4946999999999999E-2</v>
      </c>
      <c r="O9" s="18">
        <f t="shared" si="0"/>
        <v>3.3013333333333332E-2</v>
      </c>
      <c r="P9">
        <f t="shared" si="1"/>
        <v>1.5788495779835994E-3</v>
      </c>
      <c r="Q9" s="19">
        <f t="shared" si="2"/>
        <v>12</v>
      </c>
      <c r="R9" s="2">
        <v>2.5758E-2</v>
      </c>
      <c r="S9" s="2">
        <v>3.8351000000000003E-2</v>
      </c>
      <c r="T9" s="2">
        <v>3.8452E-2</v>
      </c>
      <c r="U9" s="2">
        <v>3.0341E-2</v>
      </c>
      <c r="V9" s="2">
        <v>2.7345000000000001E-2</v>
      </c>
      <c r="W9" s="2">
        <v>3.6540999999999997E-2</v>
      </c>
      <c r="X9" s="2">
        <v>3.4881000000000002E-2</v>
      </c>
      <c r="Y9" s="2">
        <v>4.48E-2</v>
      </c>
      <c r="Z9" s="2">
        <v>4.1870999999999998E-2</v>
      </c>
      <c r="AA9" s="2">
        <v>3.5616000000000002E-2</v>
      </c>
      <c r="AB9" s="2">
        <v>7.0512000000000005E-2</v>
      </c>
      <c r="AC9" s="18">
        <f t="shared" si="3"/>
        <v>3.8587999999999997E-2</v>
      </c>
      <c r="AD9">
        <f t="shared" si="4"/>
        <v>3.6361509044592795E-3</v>
      </c>
      <c r="AE9" s="19">
        <f t="shared" si="5"/>
        <v>11</v>
      </c>
      <c r="AF9" s="23">
        <f t="shared" si="6"/>
        <v>0.18194319446046681</v>
      </c>
      <c r="AH9" s="23">
        <v>1.171875</v>
      </c>
      <c r="AI9" s="18">
        <v>6.0257999999999999E-2</v>
      </c>
      <c r="AJ9">
        <v>5.8478000000000002E-2</v>
      </c>
      <c r="AK9">
        <v>5.1688999999999999E-2</v>
      </c>
      <c r="AL9">
        <v>2.6734000000000001E-2</v>
      </c>
      <c r="AM9">
        <v>4.6833E-2</v>
      </c>
      <c r="AN9">
        <v>6.3678999999999999E-2</v>
      </c>
      <c r="AO9">
        <v>4.4052000000000001E-2</v>
      </c>
      <c r="AP9">
        <v>3.9024999999999997E-2</v>
      </c>
      <c r="AQ9">
        <v>3.0957999999999999E-2</v>
      </c>
      <c r="AR9">
        <v>4.8411000000000003E-2</v>
      </c>
      <c r="AS9">
        <v>3.3907E-2</v>
      </c>
      <c r="AT9" s="19">
        <v>4.0624E-2</v>
      </c>
      <c r="AU9" s="18">
        <f t="shared" si="7"/>
        <v>4.5387333333333328E-2</v>
      </c>
      <c r="AV9">
        <f t="shared" si="8"/>
        <v>3.4055805012515998E-3</v>
      </c>
      <c r="AW9" s="19">
        <f t="shared" si="9"/>
        <v>12</v>
      </c>
      <c r="AX9" s="18">
        <v>3.1594999999999998E-2</v>
      </c>
      <c r="AY9">
        <v>6.2606999999999996E-2</v>
      </c>
      <c r="AZ9">
        <v>5.7884999999999999E-2</v>
      </c>
      <c r="BA9">
        <v>5.9664000000000002E-2</v>
      </c>
      <c r="BB9">
        <v>2.8951999999999999E-2</v>
      </c>
      <c r="BC9">
        <v>6.1588999999999998E-2</v>
      </c>
      <c r="BD9">
        <v>5.1063999999999998E-2</v>
      </c>
      <c r="BE9">
        <v>6.0031000000000001E-2</v>
      </c>
      <c r="BF9">
        <v>5.7072999999999999E-2</v>
      </c>
      <c r="BG9">
        <v>5.0625999999999997E-2</v>
      </c>
      <c r="BH9" s="19">
        <v>0.14285300000000001</v>
      </c>
      <c r="BI9" s="18">
        <f t="shared" si="10"/>
        <v>6.0358090909090903E-2</v>
      </c>
      <c r="BJ9">
        <f t="shared" si="11"/>
        <v>8.9565776595695815E-3</v>
      </c>
      <c r="BK9" s="19">
        <f t="shared" si="12"/>
        <v>11</v>
      </c>
      <c r="BL9" s="23">
        <f t="shared" si="13"/>
        <v>0.14247594211553774</v>
      </c>
    </row>
    <row r="10" spans="2:64" x14ac:dyDescent="0.3">
      <c r="B10" s="23">
        <v>1.5625</v>
      </c>
      <c r="C10" s="2">
        <v>5.3858999999999997E-2</v>
      </c>
      <c r="D10" s="2">
        <v>4.2959999999999998E-2</v>
      </c>
      <c r="E10" s="2">
        <v>4.6838999999999999E-2</v>
      </c>
      <c r="F10" s="2">
        <v>3.1140000000000001E-2</v>
      </c>
      <c r="G10" s="2">
        <v>3.9413999999999998E-2</v>
      </c>
      <c r="H10" s="2">
        <v>4.5532000000000003E-2</v>
      </c>
      <c r="I10" s="2">
        <v>3.2701000000000001E-2</v>
      </c>
      <c r="J10" s="2">
        <v>4.2214000000000002E-2</v>
      </c>
      <c r="K10" s="2">
        <v>4.2207000000000001E-2</v>
      </c>
      <c r="L10" s="2">
        <v>4.0961999999999998E-2</v>
      </c>
      <c r="M10" s="2">
        <v>3.6061999999999997E-2</v>
      </c>
      <c r="N10" s="2">
        <v>3.4064999999999998E-2</v>
      </c>
      <c r="O10" s="18">
        <f t="shared" si="0"/>
        <v>4.066291666666666E-2</v>
      </c>
      <c r="P10">
        <f t="shared" si="1"/>
        <v>1.8798845042631586E-3</v>
      </c>
      <c r="Q10" s="19">
        <f t="shared" si="2"/>
        <v>12</v>
      </c>
      <c r="R10" s="2">
        <v>3.1748999999999999E-2</v>
      </c>
      <c r="S10" s="2">
        <v>4.827E-2</v>
      </c>
      <c r="T10" s="2">
        <v>4.9304000000000001E-2</v>
      </c>
      <c r="U10" s="2">
        <v>3.8802000000000003E-2</v>
      </c>
      <c r="V10" s="2">
        <v>3.2872999999999999E-2</v>
      </c>
      <c r="W10" s="2">
        <v>4.3838000000000002E-2</v>
      </c>
      <c r="X10" s="2">
        <v>4.3277000000000003E-2</v>
      </c>
      <c r="Y10" s="2">
        <v>4.8432999999999997E-2</v>
      </c>
      <c r="Z10" s="2">
        <v>4.8508000000000003E-2</v>
      </c>
      <c r="AA10" s="2">
        <v>4.6580999999999997E-2</v>
      </c>
      <c r="AB10" s="2">
        <v>2.9651E-2</v>
      </c>
      <c r="AC10" s="18">
        <f t="shared" si="3"/>
        <v>4.1935090909090908E-2</v>
      </c>
      <c r="AD10">
        <f t="shared" si="4"/>
        <v>2.2430847122759962E-3</v>
      </c>
      <c r="AE10" s="19">
        <f t="shared" si="5"/>
        <v>11</v>
      </c>
      <c r="AF10" s="23">
        <f t="shared" si="6"/>
        <v>0.66844455523527779</v>
      </c>
      <c r="AH10" s="23">
        <v>1.5625</v>
      </c>
      <c r="AI10" s="18">
        <v>7.4421000000000001E-2</v>
      </c>
      <c r="AJ10">
        <v>7.1603E-2</v>
      </c>
      <c r="AK10">
        <v>6.3166E-2</v>
      </c>
      <c r="AL10">
        <v>3.5194999999999997E-2</v>
      </c>
      <c r="AM10">
        <v>6.2324999999999998E-2</v>
      </c>
      <c r="AN10">
        <v>7.5858999999999996E-2</v>
      </c>
      <c r="AO10">
        <v>5.3020999999999999E-2</v>
      </c>
      <c r="AP10">
        <v>5.3466E-2</v>
      </c>
      <c r="AQ10">
        <v>5.1020000000000003E-2</v>
      </c>
      <c r="AR10">
        <v>5.0386E-2</v>
      </c>
      <c r="AS10">
        <v>3.9468999999999997E-2</v>
      </c>
      <c r="AT10" s="19">
        <v>4.0424000000000002E-2</v>
      </c>
      <c r="AU10" s="18">
        <f t="shared" si="7"/>
        <v>5.5862916666666672E-2</v>
      </c>
      <c r="AV10">
        <f t="shared" si="8"/>
        <v>3.977822197030286E-3</v>
      </c>
      <c r="AW10" s="19">
        <f t="shared" si="9"/>
        <v>12</v>
      </c>
      <c r="AX10" s="18">
        <v>3.7989000000000002E-2</v>
      </c>
      <c r="AY10">
        <v>7.4793999999999999E-2</v>
      </c>
      <c r="AZ10">
        <v>7.4548000000000003E-2</v>
      </c>
      <c r="BA10">
        <v>8.3363999999999994E-2</v>
      </c>
      <c r="BB10">
        <v>7.4371999999999994E-2</v>
      </c>
      <c r="BC10">
        <v>8.0158999999999994E-2</v>
      </c>
      <c r="BD10">
        <v>6.4451999999999995E-2</v>
      </c>
      <c r="BE10">
        <v>6.6863000000000006E-2</v>
      </c>
      <c r="BF10">
        <v>7.2844000000000006E-2</v>
      </c>
      <c r="BG10">
        <v>6.8598000000000006E-2</v>
      </c>
      <c r="BH10" s="19">
        <v>2.4454E-2</v>
      </c>
      <c r="BI10" s="18">
        <f t="shared" si="10"/>
        <v>6.5676090909090906E-2</v>
      </c>
      <c r="BJ10">
        <f t="shared" si="11"/>
        <v>5.4678748264161336E-3</v>
      </c>
      <c r="BK10" s="19">
        <f t="shared" si="12"/>
        <v>11</v>
      </c>
      <c r="BL10" s="23">
        <f t="shared" si="13"/>
        <v>0.16332336443423934</v>
      </c>
    </row>
    <row r="11" spans="2:64" x14ac:dyDescent="0.3">
      <c r="B11" s="23">
        <v>1.953125</v>
      </c>
      <c r="C11" s="2">
        <v>5.6378999999999999E-2</v>
      </c>
      <c r="D11" s="2">
        <v>4.6469999999999997E-2</v>
      </c>
      <c r="E11" s="2">
        <v>5.1574000000000002E-2</v>
      </c>
      <c r="F11" s="2">
        <v>3.7573000000000002E-2</v>
      </c>
      <c r="G11" s="2">
        <v>4.6355E-2</v>
      </c>
      <c r="H11" s="2">
        <v>4.9625000000000002E-2</v>
      </c>
      <c r="I11" s="2">
        <v>3.7724000000000001E-2</v>
      </c>
      <c r="J11" s="2">
        <v>5.6441999999999999E-2</v>
      </c>
      <c r="K11" s="2">
        <v>4.9933999999999999E-2</v>
      </c>
      <c r="L11" s="2">
        <v>4.9431000000000003E-2</v>
      </c>
      <c r="M11" s="2">
        <v>3.9412999999999997E-2</v>
      </c>
      <c r="N11" s="2">
        <v>4.0224000000000003E-2</v>
      </c>
      <c r="O11" s="18">
        <f t="shared" si="0"/>
        <v>4.6761999999999998E-2</v>
      </c>
      <c r="P11">
        <f t="shared" si="1"/>
        <v>1.9420655787385792E-3</v>
      </c>
      <c r="Q11" s="19">
        <f t="shared" si="2"/>
        <v>12</v>
      </c>
      <c r="R11" s="2">
        <v>3.7012000000000003E-2</v>
      </c>
      <c r="S11" s="2">
        <v>5.0899E-2</v>
      </c>
      <c r="T11" s="2">
        <v>5.3483999999999997E-2</v>
      </c>
      <c r="U11" s="2">
        <v>4.1668999999999998E-2</v>
      </c>
      <c r="V11" s="2">
        <v>3.7784999999999999E-2</v>
      </c>
      <c r="W11" s="2">
        <v>4.5080000000000002E-2</v>
      </c>
      <c r="X11" s="2">
        <v>4.6488000000000002E-2</v>
      </c>
      <c r="Y11" s="2">
        <v>6.2142000000000003E-2</v>
      </c>
      <c r="Z11" s="2">
        <v>5.6829999999999999E-2</v>
      </c>
      <c r="AA11" s="2">
        <v>5.2692999999999997E-2</v>
      </c>
      <c r="AB11" s="2">
        <v>2.8448999999999999E-2</v>
      </c>
      <c r="AC11" s="18">
        <f t="shared" si="3"/>
        <v>4.659372727272728E-2</v>
      </c>
      <c r="AD11">
        <f t="shared" si="4"/>
        <v>2.9770824830265856E-3</v>
      </c>
      <c r="AE11" s="19">
        <f t="shared" si="5"/>
        <v>11</v>
      </c>
      <c r="AF11" s="23">
        <f t="shared" si="6"/>
        <v>0.96277951540434037</v>
      </c>
      <c r="AH11" s="23">
        <v>1.953125</v>
      </c>
      <c r="AI11" s="18">
        <v>7.6884999999999995E-2</v>
      </c>
      <c r="AJ11">
        <v>7.1676000000000004E-2</v>
      </c>
      <c r="AK11">
        <v>6.5780000000000005E-2</v>
      </c>
      <c r="AL11">
        <v>4.2790000000000002E-2</v>
      </c>
      <c r="AM11">
        <v>7.3582999999999996E-2</v>
      </c>
      <c r="AN11">
        <v>7.5049000000000005E-2</v>
      </c>
      <c r="AO11">
        <v>5.296E-2</v>
      </c>
      <c r="AP11">
        <v>6.9278999999999993E-2</v>
      </c>
      <c r="AQ11">
        <v>6.8522E-2</v>
      </c>
      <c r="AR11">
        <v>6.0664999999999997E-2</v>
      </c>
      <c r="AS11">
        <v>4.5293E-2</v>
      </c>
      <c r="AT11" s="19">
        <v>4.6035E-2</v>
      </c>
      <c r="AU11" s="18">
        <f t="shared" si="7"/>
        <v>6.2376416666666663E-2</v>
      </c>
      <c r="AV11">
        <f t="shared" si="8"/>
        <v>3.6037353736516346E-3</v>
      </c>
      <c r="AW11" s="19">
        <f t="shared" si="9"/>
        <v>12</v>
      </c>
      <c r="AX11" s="18">
        <v>4.5017000000000001E-2</v>
      </c>
      <c r="AY11">
        <v>7.2399000000000005E-2</v>
      </c>
      <c r="AZ11">
        <v>7.5482999999999995E-2</v>
      </c>
      <c r="BA11">
        <v>9.3588000000000005E-2</v>
      </c>
      <c r="BB11">
        <v>8.5359000000000004E-2</v>
      </c>
      <c r="BC11">
        <v>7.3793999999999998E-2</v>
      </c>
      <c r="BD11">
        <v>7.0234000000000005E-2</v>
      </c>
      <c r="BE11">
        <v>7.9732999999999998E-2</v>
      </c>
      <c r="BF11">
        <v>7.4386999999999995E-2</v>
      </c>
      <c r="BG11">
        <v>7.4038000000000007E-2</v>
      </c>
      <c r="BH11" s="19">
        <v>2.7212E-2</v>
      </c>
      <c r="BI11" s="18">
        <f t="shared" si="10"/>
        <v>7.0113090909090917E-2</v>
      </c>
      <c r="BJ11">
        <f t="shared" si="11"/>
        <v>5.5821675139428525E-3</v>
      </c>
      <c r="BK11" s="19">
        <f t="shared" si="12"/>
        <v>11</v>
      </c>
      <c r="BL11" s="23">
        <f t="shared" si="13"/>
        <v>0.26003815146520909</v>
      </c>
    </row>
    <row r="12" spans="2:64" x14ac:dyDescent="0.3">
      <c r="B12" s="23">
        <v>2.34375</v>
      </c>
      <c r="C12" s="2">
        <v>5.3650000000000003E-2</v>
      </c>
      <c r="D12" s="2">
        <v>4.8280000000000003E-2</v>
      </c>
      <c r="E12" s="2">
        <v>5.5611000000000001E-2</v>
      </c>
      <c r="F12" s="2">
        <v>4.5994E-2</v>
      </c>
      <c r="G12" s="2">
        <v>4.9020000000000001E-2</v>
      </c>
      <c r="H12" s="2">
        <v>5.1211E-2</v>
      </c>
      <c r="I12" s="2">
        <v>4.3270999999999997E-2</v>
      </c>
      <c r="J12" s="2">
        <v>6.7383999999999999E-2</v>
      </c>
      <c r="K12" s="2">
        <v>6.1321000000000001E-2</v>
      </c>
      <c r="L12" s="2">
        <v>7.4777999999999997E-2</v>
      </c>
      <c r="M12" s="2">
        <v>5.2303000000000002E-2</v>
      </c>
      <c r="N12" s="2">
        <v>5.9383999999999999E-2</v>
      </c>
      <c r="O12" s="18">
        <f t="shared" si="0"/>
        <v>5.5183916666666666E-2</v>
      </c>
      <c r="P12">
        <f t="shared" si="1"/>
        <v>2.6496480053771281E-3</v>
      </c>
      <c r="Q12" s="19">
        <f t="shared" si="2"/>
        <v>12</v>
      </c>
      <c r="R12" s="2">
        <v>4.3027000000000003E-2</v>
      </c>
      <c r="S12" s="2">
        <v>5.3442999999999997E-2</v>
      </c>
      <c r="T12" s="2">
        <v>5.5128000000000003E-2</v>
      </c>
      <c r="U12" s="2">
        <v>4.5143000000000003E-2</v>
      </c>
      <c r="V12" s="2">
        <v>4.0035000000000001E-2</v>
      </c>
      <c r="W12" s="2">
        <v>4.5581999999999998E-2</v>
      </c>
      <c r="X12" s="2">
        <v>5.1267E-2</v>
      </c>
      <c r="Y12" s="2">
        <v>6.3809000000000005E-2</v>
      </c>
      <c r="Z12" s="2">
        <v>5.9205000000000001E-2</v>
      </c>
      <c r="AA12" s="2">
        <v>5.1818999999999997E-2</v>
      </c>
      <c r="AB12" s="2">
        <v>2.8587999999999999E-2</v>
      </c>
      <c r="AC12" s="18">
        <f t="shared" si="3"/>
        <v>4.8822363636363629E-2</v>
      </c>
      <c r="AD12">
        <f t="shared" si="4"/>
        <v>2.9429993336197125E-3</v>
      </c>
      <c r="AE12" s="19">
        <f t="shared" si="5"/>
        <v>11</v>
      </c>
      <c r="AF12" s="23">
        <f t="shared" si="6"/>
        <v>0.12345497719493542</v>
      </c>
      <c r="AH12" s="23">
        <v>2.34375</v>
      </c>
      <c r="AI12" s="18">
        <v>7.2447999999999999E-2</v>
      </c>
      <c r="AJ12">
        <v>6.8266999999999994E-2</v>
      </c>
      <c r="AK12">
        <v>6.5670000000000006E-2</v>
      </c>
      <c r="AL12">
        <v>5.0213000000000001E-2</v>
      </c>
      <c r="AM12">
        <v>7.8603999999999993E-2</v>
      </c>
      <c r="AN12">
        <v>7.2364999999999999E-2</v>
      </c>
      <c r="AO12">
        <v>6.5387000000000001E-2</v>
      </c>
      <c r="AP12">
        <v>8.4666000000000005E-2</v>
      </c>
      <c r="AQ12">
        <v>8.9986999999999998E-2</v>
      </c>
      <c r="AR12">
        <v>9.1093999999999994E-2</v>
      </c>
      <c r="AS12">
        <v>6.2101000000000003E-2</v>
      </c>
      <c r="AT12" s="19">
        <v>6.7834000000000005E-2</v>
      </c>
      <c r="AU12" s="18">
        <f t="shared" si="7"/>
        <v>7.238633333333333E-2</v>
      </c>
      <c r="AV12">
        <f t="shared" si="8"/>
        <v>3.4580290285979838E-3</v>
      </c>
      <c r="AW12" s="19">
        <f t="shared" si="9"/>
        <v>12</v>
      </c>
      <c r="AX12" s="18">
        <v>5.5289999999999999E-2</v>
      </c>
      <c r="AY12">
        <v>6.7086999999999994E-2</v>
      </c>
      <c r="AZ12">
        <v>7.8181E-2</v>
      </c>
      <c r="BA12">
        <v>7.4859999999999996E-2</v>
      </c>
      <c r="BB12">
        <v>9.0702000000000005E-2</v>
      </c>
      <c r="BC12">
        <v>6.3728999999999994E-2</v>
      </c>
      <c r="BD12">
        <v>7.4079000000000006E-2</v>
      </c>
      <c r="BE12">
        <v>7.2676000000000004E-2</v>
      </c>
      <c r="BF12">
        <v>7.1599999999999997E-2</v>
      </c>
      <c r="BG12">
        <v>6.8418999999999994E-2</v>
      </c>
      <c r="BH12" s="19">
        <v>2.4170000000000001E-2</v>
      </c>
      <c r="BI12" s="18">
        <f t="shared" si="10"/>
        <v>6.7344818181818172E-2</v>
      </c>
      <c r="BJ12">
        <f t="shared" si="11"/>
        <v>5.0766972599734133E-3</v>
      </c>
      <c r="BK12" s="19">
        <f t="shared" si="12"/>
        <v>11</v>
      </c>
      <c r="BL12" s="23">
        <f t="shared" si="13"/>
        <v>0.42256835766075973</v>
      </c>
    </row>
    <row r="13" spans="2:64" x14ac:dyDescent="0.3">
      <c r="B13" s="23">
        <v>2.734375</v>
      </c>
      <c r="C13" s="2">
        <v>5.2783999999999998E-2</v>
      </c>
      <c r="D13" s="2">
        <v>4.8230000000000002E-2</v>
      </c>
      <c r="E13" s="2">
        <v>5.9952999999999999E-2</v>
      </c>
      <c r="F13" s="2">
        <v>5.9720000000000002E-2</v>
      </c>
      <c r="G13" s="2">
        <v>5.0256000000000002E-2</v>
      </c>
      <c r="H13" s="2">
        <v>4.9666000000000002E-2</v>
      </c>
      <c r="I13" s="2">
        <v>4.7472E-2</v>
      </c>
      <c r="J13" s="2">
        <v>6.2431E-2</v>
      </c>
      <c r="K13" s="2">
        <v>6.3878000000000004E-2</v>
      </c>
      <c r="L13" s="2">
        <v>7.7425999999999995E-2</v>
      </c>
      <c r="M13" s="2">
        <v>8.1892000000000006E-2</v>
      </c>
      <c r="N13" s="2">
        <v>8.9520000000000002E-2</v>
      </c>
      <c r="O13" s="18">
        <f t="shared" si="0"/>
        <v>6.1935666666666667E-2</v>
      </c>
      <c r="P13">
        <f t="shared" si="1"/>
        <v>4.063617734969615E-3</v>
      </c>
      <c r="Q13" s="19">
        <f t="shared" si="2"/>
        <v>12</v>
      </c>
      <c r="R13" s="2">
        <v>4.9937000000000002E-2</v>
      </c>
      <c r="S13" s="2">
        <v>5.6443E-2</v>
      </c>
      <c r="T13" s="2">
        <v>5.4989000000000003E-2</v>
      </c>
      <c r="U13" s="2">
        <v>4.8065999999999998E-2</v>
      </c>
      <c r="V13" s="2">
        <v>3.9928999999999999E-2</v>
      </c>
      <c r="W13" s="2">
        <v>5.1029999999999999E-2</v>
      </c>
      <c r="X13" s="2">
        <v>6.0285999999999999E-2</v>
      </c>
      <c r="Y13" s="2">
        <v>5.3829000000000002E-2</v>
      </c>
      <c r="Z13" s="2">
        <v>5.5587999999999999E-2</v>
      </c>
      <c r="AA13" s="2">
        <v>4.9174000000000002E-2</v>
      </c>
      <c r="AB13" s="2">
        <v>2.7029999999999998E-2</v>
      </c>
      <c r="AC13" s="18">
        <f t="shared" si="3"/>
        <v>4.9663727272727276E-2</v>
      </c>
      <c r="AD13">
        <f t="shared" si="4"/>
        <v>2.7820540485270226E-3</v>
      </c>
      <c r="AE13" s="19">
        <f t="shared" si="5"/>
        <v>11</v>
      </c>
      <c r="AF13" s="23">
        <f t="shared" si="6"/>
        <v>2.2055160486119725E-2</v>
      </c>
      <c r="AH13" s="23">
        <v>2.734375</v>
      </c>
      <c r="AI13" s="18">
        <v>6.7020999999999997E-2</v>
      </c>
      <c r="AJ13">
        <v>5.9616000000000002E-2</v>
      </c>
      <c r="AK13">
        <v>6.6790000000000002E-2</v>
      </c>
      <c r="AL13">
        <v>6.7835000000000006E-2</v>
      </c>
      <c r="AM13">
        <v>8.0765000000000003E-2</v>
      </c>
      <c r="AN13">
        <v>7.1017999999999998E-2</v>
      </c>
      <c r="AO13">
        <v>7.3872999999999994E-2</v>
      </c>
      <c r="AP13">
        <v>8.6624000000000007E-2</v>
      </c>
      <c r="AQ13">
        <v>8.2471000000000003E-2</v>
      </c>
      <c r="AR13">
        <v>9.0020000000000003E-2</v>
      </c>
      <c r="AS13">
        <v>0.105604</v>
      </c>
      <c r="AT13" s="19">
        <v>0.112363</v>
      </c>
      <c r="AU13" s="18">
        <f t="shared" si="7"/>
        <v>8.0333333333333326E-2</v>
      </c>
      <c r="AV13">
        <f t="shared" si="8"/>
        <v>4.6687498883750582E-3</v>
      </c>
      <c r="AW13" s="19">
        <f t="shared" si="9"/>
        <v>12</v>
      </c>
      <c r="AX13" s="18">
        <v>6.0930999999999999E-2</v>
      </c>
      <c r="AY13">
        <v>7.0277000000000006E-2</v>
      </c>
      <c r="AZ13">
        <v>7.6799000000000006E-2</v>
      </c>
      <c r="BA13">
        <v>6.6324999999999995E-2</v>
      </c>
      <c r="BB13">
        <v>4.9707000000000001E-2</v>
      </c>
      <c r="BC13">
        <v>7.0499000000000006E-2</v>
      </c>
      <c r="BD13">
        <v>8.0037999999999998E-2</v>
      </c>
      <c r="BE13">
        <v>6.2264E-2</v>
      </c>
      <c r="BF13">
        <v>6.8432000000000007E-2</v>
      </c>
      <c r="BG13">
        <v>6.5839999999999996E-2</v>
      </c>
      <c r="BH13" s="19">
        <v>2.2258E-2</v>
      </c>
      <c r="BI13" s="18">
        <f t="shared" si="10"/>
        <v>6.3033636363636375E-2</v>
      </c>
      <c r="BJ13">
        <f t="shared" si="11"/>
        <v>4.7481554777957834E-3</v>
      </c>
      <c r="BK13" s="19">
        <f t="shared" si="12"/>
        <v>11</v>
      </c>
      <c r="BL13" s="23">
        <f t="shared" si="13"/>
        <v>1.6825617227487207E-2</v>
      </c>
    </row>
    <row r="14" spans="2:64" x14ac:dyDescent="0.3">
      <c r="B14" s="23">
        <v>3.125</v>
      </c>
      <c r="C14" s="2">
        <v>5.2174999999999999E-2</v>
      </c>
      <c r="D14" s="2">
        <v>4.9052999999999999E-2</v>
      </c>
      <c r="E14" s="2">
        <v>6.1949999999999998E-2</v>
      </c>
      <c r="F14" s="2">
        <v>7.8044000000000002E-2</v>
      </c>
      <c r="G14" s="2">
        <v>4.7917000000000001E-2</v>
      </c>
      <c r="H14" s="2">
        <v>4.6636999999999998E-2</v>
      </c>
      <c r="I14" s="2">
        <v>4.6754999999999998E-2</v>
      </c>
      <c r="J14" s="2">
        <v>5.3495000000000001E-2</v>
      </c>
      <c r="K14" s="2">
        <v>5.3483999999999997E-2</v>
      </c>
      <c r="L14" s="2">
        <v>5.8360000000000002E-2</v>
      </c>
      <c r="M14" s="2">
        <v>9.1414999999999996E-2</v>
      </c>
      <c r="N14" s="2">
        <v>8.1980999999999998E-2</v>
      </c>
      <c r="O14" s="18">
        <f t="shared" si="0"/>
        <v>6.0105499999999999E-2</v>
      </c>
      <c r="P14">
        <f t="shared" si="1"/>
        <v>4.4106022891471728E-3</v>
      </c>
      <c r="Q14" s="19">
        <f t="shared" si="2"/>
        <v>12</v>
      </c>
      <c r="R14" s="2">
        <v>6.1541999999999999E-2</v>
      </c>
      <c r="S14" s="2">
        <v>5.9873000000000003E-2</v>
      </c>
      <c r="T14" s="2">
        <v>5.4843000000000003E-2</v>
      </c>
      <c r="U14" s="2">
        <v>4.4035999999999999E-2</v>
      </c>
      <c r="V14" s="2">
        <v>4.0002999999999997E-2</v>
      </c>
      <c r="W14" s="2">
        <v>5.8076000000000003E-2</v>
      </c>
      <c r="X14" s="2">
        <v>5.5481999999999997E-2</v>
      </c>
      <c r="Y14" s="2">
        <v>4.3242999999999997E-2</v>
      </c>
      <c r="Z14" s="2">
        <v>4.7162000000000003E-2</v>
      </c>
      <c r="AA14" s="2">
        <v>4.4510000000000001E-2</v>
      </c>
      <c r="AB14" s="2">
        <v>2.6738000000000001E-2</v>
      </c>
      <c r="AC14" s="18">
        <f t="shared" si="3"/>
        <v>4.8682545454545451E-2</v>
      </c>
      <c r="AD14">
        <f t="shared" si="4"/>
        <v>3.1490423258901936E-3</v>
      </c>
      <c r="AE14" s="19">
        <f t="shared" si="5"/>
        <v>11</v>
      </c>
      <c r="AF14" s="23">
        <f t="shared" si="6"/>
        <v>4.8203459261239062E-2</v>
      </c>
      <c r="AH14" s="23">
        <v>3.125</v>
      </c>
      <c r="AI14" s="18">
        <v>6.3423999999999994E-2</v>
      </c>
      <c r="AJ14">
        <v>6.5535999999999997E-2</v>
      </c>
      <c r="AK14">
        <v>7.5745999999999994E-2</v>
      </c>
      <c r="AL14">
        <v>9.7958000000000003E-2</v>
      </c>
      <c r="AM14">
        <v>7.0269999999999999E-2</v>
      </c>
      <c r="AN14">
        <v>6.5669000000000005E-2</v>
      </c>
      <c r="AO14">
        <v>7.2544999999999998E-2</v>
      </c>
      <c r="AP14">
        <v>7.3400999999999994E-2</v>
      </c>
      <c r="AQ14">
        <v>6.5296999999999994E-2</v>
      </c>
      <c r="AR14">
        <v>6.6064999999999999E-2</v>
      </c>
      <c r="AS14">
        <v>0.11729299999999999</v>
      </c>
      <c r="AT14" s="19">
        <v>0.100841</v>
      </c>
      <c r="AU14" s="18">
        <f t="shared" si="7"/>
        <v>7.7837083333333321E-2</v>
      </c>
      <c r="AV14">
        <f t="shared" si="8"/>
        <v>5.0774834951290869E-3</v>
      </c>
      <c r="AW14" s="19">
        <f t="shared" si="9"/>
        <v>12</v>
      </c>
      <c r="AX14" s="18">
        <v>8.1786999999999999E-2</v>
      </c>
      <c r="AY14">
        <v>6.5860000000000002E-2</v>
      </c>
      <c r="AZ14">
        <v>6.8655999999999995E-2</v>
      </c>
      <c r="BA14">
        <v>5.3794000000000002E-2</v>
      </c>
      <c r="BB14">
        <v>5.7200000000000001E-2</v>
      </c>
      <c r="BC14">
        <v>7.2627999999999998E-2</v>
      </c>
      <c r="BD14">
        <v>7.3871000000000006E-2</v>
      </c>
      <c r="BE14">
        <v>5.2727000000000003E-2</v>
      </c>
      <c r="BF14">
        <v>6.3214000000000006E-2</v>
      </c>
      <c r="BG14">
        <v>5.8119999999999998E-2</v>
      </c>
      <c r="BH14" s="19">
        <v>1.9708E-2</v>
      </c>
      <c r="BI14" s="18">
        <f t="shared" si="10"/>
        <v>6.0687727272727261E-2</v>
      </c>
      <c r="BJ14">
        <f t="shared" si="11"/>
        <v>4.9241225320602955E-3</v>
      </c>
      <c r="BK14" s="19">
        <f t="shared" si="12"/>
        <v>11</v>
      </c>
      <c r="BL14" s="23">
        <f t="shared" si="13"/>
        <v>2.4434780148722048E-2</v>
      </c>
    </row>
    <row r="15" spans="2:64" x14ac:dyDescent="0.3">
      <c r="B15" s="23">
        <v>3.515625</v>
      </c>
      <c r="C15" s="2">
        <v>5.0665000000000002E-2</v>
      </c>
      <c r="D15" s="2">
        <v>4.9438000000000003E-2</v>
      </c>
      <c r="E15" s="2">
        <v>6.2309999999999997E-2</v>
      </c>
      <c r="F15" s="2">
        <v>8.8256000000000001E-2</v>
      </c>
      <c r="G15" s="2">
        <v>4.6681E-2</v>
      </c>
      <c r="H15" s="2">
        <v>4.3983000000000001E-2</v>
      </c>
      <c r="I15" s="2">
        <v>4.2096000000000001E-2</v>
      </c>
      <c r="J15" s="2">
        <v>4.7289999999999999E-2</v>
      </c>
      <c r="K15" s="2">
        <v>4.4027999999999998E-2</v>
      </c>
      <c r="L15" s="2">
        <v>4.7467000000000002E-2</v>
      </c>
      <c r="M15" s="2">
        <v>5.9920000000000001E-2</v>
      </c>
      <c r="N15" s="2">
        <v>5.0710999999999999E-2</v>
      </c>
      <c r="O15" s="18">
        <f t="shared" si="0"/>
        <v>5.273708333333333E-2</v>
      </c>
      <c r="P15">
        <f t="shared" si="1"/>
        <v>3.6762406305370083E-3</v>
      </c>
      <c r="Q15" s="19">
        <f t="shared" si="2"/>
        <v>12</v>
      </c>
      <c r="R15" s="2">
        <v>6.9888000000000006E-2</v>
      </c>
      <c r="S15" s="2">
        <v>5.3337000000000002E-2</v>
      </c>
      <c r="T15" s="2">
        <v>5.4332999999999999E-2</v>
      </c>
      <c r="U15" s="2">
        <v>3.8195E-2</v>
      </c>
      <c r="V15" s="2">
        <v>4.0383000000000002E-2</v>
      </c>
      <c r="W15" s="2">
        <v>5.1704E-2</v>
      </c>
      <c r="X15" s="2">
        <v>4.4088000000000002E-2</v>
      </c>
      <c r="Y15" s="2">
        <v>3.8406999999999997E-2</v>
      </c>
      <c r="Z15" s="2">
        <v>4.3228999999999997E-2</v>
      </c>
      <c r="AA15" s="2">
        <v>4.1910999999999997E-2</v>
      </c>
      <c r="AB15" s="2">
        <v>2.7873999999999999E-2</v>
      </c>
      <c r="AC15" s="18">
        <f t="shared" si="3"/>
        <v>4.5758999999999994E-2</v>
      </c>
      <c r="AD15">
        <f t="shared" si="4"/>
        <v>3.3473626959416715E-3</v>
      </c>
      <c r="AE15" s="19">
        <f t="shared" si="5"/>
        <v>11</v>
      </c>
      <c r="AF15" s="23">
        <f t="shared" si="6"/>
        <v>0.17510991532915865</v>
      </c>
      <c r="AH15" s="23">
        <v>3.515625</v>
      </c>
      <c r="AI15" s="18">
        <v>5.7431999999999997E-2</v>
      </c>
      <c r="AJ15">
        <v>6.0358000000000002E-2</v>
      </c>
      <c r="AK15">
        <v>8.0699000000000007E-2</v>
      </c>
      <c r="AL15">
        <v>0.121145</v>
      </c>
      <c r="AM15">
        <v>7.0516999999999996E-2</v>
      </c>
      <c r="AN15">
        <v>5.9098999999999999E-2</v>
      </c>
      <c r="AO15">
        <v>8.0202999999999997E-2</v>
      </c>
      <c r="AP15">
        <v>6.3202999999999995E-2</v>
      </c>
      <c r="AQ15">
        <v>5.5823999999999999E-2</v>
      </c>
      <c r="AR15">
        <v>5.3948999999999997E-2</v>
      </c>
      <c r="AS15">
        <v>7.4192999999999995E-2</v>
      </c>
      <c r="AT15" s="19">
        <v>5.9175999999999999E-2</v>
      </c>
      <c r="AU15" s="18">
        <f t="shared" si="7"/>
        <v>6.9649833333333341E-2</v>
      </c>
      <c r="AV15">
        <f t="shared" si="8"/>
        <v>5.3953292957516419E-3</v>
      </c>
      <c r="AW15" s="19">
        <f t="shared" si="9"/>
        <v>12</v>
      </c>
      <c r="AX15" s="18">
        <v>0.104615</v>
      </c>
      <c r="AY15">
        <v>5.9401000000000002E-2</v>
      </c>
      <c r="AZ15">
        <v>6.0198000000000002E-2</v>
      </c>
      <c r="BA15">
        <v>5.1670000000000001E-2</v>
      </c>
      <c r="BB15">
        <v>7.0754999999999998E-2</v>
      </c>
      <c r="BC15">
        <v>5.8823E-2</v>
      </c>
      <c r="BD15">
        <v>5.5335000000000002E-2</v>
      </c>
      <c r="BE15">
        <v>4.5170000000000002E-2</v>
      </c>
      <c r="BF15">
        <v>5.2371000000000001E-2</v>
      </c>
      <c r="BG15">
        <v>5.2032000000000002E-2</v>
      </c>
      <c r="BH15" s="19">
        <v>1.9982E-2</v>
      </c>
      <c r="BI15" s="18">
        <f t="shared" si="10"/>
        <v>5.7304727272727278E-2</v>
      </c>
      <c r="BJ15">
        <f t="shared" si="11"/>
        <v>6.076970800550534E-3</v>
      </c>
      <c r="BK15" s="19">
        <f t="shared" si="12"/>
        <v>11</v>
      </c>
      <c r="BL15" s="23">
        <f t="shared" si="13"/>
        <v>0.14405146075524175</v>
      </c>
    </row>
    <row r="16" spans="2:64" x14ac:dyDescent="0.3">
      <c r="B16" s="28">
        <v>3.90625</v>
      </c>
      <c r="C16" s="33">
        <v>4.7945000000000002E-2</v>
      </c>
      <c r="D16" s="33">
        <v>4.8122999999999999E-2</v>
      </c>
      <c r="E16" s="33">
        <v>5.6132000000000001E-2</v>
      </c>
      <c r="F16" s="33">
        <v>7.7789999999999998E-2</v>
      </c>
      <c r="G16" s="33">
        <v>4.5511000000000003E-2</v>
      </c>
      <c r="H16" s="33">
        <v>4.3948000000000001E-2</v>
      </c>
      <c r="I16" s="33">
        <v>4.0377000000000003E-2</v>
      </c>
      <c r="J16" s="33">
        <v>4.6849000000000002E-2</v>
      </c>
      <c r="K16" s="33">
        <v>4.0856000000000003E-2</v>
      </c>
      <c r="L16" s="33">
        <v>4.2076000000000002E-2</v>
      </c>
      <c r="M16" s="33">
        <v>3.7485999999999998E-2</v>
      </c>
      <c r="N16" s="33">
        <v>3.8968000000000003E-2</v>
      </c>
      <c r="O16" s="29">
        <f t="shared" si="0"/>
        <v>4.7171750000000005E-2</v>
      </c>
      <c r="P16" s="30">
        <f t="shared" si="1"/>
        <v>3.1450540635257797E-3</v>
      </c>
      <c r="Q16" s="31">
        <f t="shared" si="2"/>
        <v>12</v>
      </c>
      <c r="R16" s="33">
        <v>6.2009000000000002E-2</v>
      </c>
      <c r="S16" s="33">
        <v>4.2604000000000003E-2</v>
      </c>
      <c r="T16" s="33">
        <v>5.0360000000000002E-2</v>
      </c>
      <c r="U16" s="33">
        <v>3.4536999999999998E-2</v>
      </c>
      <c r="V16" s="33">
        <v>4.2153000000000003E-2</v>
      </c>
      <c r="W16" s="33">
        <v>4.0931000000000002E-2</v>
      </c>
      <c r="X16" s="33">
        <v>3.8510000000000003E-2</v>
      </c>
      <c r="Y16" s="33">
        <v>3.6808E-2</v>
      </c>
      <c r="Z16" s="33">
        <v>4.0953000000000003E-2</v>
      </c>
      <c r="AA16" s="33">
        <v>4.1044999999999998E-2</v>
      </c>
      <c r="AB16" s="33">
        <v>3.0869000000000001E-2</v>
      </c>
      <c r="AC16" s="29">
        <f t="shared" si="3"/>
        <v>4.1889000000000003E-2</v>
      </c>
      <c r="AD16" s="30">
        <f t="shared" si="4"/>
        <v>2.5088676620050286E-3</v>
      </c>
      <c r="AE16" s="31">
        <f t="shared" si="5"/>
        <v>11</v>
      </c>
      <c r="AF16" s="23">
        <f t="shared" si="6"/>
        <v>0.20374936354917017</v>
      </c>
      <c r="AH16" s="28">
        <v>3.90625</v>
      </c>
      <c r="AI16" s="29">
        <v>4.7361E-2</v>
      </c>
      <c r="AJ16" s="30">
        <v>5.0247E-2</v>
      </c>
      <c r="AK16" s="30">
        <v>6.1973E-2</v>
      </c>
      <c r="AL16" s="30">
        <v>8.4100999999999995E-2</v>
      </c>
      <c r="AM16" s="30">
        <v>5.9518000000000001E-2</v>
      </c>
      <c r="AN16" s="30">
        <v>5.1386000000000001E-2</v>
      </c>
      <c r="AO16" s="30">
        <v>6.3758999999999996E-2</v>
      </c>
      <c r="AP16" s="30">
        <v>5.2248999999999997E-2</v>
      </c>
      <c r="AQ16" s="30">
        <v>4.5615000000000003E-2</v>
      </c>
      <c r="AR16" s="30">
        <v>4.5873999999999998E-2</v>
      </c>
      <c r="AS16" s="30">
        <v>4.1054E-2</v>
      </c>
      <c r="AT16" s="31">
        <v>4.0731000000000003E-2</v>
      </c>
      <c r="AU16" s="29">
        <f t="shared" si="7"/>
        <v>5.3655666666666664E-2</v>
      </c>
      <c r="AV16" s="30">
        <f t="shared" si="8"/>
        <v>3.5269184062640888E-3</v>
      </c>
      <c r="AW16" s="31">
        <f t="shared" si="9"/>
        <v>12</v>
      </c>
      <c r="AX16" s="29">
        <v>9.8531999999999995E-2</v>
      </c>
      <c r="AY16" s="30">
        <v>4.7613000000000003E-2</v>
      </c>
      <c r="AZ16" s="30">
        <v>5.1125999999999998E-2</v>
      </c>
      <c r="BA16" s="30">
        <v>4.3421000000000001E-2</v>
      </c>
      <c r="BB16" s="30">
        <v>5.2542999999999999E-2</v>
      </c>
      <c r="BC16" s="30">
        <v>4.6440000000000002E-2</v>
      </c>
      <c r="BD16" s="30">
        <v>4.1973000000000003E-2</v>
      </c>
      <c r="BE16" s="30">
        <v>4.2053E-2</v>
      </c>
      <c r="BF16" s="30">
        <v>4.4616000000000003E-2</v>
      </c>
      <c r="BG16" s="30">
        <v>4.6713999999999999E-2</v>
      </c>
      <c r="BH16" s="31">
        <v>2.2542E-2</v>
      </c>
      <c r="BI16" s="29">
        <f t="shared" si="10"/>
        <v>4.8870272727272727E-2</v>
      </c>
      <c r="BJ16" s="30">
        <f t="shared" si="11"/>
        <v>5.5037340978498148E-3</v>
      </c>
      <c r="BK16" s="31">
        <f t="shared" si="12"/>
        <v>11</v>
      </c>
      <c r="BL16" s="23">
        <f t="shared" si="13"/>
        <v>0.47395576781784954</v>
      </c>
    </row>
    <row r="17" spans="2:64" x14ac:dyDescent="0.3">
      <c r="B17" s="24">
        <v>4.296875</v>
      </c>
      <c r="C17" s="32">
        <v>4.3175999999999999E-2</v>
      </c>
      <c r="D17" s="32">
        <v>4.7275999999999999E-2</v>
      </c>
      <c r="E17" s="32">
        <v>4.3210999999999999E-2</v>
      </c>
      <c r="F17" s="32">
        <v>5.2047999999999997E-2</v>
      </c>
      <c r="G17" s="32">
        <v>4.6565000000000002E-2</v>
      </c>
      <c r="H17" s="32">
        <v>4.4130000000000003E-2</v>
      </c>
      <c r="I17" s="32">
        <v>4.0332E-2</v>
      </c>
      <c r="J17" s="32">
        <v>4.6982999999999997E-2</v>
      </c>
      <c r="K17" s="32">
        <v>4.1139000000000002E-2</v>
      </c>
      <c r="L17" s="32">
        <v>4.1640000000000003E-2</v>
      </c>
      <c r="M17" s="32">
        <v>3.4033000000000001E-2</v>
      </c>
      <c r="N17" s="32">
        <v>3.7405000000000001E-2</v>
      </c>
      <c r="O17" s="25">
        <f t="shared" si="0"/>
        <v>4.3161499999999998E-2</v>
      </c>
      <c r="P17" s="26">
        <f t="shared" si="1"/>
        <v>1.3869130289964108E-3</v>
      </c>
      <c r="Q17" s="27">
        <f t="shared" si="2"/>
        <v>12</v>
      </c>
      <c r="R17" s="32">
        <v>5.2179000000000003E-2</v>
      </c>
      <c r="S17" s="32">
        <v>3.7670000000000002E-2</v>
      </c>
      <c r="T17" s="32">
        <v>4.4833999999999999E-2</v>
      </c>
      <c r="U17" s="32">
        <v>3.4938999999999998E-2</v>
      </c>
      <c r="V17" s="32">
        <v>4.4761000000000002E-2</v>
      </c>
      <c r="W17" s="32">
        <v>3.6783999999999997E-2</v>
      </c>
      <c r="X17" s="32">
        <v>3.6808E-2</v>
      </c>
      <c r="Y17" s="32">
        <v>3.8295000000000003E-2</v>
      </c>
      <c r="Z17" s="32">
        <v>3.9213999999999999E-2</v>
      </c>
      <c r="AA17" s="32">
        <v>4.0663999999999999E-2</v>
      </c>
      <c r="AB17" s="32">
        <v>3.7388999999999999E-2</v>
      </c>
      <c r="AC17" s="25">
        <f t="shared" si="3"/>
        <v>4.0321545454545457E-2</v>
      </c>
      <c r="AD17" s="26">
        <f t="shared" si="4"/>
        <v>1.5242959350207105E-3</v>
      </c>
      <c r="AE17" s="27">
        <f t="shared" si="5"/>
        <v>11</v>
      </c>
      <c r="AF17" s="23">
        <f t="shared" si="6"/>
        <v>0.18297935235860677</v>
      </c>
      <c r="AH17" s="24">
        <v>4.296875</v>
      </c>
      <c r="AI17" s="25">
        <v>3.8943999999999999E-2</v>
      </c>
      <c r="AJ17" s="26">
        <v>4.5211000000000001E-2</v>
      </c>
      <c r="AK17" s="26">
        <v>3.9105000000000001E-2</v>
      </c>
      <c r="AL17" s="26">
        <v>4.3206000000000001E-2</v>
      </c>
      <c r="AM17" s="26">
        <v>4.6661000000000001E-2</v>
      </c>
      <c r="AN17" s="26">
        <v>4.2494999999999998E-2</v>
      </c>
      <c r="AO17" s="26">
        <v>4.6700999999999999E-2</v>
      </c>
      <c r="AP17" s="26">
        <v>4.1529999999999997E-2</v>
      </c>
      <c r="AQ17" s="26">
        <v>4.086E-2</v>
      </c>
      <c r="AR17" s="26">
        <v>4.0141999999999997E-2</v>
      </c>
      <c r="AS17" s="26">
        <v>3.2278000000000001E-2</v>
      </c>
      <c r="AT17" s="27">
        <v>3.3531999999999999E-2</v>
      </c>
      <c r="AU17" s="25">
        <f t="shared" si="7"/>
        <v>4.0888750000000001E-2</v>
      </c>
      <c r="AV17" s="26">
        <f t="shared" si="8"/>
        <v>1.3198166718709403E-3</v>
      </c>
      <c r="AW17" s="27">
        <f t="shared" si="9"/>
        <v>12</v>
      </c>
      <c r="AX17" s="25">
        <v>5.5286000000000002E-2</v>
      </c>
      <c r="AY17" s="26">
        <v>3.6024E-2</v>
      </c>
      <c r="AZ17" s="26">
        <v>4.2244999999999998E-2</v>
      </c>
      <c r="BA17" s="26">
        <v>3.3762E-2</v>
      </c>
      <c r="BB17" s="26">
        <v>4.7877000000000003E-2</v>
      </c>
      <c r="BC17" s="26">
        <v>3.6047999999999997E-2</v>
      </c>
      <c r="BD17" s="26">
        <v>3.1546999999999999E-2</v>
      </c>
      <c r="BE17" s="26">
        <v>3.7220000000000003E-2</v>
      </c>
      <c r="BF17" s="26">
        <v>3.8427999999999997E-2</v>
      </c>
      <c r="BG17" s="26">
        <v>4.2256000000000002E-2</v>
      </c>
      <c r="BH17" s="27">
        <v>2.4891E-2</v>
      </c>
      <c r="BI17" s="25">
        <f t="shared" si="10"/>
        <v>3.8689454545454548E-2</v>
      </c>
      <c r="BJ17" s="26">
        <f t="shared" si="11"/>
        <v>2.4628510100127136E-3</v>
      </c>
      <c r="BK17" s="27">
        <f t="shared" si="12"/>
        <v>11</v>
      </c>
      <c r="BL17" s="23">
        <f t="shared" si="13"/>
        <v>0.4431630088483659</v>
      </c>
    </row>
    <row r="18" spans="2:64" x14ac:dyDescent="0.3">
      <c r="B18" s="23">
        <v>4.6875</v>
      </c>
      <c r="C18" s="2">
        <v>4.0175000000000002E-2</v>
      </c>
      <c r="D18" s="2">
        <v>4.5227000000000003E-2</v>
      </c>
      <c r="E18" s="2">
        <v>3.6755000000000003E-2</v>
      </c>
      <c r="F18" s="2">
        <v>4.0745999999999997E-2</v>
      </c>
      <c r="G18" s="2">
        <v>4.6800000000000001E-2</v>
      </c>
      <c r="H18" s="2">
        <v>4.5871000000000002E-2</v>
      </c>
      <c r="I18" s="2">
        <v>4.2300999999999998E-2</v>
      </c>
      <c r="J18" s="2">
        <v>4.6906999999999997E-2</v>
      </c>
      <c r="K18" s="2">
        <v>4.2313000000000003E-2</v>
      </c>
      <c r="L18" s="2">
        <v>4.2027000000000002E-2</v>
      </c>
      <c r="M18" s="2">
        <v>3.2752999999999997E-2</v>
      </c>
      <c r="N18" s="2">
        <v>3.7004000000000002E-2</v>
      </c>
      <c r="O18" s="18">
        <f t="shared" si="0"/>
        <v>4.1573249999999992E-2</v>
      </c>
      <c r="P18">
        <f t="shared" si="1"/>
        <v>1.2714848223274594E-3</v>
      </c>
      <c r="Q18" s="19">
        <f t="shared" si="2"/>
        <v>12</v>
      </c>
      <c r="R18" s="2">
        <v>4.8117E-2</v>
      </c>
      <c r="S18" s="2">
        <v>3.7400999999999997E-2</v>
      </c>
      <c r="T18" s="2">
        <v>4.1499000000000001E-2</v>
      </c>
      <c r="U18" s="2">
        <v>3.4590999999999997E-2</v>
      </c>
      <c r="V18" s="2">
        <v>4.7903000000000001E-2</v>
      </c>
      <c r="W18" s="2">
        <v>3.6242999999999997E-2</v>
      </c>
      <c r="X18" s="2">
        <v>3.6746000000000001E-2</v>
      </c>
      <c r="Y18" s="2">
        <v>3.9971E-2</v>
      </c>
      <c r="Z18" s="2">
        <v>3.9387999999999999E-2</v>
      </c>
      <c r="AA18" s="2">
        <v>4.1406999999999999E-2</v>
      </c>
      <c r="AB18" s="2">
        <v>4.5702E-2</v>
      </c>
      <c r="AC18" s="18">
        <f t="shared" si="3"/>
        <v>4.0815272727272721E-2</v>
      </c>
      <c r="AD18">
        <f t="shared" si="4"/>
        <v>1.410551852618549E-3</v>
      </c>
      <c r="AE18" s="19">
        <f t="shared" si="5"/>
        <v>11</v>
      </c>
      <c r="AF18" s="23">
        <f t="shared" si="6"/>
        <v>0.69391269200690964</v>
      </c>
      <c r="AH18" s="23">
        <v>4.6875</v>
      </c>
      <c r="AI18" s="18">
        <v>3.5102000000000001E-2</v>
      </c>
      <c r="AJ18">
        <v>3.8280000000000002E-2</v>
      </c>
      <c r="AK18">
        <v>3.2291E-2</v>
      </c>
      <c r="AL18">
        <v>3.3557999999999998E-2</v>
      </c>
      <c r="AM18">
        <v>3.7705000000000002E-2</v>
      </c>
      <c r="AN18">
        <v>3.8803999999999998E-2</v>
      </c>
      <c r="AO18">
        <v>4.0521000000000001E-2</v>
      </c>
      <c r="AP18">
        <v>3.6729999999999999E-2</v>
      </c>
      <c r="AQ18">
        <v>3.6954000000000001E-2</v>
      </c>
      <c r="AR18">
        <v>3.8177000000000003E-2</v>
      </c>
      <c r="AS18">
        <v>3.0519000000000001E-2</v>
      </c>
      <c r="AT18" s="19">
        <v>3.3316999999999999E-2</v>
      </c>
      <c r="AU18" s="18">
        <f t="shared" si="7"/>
        <v>3.5996499999999994E-2</v>
      </c>
      <c r="AV18">
        <f t="shared" si="8"/>
        <v>8.7193523442415338E-4</v>
      </c>
      <c r="AW18" s="19">
        <f t="shared" si="9"/>
        <v>12</v>
      </c>
      <c r="AX18" s="18">
        <v>4.1404999999999997E-2</v>
      </c>
      <c r="AY18">
        <v>3.1483999999999998E-2</v>
      </c>
      <c r="AZ18">
        <v>3.6399000000000001E-2</v>
      </c>
      <c r="BA18">
        <v>2.5628999999999999E-2</v>
      </c>
      <c r="BB18">
        <v>3.125E-2</v>
      </c>
      <c r="BC18">
        <v>3.1056E-2</v>
      </c>
      <c r="BD18">
        <v>3.0134999999999999E-2</v>
      </c>
      <c r="BE18">
        <v>3.3581E-2</v>
      </c>
      <c r="BF18">
        <v>3.2869000000000002E-2</v>
      </c>
      <c r="BG18">
        <v>3.9453000000000002E-2</v>
      </c>
      <c r="BH18" s="19">
        <v>3.3891999999999999E-2</v>
      </c>
      <c r="BI18" s="18">
        <f t="shared" si="10"/>
        <v>3.3377545454545458E-2</v>
      </c>
      <c r="BJ18">
        <f t="shared" si="11"/>
        <v>1.3317815570514856E-3</v>
      </c>
      <c r="BK18" s="19">
        <f t="shared" si="12"/>
        <v>11</v>
      </c>
      <c r="BL18" s="23">
        <f t="shared" si="13"/>
        <v>0.11777063219456674</v>
      </c>
    </row>
    <row r="19" spans="2:64" x14ac:dyDescent="0.3">
      <c r="B19" s="23">
        <v>5.078125</v>
      </c>
      <c r="C19" s="2">
        <v>3.9278E-2</v>
      </c>
      <c r="D19" s="2">
        <v>4.3637000000000002E-2</v>
      </c>
      <c r="E19" s="2">
        <v>3.712E-2</v>
      </c>
      <c r="F19" s="2">
        <v>4.0239999999999998E-2</v>
      </c>
      <c r="G19" s="2">
        <v>4.5866999999999998E-2</v>
      </c>
      <c r="H19" s="2">
        <v>4.7247999999999998E-2</v>
      </c>
      <c r="I19" s="2">
        <v>4.4989000000000001E-2</v>
      </c>
      <c r="J19" s="2">
        <v>4.6219999999999997E-2</v>
      </c>
      <c r="K19" s="2">
        <v>4.1612999999999997E-2</v>
      </c>
      <c r="L19" s="2">
        <v>4.0508000000000002E-2</v>
      </c>
      <c r="M19" s="2">
        <v>3.2850999999999998E-2</v>
      </c>
      <c r="N19" s="2">
        <v>3.7921999999999997E-2</v>
      </c>
      <c r="O19" s="18">
        <f t="shared" si="0"/>
        <v>4.1457750000000002E-2</v>
      </c>
      <c r="P19">
        <f t="shared" si="1"/>
        <v>1.247483722642334E-3</v>
      </c>
      <c r="Q19" s="19">
        <f t="shared" si="2"/>
        <v>12</v>
      </c>
      <c r="R19" s="2">
        <v>4.7362000000000001E-2</v>
      </c>
      <c r="S19" s="2">
        <v>3.7643999999999997E-2</v>
      </c>
      <c r="T19" s="2">
        <v>4.0169999999999997E-2</v>
      </c>
      <c r="U19" s="2">
        <v>3.7969000000000003E-2</v>
      </c>
      <c r="V19" s="2">
        <v>4.9223000000000003E-2</v>
      </c>
      <c r="W19" s="2">
        <v>3.7713000000000003E-2</v>
      </c>
      <c r="X19" s="2">
        <v>3.8219999999999997E-2</v>
      </c>
      <c r="Y19" s="2">
        <v>4.0611000000000001E-2</v>
      </c>
      <c r="Z19" s="2">
        <v>3.8718000000000002E-2</v>
      </c>
      <c r="AA19" s="2">
        <v>4.2592999999999999E-2</v>
      </c>
      <c r="AB19" s="2">
        <v>5.0284000000000002E-2</v>
      </c>
      <c r="AC19" s="18">
        <f t="shared" si="3"/>
        <v>4.1864272727272729E-2</v>
      </c>
      <c r="AD19">
        <f t="shared" si="4"/>
        <v>1.45738448218911E-3</v>
      </c>
      <c r="AE19" s="19">
        <f t="shared" si="5"/>
        <v>11</v>
      </c>
      <c r="AF19" s="23">
        <f t="shared" si="6"/>
        <v>0.83430387690864571</v>
      </c>
      <c r="AH19" s="23">
        <v>5.078125</v>
      </c>
      <c r="AI19" s="18">
        <v>3.3600999999999999E-2</v>
      </c>
      <c r="AJ19">
        <v>3.5854999999999998E-2</v>
      </c>
      <c r="AK19">
        <v>3.0941E-2</v>
      </c>
      <c r="AL19">
        <v>3.3137E-2</v>
      </c>
      <c r="AM19">
        <v>3.3981999999999998E-2</v>
      </c>
      <c r="AN19">
        <v>3.5761000000000001E-2</v>
      </c>
      <c r="AO19">
        <v>3.8286000000000001E-2</v>
      </c>
      <c r="AP19">
        <v>3.5172000000000002E-2</v>
      </c>
      <c r="AQ19">
        <v>3.4374000000000002E-2</v>
      </c>
      <c r="AR19">
        <v>3.4804000000000002E-2</v>
      </c>
      <c r="AS19">
        <v>3.1319E-2</v>
      </c>
      <c r="AT19" s="19">
        <v>3.5779999999999999E-2</v>
      </c>
      <c r="AU19" s="18">
        <f t="shared" si="7"/>
        <v>3.4417666666666659E-2</v>
      </c>
      <c r="AV19">
        <f t="shared" si="8"/>
        <v>5.8773066823489706E-4</v>
      </c>
      <c r="AW19" s="19">
        <f t="shared" si="9"/>
        <v>12</v>
      </c>
      <c r="AX19" s="18">
        <v>3.6046000000000002E-2</v>
      </c>
      <c r="AY19">
        <v>2.9869E-2</v>
      </c>
      <c r="AZ19">
        <v>3.1236E-2</v>
      </c>
      <c r="BA19">
        <v>2.6388999999999999E-2</v>
      </c>
      <c r="BB19">
        <v>2.3213999999999999E-2</v>
      </c>
      <c r="BC19">
        <v>2.9755E-2</v>
      </c>
      <c r="BD19">
        <v>3.1364999999999997E-2</v>
      </c>
      <c r="BE19">
        <v>3.3564999999999998E-2</v>
      </c>
      <c r="BF19">
        <v>3.0521E-2</v>
      </c>
      <c r="BG19">
        <v>3.6269000000000003E-2</v>
      </c>
      <c r="BH19" s="19">
        <v>3.6447E-2</v>
      </c>
      <c r="BI19" s="18">
        <f t="shared" si="10"/>
        <v>3.1334181818181824E-2</v>
      </c>
      <c r="BJ19">
        <f t="shared" si="11"/>
        <v>1.2554453162717844E-3</v>
      </c>
      <c r="BK19" s="19">
        <f t="shared" si="12"/>
        <v>11</v>
      </c>
      <c r="BL19" s="23">
        <f t="shared" si="13"/>
        <v>4.2778363180138314E-2</v>
      </c>
    </row>
    <row r="20" spans="2:64" x14ac:dyDescent="0.3">
      <c r="B20" s="23">
        <v>5.46875</v>
      </c>
      <c r="C20" s="2">
        <v>3.9070000000000001E-2</v>
      </c>
      <c r="D20" s="2">
        <v>4.2694999999999997E-2</v>
      </c>
      <c r="E20" s="2">
        <v>3.7721999999999999E-2</v>
      </c>
      <c r="F20" s="2">
        <v>3.9954999999999997E-2</v>
      </c>
      <c r="G20" s="2">
        <v>4.5933000000000002E-2</v>
      </c>
      <c r="H20" s="2">
        <v>4.8575E-2</v>
      </c>
      <c r="I20" s="2">
        <v>4.6670999999999997E-2</v>
      </c>
      <c r="J20" s="2">
        <v>4.3811000000000003E-2</v>
      </c>
      <c r="K20" s="2">
        <v>4.0036000000000002E-2</v>
      </c>
      <c r="L20" s="2">
        <v>3.8773000000000002E-2</v>
      </c>
      <c r="M20" s="2">
        <v>3.5688999999999999E-2</v>
      </c>
      <c r="N20" s="2">
        <v>4.0444000000000001E-2</v>
      </c>
      <c r="O20" s="18">
        <f t="shared" si="0"/>
        <v>4.1614500000000006E-2</v>
      </c>
      <c r="P20">
        <f t="shared" si="1"/>
        <v>1.1351333822307165E-3</v>
      </c>
      <c r="Q20" s="19">
        <f t="shared" si="2"/>
        <v>12</v>
      </c>
      <c r="R20" s="2">
        <v>4.6397000000000001E-2</v>
      </c>
      <c r="S20" s="2">
        <v>4.0645000000000001E-2</v>
      </c>
      <c r="T20" s="2">
        <v>3.8136999999999997E-2</v>
      </c>
      <c r="U20" s="2">
        <v>3.9888E-2</v>
      </c>
      <c r="V20" s="2">
        <v>4.9037999999999998E-2</v>
      </c>
      <c r="W20" s="2">
        <v>4.0087999999999999E-2</v>
      </c>
      <c r="X20" s="2">
        <v>4.1839000000000001E-2</v>
      </c>
      <c r="Y20" s="2">
        <v>4.1154999999999997E-2</v>
      </c>
      <c r="Z20" s="2">
        <v>3.7066000000000002E-2</v>
      </c>
      <c r="AA20" s="2">
        <v>4.1709000000000003E-2</v>
      </c>
      <c r="AB20" s="2">
        <v>4.7772000000000002E-2</v>
      </c>
      <c r="AC20" s="18">
        <f t="shared" si="3"/>
        <v>4.2157636363636362E-2</v>
      </c>
      <c r="AD20">
        <f t="shared" si="4"/>
        <v>1.1753288149026621E-3</v>
      </c>
      <c r="AE20" s="19">
        <f t="shared" si="5"/>
        <v>11</v>
      </c>
      <c r="AF20" s="23">
        <f t="shared" si="6"/>
        <v>0.74290563173125457</v>
      </c>
      <c r="AH20" s="23">
        <v>5.46875</v>
      </c>
      <c r="AI20" s="18">
        <v>3.2257000000000001E-2</v>
      </c>
      <c r="AJ20">
        <v>3.2252000000000003E-2</v>
      </c>
      <c r="AK20">
        <v>2.9516000000000001E-2</v>
      </c>
      <c r="AL20">
        <v>3.2486000000000001E-2</v>
      </c>
      <c r="AM20">
        <v>2.9755E-2</v>
      </c>
      <c r="AN20">
        <v>3.0317E-2</v>
      </c>
      <c r="AO20">
        <v>3.5355999999999999E-2</v>
      </c>
      <c r="AP20">
        <v>3.4168999999999998E-2</v>
      </c>
      <c r="AQ20">
        <v>3.2946000000000003E-2</v>
      </c>
      <c r="AR20">
        <v>3.1345999999999999E-2</v>
      </c>
      <c r="AS20">
        <v>3.3548000000000001E-2</v>
      </c>
      <c r="AT20" s="19">
        <v>3.6999999999999998E-2</v>
      </c>
      <c r="AU20" s="18">
        <f t="shared" si="7"/>
        <v>3.2579000000000004E-2</v>
      </c>
      <c r="AV20">
        <f t="shared" si="8"/>
        <v>6.4591877245212526E-4</v>
      </c>
      <c r="AW20" s="19">
        <f t="shared" si="9"/>
        <v>12</v>
      </c>
      <c r="AX20" s="18">
        <v>3.1933999999999997E-2</v>
      </c>
      <c r="AY20">
        <v>2.9850000000000002E-2</v>
      </c>
      <c r="AZ20">
        <v>2.8129999999999999E-2</v>
      </c>
      <c r="BA20">
        <v>2.3252999999999999E-2</v>
      </c>
      <c r="BB20">
        <v>4.2347000000000003E-2</v>
      </c>
      <c r="BC20">
        <v>2.9506000000000001E-2</v>
      </c>
      <c r="BD20">
        <v>3.0311000000000001E-2</v>
      </c>
      <c r="BE20">
        <v>3.2628999999999998E-2</v>
      </c>
      <c r="BF20">
        <v>3.0343999999999999E-2</v>
      </c>
      <c r="BG20">
        <v>3.4107999999999999E-2</v>
      </c>
      <c r="BH20" s="19">
        <v>3.7518999999999997E-2</v>
      </c>
      <c r="BI20" s="18">
        <f t="shared" si="10"/>
        <v>3.1811909090909092E-2</v>
      </c>
      <c r="BJ20">
        <f t="shared" si="11"/>
        <v>1.5072514808240466E-3</v>
      </c>
      <c r="BK20" s="19">
        <f t="shared" si="12"/>
        <v>11</v>
      </c>
      <c r="BL20" s="23">
        <f t="shared" si="13"/>
        <v>0.6473468131953064</v>
      </c>
    </row>
    <row r="21" spans="2:64" x14ac:dyDescent="0.3">
      <c r="B21" s="23">
        <v>5.859375</v>
      </c>
      <c r="C21" s="2">
        <v>3.7853999999999999E-2</v>
      </c>
      <c r="D21" s="2">
        <v>3.9094999999999998E-2</v>
      </c>
      <c r="E21" s="2">
        <v>3.7477999999999997E-2</v>
      </c>
      <c r="F21" s="2">
        <v>3.8297999999999999E-2</v>
      </c>
      <c r="G21" s="2">
        <v>4.3152999999999997E-2</v>
      </c>
      <c r="H21" s="2">
        <v>4.6341E-2</v>
      </c>
      <c r="I21" s="2">
        <v>4.6640000000000001E-2</v>
      </c>
      <c r="J21" s="2">
        <v>4.0126000000000002E-2</v>
      </c>
      <c r="K21" s="2">
        <v>3.8398000000000002E-2</v>
      </c>
      <c r="L21" s="2">
        <v>3.4526000000000001E-2</v>
      </c>
      <c r="M21" s="2">
        <v>3.6721999999999998E-2</v>
      </c>
      <c r="N21" s="2">
        <v>4.0267999999999998E-2</v>
      </c>
      <c r="O21" s="18">
        <f t="shared" si="0"/>
        <v>3.9908249999999999E-2</v>
      </c>
      <c r="P21">
        <f t="shared" si="1"/>
        <v>1.0737359243441905E-3</v>
      </c>
      <c r="Q21" s="19">
        <f t="shared" si="2"/>
        <v>12</v>
      </c>
      <c r="R21" s="2">
        <v>4.4233000000000001E-2</v>
      </c>
      <c r="S21" s="2">
        <v>4.1752999999999998E-2</v>
      </c>
      <c r="T21" s="2">
        <v>3.5756999999999997E-2</v>
      </c>
      <c r="U21" s="2">
        <v>3.9293000000000002E-2</v>
      </c>
      <c r="V21" s="2">
        <v>4.5679999999999998E-2</v>
      </c>
      <c r="W21" s="2">
        <v>4.2215999999999997E-2</v>
      </c>
      <c r="X21" s="2">
        <v>4.2909999999999997E-2</v>
      </c>
      <c r="Y21" s="2">
        <v>3.7651999999999998E-2</v>
      </c>
      <c r="Z21" s="2">
        <v>3.3980000000000003E-2</v>
      </c>
      <c r="AA21" s="2">
        <v>3.705E-2</v>
      </c>
      <c r="AB21" s="2">
        <v>4.1237999999999997E-2</v>
      </c>
      <c r="AC21" s="18">
        <f t="shared" si="3"/>
        <v>4.0160181818181817E-2</v>
      </c>
      <c r="AD21">
        <f t="shared" si="4"/>
        <v>1.1153546506354893E-3</v>
      </c>
      <c r="AE21" s="19">
        <f t="shared" si="5"/>
        <v>11</v>
      </c>
      <c r="AF21" s="23">
        <f t="shared" si="6"/>
        <v>0.87230156523532809</v>
      </c>
      <c r="AH21" s="23">
        <v>5.859375</v>
      </c>
      <c r="AI21" s="18">
        <v>2.9527999999999999E-2</v>
      </c>
      <c r="AJ21">
        <v>2.793E-2</v>
      </c>
      <c r="AK21">
        <v>2.8211E-2</v>
      </c>
      <c r="AL21">
        <v>3.2204999999999998E-2</v>
      </c>
      <c r="AM21">
        <v>2.3959000000000001E-2</v>
      </c>
      <c r="AN21">
        <v>2.7074999999999998E-2</v>
      </c>
      <c r="AO21">
        <v>3.4634999999999999E-2</v>
      </c>
      <c r="AP21">
        <v>2.9479000000000002E-2</v>
      </c>
      <c r="AQ21">
        <v>2.8568E-2</v>
      </c>
      <c r="AR21">
        <v>2.7061999999999999E-2</v>
      </c>
      <c r="AS21">
        <v>3.1541E-2</v>
      </c>
      <c r="AT21" s="19">
        <v>3.2841000000000002E-2</v>
      </c>
      <c r="AU21" s="18">
        <f t="shared" si="7"/>
        <v>2.9419499999999998E-2</v>
      </c>
      <c r="AV21">
        <f t="shared" si="8"/>
        <v>8.5483858568489849E-4</v>
      </c>
      <c r="AW21" s="19">
        <f t="shared" si="9"/>
        <v>12</v>
      </c>
      <c r="AX21" s="18">
        <v>2.8091000000000001E-2</v>
      </c>
      <c r="AY21">
        <v>2.7428000000000001E-2</v>
      </c>
      <c r="AZ21">
        <v>2.6121999999999999E-2</v>
      </c>
      <c r="BA21">
        <v>2.5433000000000001E-2</v>
      </c>
      <c r="BB21">
        <v>2.5013000000000001E-2</v>
      </c>
      <c r="BC21">
        <v>3.0322000000000002E-2</v>
      </c>
      <c r="BD21">
        <v>2.6296E-2</v>
      </c>
      <c r="BE21">
        <v>2.9555000000000001E-2</v>
      </c>
      <c r="BF21">
        <v>2.596E-2</v>
      </c>
      <c r="BG21">
        <v>3.0129E-2</v>
      </c>
      <c r="BH21" s="19">
        <v>3.1914999999999999E-2</v>
      </c>
      <c r="BI21" s="18">
        <f t="shared" si="10"/>
        <v>2.7842181818181818E-2</v>
      </c>
      <c r="BJ21">
        <f t="shared" si="11"/>
        <v>6.9957666183565902E-4</v>
      </c>
      <c r="BK21" s="19">
        <f t="shared" si="12"/>
        <v>11</v>
      </c>
      <c r="BL21" s="23">
        <f t="shared" si="13"/>
        <v>0.16833971675297257</v>
      </c>
    </row>
    <row r="22" spans="2:64" x14ac:dyDescent="0.3">
      <c r="B22" s="23">
        <v>6.25</v>
      </c>
      <c r="C22" s="2">
        <v>3.3471000000000001E-2</v>
      </c>
      <c r="D22" s="2">
        <v>3.5227000000000001E-2</v>
      </c>
      <c r="E22" s="2">
        <v>3.3896000000000003E-2</v>
      </c>
      <c r="F22" s="2">
        <v>3.5485999999999997E-2</v>
      </c>
      <c r="G22" s="2">
        <v>3.6796000000000002E-2</v>
      </c>
      <c r="H22" s="2">
        <v>4.0002000000000003E-2</v>
      </c>
      <c r="I22" s="2">
        <v>4.2318000000000001E-2</v>
      </c>
      <c r="J22" s="2">
        <v>3.5049999999999998E-2</v>
      </c>
      <c r="K22" s="2">
        <v>3.2929E-2</v>
      </c>
      <c r="L22" s="2">
        <v>2.9426999999999998E-2</v>
      </c>
      <c r="M22" s="2">
        <v>3.3570000000000003E-2</v>
      </c>
      <c r="N22" s="2">
        <v>3.3480000000000003E-2</v>
      </c>
      <c r="O22" s="18">
        <f t="shared" si="0"/>
        <v>3.5137666666666664E-2</v>
      </c>
      <c r="P22">
        <f t="shared" si="1"/>
        <v>9.7359405495226002E-4</v>
      </c>
      <c r="Q22" s="19">
        <f t="shared" si="2"/>
        <v>12</v>
      </c>
      <c r="R22" s="2">
        <v>3.8030000000000001E-2</v>
      </c>
      <c r="S22" s="2">
        <v>3.6267000000000001E-2</v>
      </c>
      <c r="T22" s="2">
        <v>3.1328000000000002E-2</v>
      </c>
      <c r="U22" s="2">
        <v>3.6408999999999997E-2</v>
      </c>
      <c r="V22" s="2">
        <v>3.9486E-2</v>
      </c>
      <c r="W22" s="2">
        <v>4.1265000000000003E-2</v>
      </c>
      <c r="X22" s="2">
        <v>3.7916999999999999E-2</v>
      </c>
      <c r="Y22" s="2">
        <v>3.1296999999999998E-2</v>
      </c>
      <c r="Z22" s="2">
        <v>3.0141000000000001E-2</v>
      </c>
      <c r="AA22" s="2">
        <v>3.1607000000000003E-2</v>
      </c>
      <c r="AB22" s="2">
        <v>3.4405999999999999E-2</v>
      </c>
      <c r="AC22" s="18">
        <f t="shared" si="3"/>
        <v>3.528663636363636E-2</v>
      </c>
      <c r="AD22">
        <f t="shared" si="4"/>
        <v>1.137868719642339E-3</v>
      </c>
      <c r="AE22" s="19">
        <f t="shared" si="5"/>
        <v>11</v>
      </c>
      <c r="AF22" s="23">
        <f t="shared" si="6"/>
        <v>0.921742139436597</v>
      </c>
      <c r="AH22" s="23">
        <v>6.25</v>
      </c>
      <c r="AI22" s="18">
        <v>2.6154E-2</v>
      </c>
      <c r="AJ22">
        <v>2.5170000000000001E-2</v>
      </c>
      <c r="AK22">
        <v>2.5394E-2</v>
      </c>
      <c r="AL22">
        <v>2.9717E-2</v>
      </c>
      <c r="AM22">
        <v>2.1586000000000001E-2</v>
      </c>
      <c r="AN22">
        <v>2.3654000000000001E-2</v>
      </c>
      <c r="AO22">
        <v>2.8402E-2</v>
      </c>
      <c r="AP22">
        <v>2.5676000000000001E-2</v>
      </c>
      <c r="AQ22">
        <v>2.6515E-2</v>
      </c>
      <c r="AR22">
        <v>2.4219000000000001E-2</v>
      </c>
      <c r="AS22">
        <v>2.7895E-2</v>
      </c>
      <c r="AT22" s="19">
        <v>2.6832999999999999E-2</v>
      </c>
      <c r="AU22" s="18">
        <f t="shared" si="7"/>
        <v>2.5934583333333334E-2</v>
      </c>
      <c r="AV22">
        <f t="shared" si="8"/>
        <v>6.3620787600429695E-4</v>
      </c>
      <c r="AW22" s="19">
        <f t="shared" si="9"/>
        <v>12</v>
      </c>
      <c r="AX22" s="18">
        <v>2.5166000000000001E-2</v>
      </c>
      <c r="AY22">
        <v>2.4594999999999999E-2</v>
      </c>
      <c r="AZ22">
        <v>2.2862E-2</v>
      </c>
      <c r="BA22">
        <v>2.528E-2</v>
      </c>
      <c r="BB22">
        <v>3.4304000000000001E-2</v>
      </c>
      <c r="BC22">
        <v>2.6574E-2</v>
      </c>
      <c r="BD22">
        <v>2.6485000000000002E-2</v>
      </c>
      <c r="BE22">
        <v>2.5928E-2</v>
      </c>
      <c r="BF22">
        <v>2.0576000000000001E-2</v>
      </c>
      <c r="BG22">
        <v>2.5229999999999999E-2</v>
      </c>
      <c r="BH22" s="19">
        <v>2.8712999999999999E-2</v>
      </c>
      <c r="BI22" s="18">
        <f t="shared" si="10"/>
        <v>2.5973909090909089E-2</v>
      </c>
      <c r="BJ22">
        <f t="shared" si="11"/>
        <v>1.0441476859537856E-3</v>
      </c>
      <c r="BK22" s="19">
        <f t="shared" si="12"/>
        <v>11</v>
      </c>
      <c r="BL22" s="23">
        <f t="shared" si="13"/>
        <v>0.97472316289816252</v>
      </c>
    </row>
    <row r="23" spans="2:64" x14ac:dyDescent="0.3">
      <c r="B23" s="23">
        <v>6.640625</v>
      </c>
      <c r="C23" s="2">
        <v>2.8844000000000002E-2</v>
      </c>
      <c r="D23" s="2">
        <v>3.0037000000000001E-2</v>
      </c>
      <c r="E23" s="2">
        <v>2.9108999999999999E-2</v>
      </c>
      <c r="F23" s="2">
        <v>3.0318999999999999E-2</v>
      </c>
      <c r="G23" s="2">
        <v>3.1572000000000003E-2</v>
      </c>
      <c r="H23" s="2">
        <v>3.3204999999999998E-2</v>
      </c>
      <c r="I23" s="2">
        <v>3.6784999999999998E-2</v>
      </c>
      <c r="J23" s="2">
        <v>2.8944000000000001E-2</v>
      </c>
      <c r="K23" s="2">
        <v>2.7767E-2</v>
      </c>
      <c r="L23" s="2">
        <v>2.4924999999999999E-2</v>
      </c>
      <c r="M23" s="2">
        <v>2.8268999999999999E-2</v>
      </c>
      <c r="N23" s="2">
        <v>2.7753E-2</v>
      </c>
      <c r="O23" s="18">
        <f t="shared" si="0"/>
        <v>2.9794083333333332E-2</v>
      </c>
      <c r="P23">
        <f t="shared" si="1"/>
        <v>8.7215503259675017E-4</v>
      </c>
      <c r="Q23" s="19">
        <f t="shared" si="2"/>
        <v>12</v>
      </c>
      <c r="R23" s="2">
        <v>3.2154000000000002E-2</v>
      </c>
      <c r="S23" s="2">
        <v>3.1179999999999999E-2</v>
      </c>
      <c r="T23" s="2">
        <v>2.6190999999999999E-2</v>
      </c>
      <c r="U23" s="2">
        <v>3.1412000000000002E-2</v>
      </c>
      <c r="V23" s="2">
        <v>3.2552999999999999E-2</v>
      </c>
      <c r="W23" s="2">
        <v>3.5088000000000001E-2</v>
      </c>
      <c r="X23" s="2">
        <v>3.1445000000000001E-2</v>
      </c>
      <c r="Y23" s="2">
        <v>2.5694000000000002E-2</v>
      </c>
      <c r="Z23" s="2">
        <v>2.5919999999999999E-2</v>
      </c>
      <c r="AA23" s="2">
        <v>2.7227999999999999E-2</v>
      </c>
      <c r="AB23" s="2">
        <v>2.9107999999999998E-2</v>
      </c>
      <c r="AC23" s="18">
        <f t="shared" si="3"/>
        <v>2.9815727272727275E-2</v>
      </c>
      <c r="AD23">
        <f t="shared" si="4"/>
        <v>9.5499682142173668E-4</v>
      </c>
      <c r="AE23" s="19">
        <f t="shared" si="5"/>
        <v>11</v>
      </c>
      <c r="AF23" s="23">
        <f t="shared" si="6"/>
        <v>0.98680885193759993</v>
      </c>
      <c r="AH23" s="23">
        <v>6.640625</v>
      </c>
      <c r="AI23" s="18">
        <v>2.1211000000000001E-2</v>
      </c>
      <c r="AJ23">
        <v>2.1014999999999999E-2</v>
      </c>
      <c r="AK23">
        <v>2.2460999999999998E-2</v>
      </c>
      <c r="AL23">
        <v>2.6655000000000002E-2</v>
      </c>
      <c r="AM23">
        <v>1.9595999999999999E-2</v>
      </c>
      <c r="AN23">
        <v>1.9855000000000001E-2</v>
      </c>
      <c r="AO23">
        <v>2.1718999999999999E-2</v>
      </c>
      <c r="AP23">
        <v>2.1423000000000001E-2</v>
      </c>
      <c r="AQ23">
        <v>2.2159999999999999E-2</v>
      </c>
      <c r="AR23">
        <v>2.0239E-2</v>
      </c>
      <c r="AS23">
        <v>2.2716E-2</v>
      </c>
      <c r="AT23" s="19">
        <v>2.1186E-2</v>
      </c>
      <c r="AU23" s="18">
        <f t="shared" si="7"/>
        <v>2.1686333333333332E-2</v>
      </c>
      <c r="AV23">
        <f t="shared" si="8"/>
        <v>5.3220350022953236E-4</v>
      </c>
      <c r="AW23" s="19">
        <f t="shared" si="9"/>
        <v>12</v>
      </c>
      <c r="AX23" s="18">
        <v>2.2582999999999999E-2</v>
      </c>
      <c r="AY23">
        <v>2.2263999999999999E-2</v>
      </c>
      <c r="AZ23">
        <v>1.9484999999999999E-2</v>
      </c>
      <c r="BA23">
        <v>2.2505000000000001E-2</v>
      </c>
      <c r="BB23">
        <v>2.5097000000000001E-2</v>
      </c>
      <c r="BC23">
        <v>2.0336E-2</v>
      </c>
      <c r="BD23">
        <v>2.2003999999999999E-2</v>
      </c>
      <c r="BE23">
        <v>2.0955999999999999E-2</v>
      </c>
      <c r="BF23">
        <v>1.8412000000000001E-2</v>
      </c>
      <c r="BG23">
        <v>2.1023E-2</v>
      </c>
      <c r="BH23" s="19">
        <v>2.6616000000000001E-2</v>
      </c>
      <c r="BI23" s="18">
        <f t="shared" si="10"/>
        <v>2.1934636363636364E-2</v>
      </c>
      <c r="BJ23">
        <f t="shared" si="11"/>
        <v>7.1049806183252104E-4</v>
      </c>
      <c r="BK23" s="19">
        <f t="shared" si="12"/>
        <v>11</v>
      </c>
      <c r="BL23" s="23">
        <f t="shared" si="13"/>
        <v>0.78273182249864648</v>
      </c>
    </row>
    <row r="24" spans="2:64" x14ac:dyDescent="0.3">
      <c r="B24" s="23">
        <v>7.03125</v>
      </c>
      <c r="C24" s="2">
        <v>2.4708000000000001E-2</v>
      </c>
      <c r="D24" s="2">
        <v>2.5308000000000001E-2</v>
      </c>
      <c r="E24" s="2">
        <v>2.443E-2</v>
      </c>
      <c r="F24" s="2">
        <v>2.623E-2</v>
      </c>
      <c r="G24" s="2">
        <v>2.7236E-2</v>
      </c>
      <c r="H24" s="2">
        <v>2.7550000000000002E-2</v>
      </c>
      <c r="I24" s="2">
        <v>3.1522000000000001E-2</v>
      </c>
      <c r="J24" s="2">
        <v>2.3966999999999999E-2</v>
      </c>
      <c r="K24" s="2">
        <v>2.3754000000000001E-2</v>
      </c>
      <c r="L24" s="2">
        <v>2.1533E-2</v>
      </c>
      <c r="M24" s="2">
        <v>2.3446999999999999E-2</v>
      </c>
      <c r="N24" s="2">
        <v>2.2519999999999998E-2</v>
      </c>
      <c r="O24" s="18">
        <f t="shared" si="0"/>
        <v>2.5183750000000001E-2</v>
      </c>
      <c r="P24">
        <f t="shared" si="1"/>
        <v>7.7289960856778987E-4</v>
      </c>
      <c r="Q24" s="19">
        <f t="shared" si="2"/>
        <v>12</v>
      </c>
      <c r="R24" s="2">
        <v>2.7649E-2</v>
      </c>
      <c r="S24" s="2">
        <v>2.6259999999999999E-2</v>
      </c>
      <c r="T24" s="2">
        <v>2.2712E-2</v>
      </c>
      <c r="U24" s="2">
        <v>2.9026E-2</v>
      </c>
      <c r="V24" s="2">
        <v>2.7365E-2</v>
      </c>
      <c r="W24" s="2">
        <v>2.9295999999999999E-2</v>
      </c>
      <c r="X24" s="2">
        <v>2.6546E-2</v>
      </c>
      <c r="Y24" s="2">
        <v>2.1631000000000001E-2</v>
      </c>
      <c r="Z24" s="2">
        <v>2.2605E-2</v>
      </c>
      <c r="AA24" s="2">
        <v>2.2917E-2</v>
      </c>
      <c r="AB24" s="2">
        <v>2.5357000000000001E-2</v>
      </c>
      <c r="AC24" s="18">
        <f t="shared" si="3"/>
        <v>2.5578545454545455E-2</v>
      </c>
      <c r="AD24">
        <f t="shared" si="4"/>
        <v>8.2218134875946549E-4</v>
      </c>
      <c r="AE24" s="19">
        <f t="shared" si="5"/>
        <v>11</v>
      </c>
      <c r="AF24" s="23">
        <f t="shared" si="6"/>
        <v>0.72996786882910736</v>
      </c>
      <c r="AH24" s="23">
        <v>7.03125</v>
      </c>
      <c r="AI24" s="18">
        <v>1.8492999999999999E-2</v>
      </c>
      <c r="AJ24">
        <v>1.9460000000000002E-2</v>
      </c>
      <c r="AK24">
        <v>1.8985999999999999E-2</v>
      </c>
      <c r="AL24">
        <v>2.2813E-2</v>
      </c>
      <c r="AM24">
        <v>1.7639999999999999E-2</v>
      </c>
      <c r="AN24">
        <v>1.6704E-2</v>
      </c>
      <c r="AO24">
        <v>1.8297999999999998E-2</v>
      </c>
      <c r="AP24">
        <v>1.8926999999999999E-2</v>
      </c>
      <c r="AQ24">
        <v>1.8419000000000001E-2</v>
      </c>
      <c r="AR24">
        <v>1.7305000000000001E-2</v>
      </c>
      <c r="AS24">
        <v>1.8644999999999998E-2</v>
      </c>
      <c r="AT24" s="19">
        <v>1.6878000000000001E-2</v>
      </c>
      <c r="AU24" s="18">
        <f t="shared" si="7"/>
        <v>1.8547333333333336E-2</v>
      </c>
      <c r="AV24">
        <f t="shared" si="8"/>
        <v>4.6063010752619716E-4</v>
      </c>
      <c r="AW24" s="19">
        <f t="shared" si="9"/>
        <v>12</v>
      </c>
      <c r="AX24" s="18">
        <v>1.9883000000000001E-2</v>
      </c>
      <c r="AY24">
        <v>1.9390999999999999E-2</v>
      </c>
      <c r="AZ24">
        <v>1.7462999999999999E-2</v>
      </c>
      <c r="BA24">
        <v>1.5783999999999999E-2</v>
      </c>
      <c r="BB24">
        <v>2.179E-2</v>
      </c>
      <c r="BC24">
        <v>1.8540999999999998E-2</v>
      </c>
      <c r="BD24">
        <v>1.8655000000000001E-2</v>
      </c>
      <c r="BE24">
        <v>1.7662000000000001E-2</v>
      </c>
      <c r="BF24">
        <v>1.6803999999999999E-2</v>
      </c>
      <c r="BG24">
        <v>1.8584E-2</v>
      </c>
      <c r="BH24" s="19">
        <v>1.9550000000000001E-2</v>
      </c>
      <c r="BI24" s="18">
        <f t="shared" si="10"/>
        <v>1.8555181818181821E-2</v>
      </c>
      <c r="BJ24">
        <f t="shared" si="11"/>
        <v>4.923332355996629E-4</v>
      </c>
      <c r="BK24" s="19">
        <f t="shared" si="12"/>
        <v>11</v>
      </c>
      <c r="BL24" s="23">
        <f t="shared" si="13"/>
        <v>0.99082346715187919</v>
      </c>
    </row>
    <row r="25" spans="2:64" x14ac:dyDescent="0.3">
      <c r="B25" s="23">
        <v>7.421875</v>
      </c>
      <c r="C25" s="2">
        <v>2.1388000000000001E-2</v>
      </c>
      <c r="D25" s="2">
        <v>2.2450999999999999E-2</v>
      </c>
      <c r="E25" s="2">
        <v>2.1425E-2</v>
      </c>
      <c r="F25" s="2">
        <v>2.2304000000000001E-2</v>
      </c>
      <c r="G25" s="2">
        <v>2.3112000000000001E-2</v>
      </c>
      <c r="H25" s="2">
        <v>2.4220999999999999E-2</v>
      </c>
      <c r="I25" s="2">
        <v>2.7267E-2</v>
      </c>
      <c r="J25" s="2">
        <v>2.0149E-2</v>
      </c>
      <c r="K25" s="2">
        <v>2.0275999999999999E-2</v>
      </c>
      <c r="L25" s="2">
        <v>1.8742000000000002E-2</v>
      </c>
      <c r="M25" s="2">
        <v>2.0018000000000001E-2</v>
      </c>
      <c r="N25" s="2">
        <v>1.8801999999999999E-2</v>
      </c>
      <c r="O25" s="18">
        <f t="shared" si="0"/>
        <v>2.1679583333333332E-2</v>
      </c>
      <c r="P25">
        <f t="shared" si="1"/>
        <v>7.0090918724370155E-4</v>
      </c>
      <c r="Q25" s="19">
        <f t="shared" si="2"/>
        <v>12</v>
      </c>
      <c r="R25" s="2">
        <v>2.2846000000000002E-2</v>
      </c>
      <c r="S25" s="2">
        <v>2.2669000000000002E-2</v>
      </c>
      <c r="T25" s="2">
        <v>1.9952999999999999E-2</v>
      </c>
      <c r="U25" s="2">
        <v>2.7039000000000001E-2</v>
      </c>
      <c r="V25" s="2">
        <v>2.3834000000000001E-2</v>
      </c>
      <c r="W25" s="2">
        <v>2.4249E-2</v>
      </c>
      <c r="X25" s="2">
        <v>2.1912999999999998E-2</v>
      </c>
      <c r="Y25" s="2">
        <v>1.8317E-2</v>
      </c>
      <c r="Z25" s="2">
        <v>1.9949999999999999E-2</v>
      </c>
      <c r="AA25" s="2">
        <v>1.968E-2</v>
      </c>
      <c r="AB25" s="2">
        <v>2.2197000000000001E-2</v>
      </c>
      <c r="AC25" s="18">
        <f t="shared" si="3"/>
        <v>2.2058818181818179E-2</v>
      </c>
      <c r="AD25">
        <f t="shared" si="4"/>
        <v>7.5271795778162655E-4</v>
      </c>
      <c r="AE25" s="19">
        <f t="shared" si="5"/>
        <v>11</v>
      </c>
      <c r="AF25" s="23">
        <f t="shared" si="6"/>
        <v>0.71608080347785219</v>
      </c>
      <c r="AH25" s="23">
        <v>7.421875</v>
      </c>
      <c r="AI25" s="18">
        <v>1.6400999999999999E-2</v>
      </c>
      <c r="AJ25">
        <v>1.6695999999999999E-2</v>
      </c>
      <c r="AK25">
        <v>1.6646000000000001E-2</v>
      </c>
      <c r="AL25">
        <v>1.8828999999999999E-2</v>
      </c>
      <c r="AM25">
        <v>1.5233E-2</v>
      </c>
      <c r="AN25">
        <v>1.4194999999999999E-2</v>
      </c>
      <c r="AO25">
        <v>1.5365E-2</v>
      </c>
      <c r="AP25">
        <v>1.5776999999999999E-2</v>
      </c>
      <c r="AQ25">
        <v>1.5538E-2</v>
      </c>
      <c r="AR25">
        <v>1.4416E-2</v>
      </c>
      <c r="AS25">
        <v>1.538E-2</v>
      </c>
      <c r="AT25" s="19">
        <v>1.4454E-2</v>
      </c>
      <c r="AU25" s="18">
        <f t="shared" si="7"/>
        <v>1.5744166666666667E-2</v>
      </c>
      <c r="AV25">
        <f t="shared" si="8"/>
        <v>3.700598811767706E-4</v>
      </c>
      <c r="AW25" s="19">
        <f t="shared" si="9"/>
        <v>12</v>
      </c>
      <c r="AX25" s="18">
        <v>1.6226999999999998E-2</v>
      </c>
      <c r="AY25">
        <v>1.6410000000000001E-2</v>
      </c>
      <c r="AZ25">
        <v>1.5058999999999999E-2</v>
      </c>
      <c r="BA25">
        <v>1.5393E-2</v>
      </c>
      <c r="BB25">
        <v>1.9141999999999999E-2</v>
      </c>
      <c r="BC25">
        <v>1.6022999999999999E-2</v>
      </c>
      <c r="BD25">
        <v>1.5276E-2</v>
      </c>
      <c r="BE25">
        <v>1.5161000000000001E-2</v>
      </c>
      <c r="BF25">
        <v>1.4970000000000001E-2</v>
      </c>
      <c r="BG25">
        <v>1.6480000000000002E-2</v>
      </c>
      <c r="BH25" s="19">
        <v>1.5110999999999999E-2</v>
      </c>
      <c r="BI25" s="18">
        <f t="shared" si="10"/>
        <v>1.5932000000000002E-2</v>
      </c>
      <c r="BJ25">
        <f t="shared" si="11"/>
        <v>3.6438124390408854E-4</v>
      </c>
      <c r="BK25" s="19">
        <f t="shared" si="12"/>
        <v>11</v>
      </c>
      <c r="BL25" s="23">
        <f t="shared" si="13"/>
        <v>0.72121276975273552</v>
      </c>
    </row>
    <row r="26" spans="2:64" x14ac:dyDescent="0.3">
      <c r="B26" s="23">
        <v>7.8125</v>
      </c>
      <c r="C26" s="2">
        <v>1.9096999999999999E-2</v>
      </c>
      <c r="D26" s="2">
        <v>1.942E-2</v>
      </c>
      <c r="E26" s="2">
        <v>1.9182999999999999E-2</v>
      </c>
      <c r="F26" s="2">
        <v>1.9238999999999999E-2</v>
      </c>
      <c r="G26" s="2">
        <v>2.0618000000000001E-2</v>
      </c>
      <c r="H26" s="2">
        <v>2.0455999999999998E-2</v>
      </c>
      <c r="I26" s="2">
        <v>2.3342999999999999E-2</v>
      </c>
      <c r="J26" s="2">
        <v>1.7297E-2</v>
      </c>
      <c r="K26" s="2">
        <v>1.7809999999999999E-2</v>
      </c>
      <c r="L26" s="2">
        <v>1.6123999999999999E-2</v>
      </c>
      <c r="M26" s="2">
        <v>1.7252E-2</v>
      </c>
      <c r="N26" s="2">
        <v>1.5658999999999999E-2</v>
      </c>
      <c r="O26" s="18">
        <f t="shared" si="0"/>
        <v>1.8791499999999999E-2</v>
      </c>
      <c r="P26">
        <f t="shared" si="1"/>
        <v>6.1643974735671632E-4</v>
      </c>
      <c r="Q26" s="19">
        <f t="shared" si="2"/>
        <v>12</v>
      </c>
      <c r="R26" s="2">
        <v>1.8811999999999999E-2</v>
      </c>
      <c r="S26" s="2">
        <v>1.9015000000000001E-2</v>
      </c>
      <c r="T26" s="2">
        <v>1.7634E-2</v>
      </c>
      <c r="U26" s="2">
        <v>2.1017999999999998E-2</v>
      </c>
      <c r="V26" s="2">
        <v>2.0955000000000001E-2</v>
      </c>
      <c r="W26" s="2">
        <v>2.0719999999999999E-2</v>
      </c>
      <c r="X26" s="2">
        <v>1.8776999999999999E-2</v>
      </c>
      <c r="Y26" s="2">
        <v>1.5692000000000001E-2</v>
      </c>
      <c r="Z26" s="2">
        <v>1.7520000000000001E-2</v>
      </c>
      <c r="AA26" s="2">
        <v>1.7267000000000001E-2</v>
      </c>
      <c r="AB26" s="2">
        <v>2.0081999999999999E-2</v>
      </c>
      <c r="AC26" s="18">
        <f t="shared" si="3"/>
        <v>1.8862909090909093E-2</v>
      </c>
      <c r="AD26">
        <f t="shared" si="4"/>
        <v>5.2140149343415942E-4</v>
      </c>
      <c r="AE26" s="19">
        <f t="shared" si="5"/>
        <v>11</v>
      </c>
      <c r="AF26" s="23">
        <f t="shared" si="6"/>
        <v>0.9303720774050187</v>
      </c>
      <c r="AH26" s="23">
        <v>7.8125</v>
      </c>
      <c r="AI26" s="18">
        <v>1.5044999999999999E-2</v>
      </c>
      <c r="AJ26">
        <v>1.4851E-2</v>
      </c>
      <c r="AK26">
        <v>1.4995E-2</v>
      </c>
      <c r="AL26">
        <v>1.5987000000000001E-2</v>
      </c>
      <c r="AM26">
        <v>1.3938000000000001E-2</v>
      </c>
      <c r="AN26">
        <v>1.261E-2</v>
      </c>
      <c r="AO26">
        <v>1.4149E-2</v>
      </c>
      <c r="AP26">
        <v>1.3421000000000001E-2</v>
      </c>
      <c r="AQ26">
        <v>1.3908999999999999E-2</v>
      </c>
      <c r="AR26">
        <v>1.3132E-2</v>
      </c>
      <c r="AS26">
        <v>1.3348E-2</v>
      </c>
      <c r="AT26" s="19">
        <v>1.2742E-2</v>
      </c>
      <c r="AU26" s="18">
        <f t="shared" si="7"/>
        <v>1.4010583333333333E-2</v>
      </c>
      <c r="AV26">
        <f t="shared" si="8"/>
        <v>2.9918873789606189E-4</v>
      </c>
      <c r="AW26" s="19">
        <f t="shared" si="9"/>
        <v>12</v>
      </c>
      <c r="AX26" s="18">
        <v>1.5054E-2</v>
      </c>
      <c r="AY26">
        <v>1.4805E-2</v>
      </c>
      <c r="AZ26">
        <v>1.3710999999999999E-2</v>
      </c>
      <c r="BA26">
        <v>1.6402E-2</v>
      </c>
      <c r="BB26">
        <v>1.7398E-2</v>
      </c>
      <c r="BC26">
        <v>1.3466000000000001E-2</v>
      </c>
      <c r="BD26">
        <v>1.5058999999999999E-2</v>
      </c>
      <c r="BE26">
        <v>1.3010000000000001E-2</v>
      </c>
      <c r="BF26">
        <v>1.3030999999999999E-2</v>
      </c>
      <c r="BG26">
        <v>1.4395E-2</v>
      </c>
      <c r="BH26" s="19">
        <v>1.3228999999999999E-2</v>
      </c>
      <c r="BI26" s="18">
        <f t="shared" si="10"/>
        <v>1.4505454545454544E-2</v>
      </c>
      <c r="BJ26">
        <f t="shared" si="11"/>
        <v>4.3090081886958554E-4</v>
      </c>
      <c r="BK26" s="19">
        <f t="shared" si="12"/>
        <v>11</v>
      </c>
      <c r="BL26" s="23">
        <f t="shared" si="13"/>
        <v>0.35789743976692912</v>
      </c>
    </row>
    <row r="27" spans="2:64" x14ac:dyDescent="0.3">
      <c r="B27" s="23">
        <v>8.203125</v>
      </c>
      <c r="C27" s="2">
        <v>1.6996000000000001E-2</v>
      </c>
      <c r="D27" s="2">
        <v>1.7513000000000001E-2</v>
      </c>
      <c r="E27" s="2">
        <v>1.6590000000000001E-2</v>
      </c>
      <c r="F27" s="2">
        <v>1.5743E-2</v>
      </c>
      <c r="G27" s="2">
        <v>1.8537999999999999E-2</v>
      </c>
      <c r="H27" s="2">
        <v>1.7510000000000001E-2</v>
      </c>
      <c r="I27" s="2">
        <v>2.0302000000000001E-2</v>
      </c>
      <c r="J27" s="2">
        <v>1.5568E-2</v>
      </c>
      <c r="K27" s="2">
        <v>1.5879000000000001E-2</v>
      </c>
      <c r="L27" s="2">
        <v>1.4154999999999999E-2</v>
      </c>
      <c r="M27" s="2">
        <v>1.5092E-2</v>
      </c>
      <c r="N27" s="2">
        <v>1.3779E-2</v>
      </c>
      <c r="O27" s="18">
        <f t="shared" si="0"/>
        <v>1.6472083333333332E-2</v>
      </c>
      <c r="P27">
        <f t="shared" si="1"/>
        <v>5.3379945244379288E-4</v>
      </c>
      <c r="Q27" s="19">
        <f t="shared" si="2"/>
        <v>12</v>
      </c>
      <c r="R27" s="2">
        <v>1.6140999999999999E-2</v>
      </c>
      <c r="S27" s="2">
        <v>1.6886000000000002E-2</v>
      </c>
      <c r="T27" s="2">
        <v>1.6069E-2</v>
      </c>
      <c r="U27" s="2">
        <v>1.7314E-2</v>
      </c>
      <c r="V27" s="2">
        <v>1.8804000000000001E-2</v>
      </c>
      <c r="W27" s="2">
        <v>1.7864000000000001E-2</v>
      </c>
      <c r="X27" s="2">
        <v>1.6792999999999999E-2</v>
      </c>
      <c r="Y27" s="2">
        <v>1.3729E-2</v>
      </c>
      <c r="Z27" s="2">
        <v>1.5533E-2</v>
      </c>
      <c r="AA27" s="2">
        <v>1.5016E-2</v>
      </c>
      <c r="AB27" s="2">
        <v>1.8474999999999998E-2</v>
      </c>
      <c r="AC27" s="18">
        <f t="shared" si="3"/>
        <v>1.6602181818181818E-2</v>
      </c>
      <c r="AD27">
        <f t="shared" si="4"/>
        <v>4.5709113509794088E-4</v>
      </c>
      <c r="AE27" s="19">
        <f t="shared" si="5"/>
        <v>11</v>
      </c>
      <c r="AF27" s="23">
        <f t="shared" si="6"/>
        <v>0.85492757810522813</v>
      </c>
      <c r="AH27" s="23">
        <v>8.203125</v>
      </c>
      <c r="AI27" s="18">
        <v>1.3174999999999999E-2</v>
      </c>
      <c r="AJ27">
        <v>1.3106E-2</v>
      </c>
      <c r="AK27">
        <v>1.2871E-2</v>
      </c>
      <c r="AL27">
        <v>1.3188999999999999E-2</v>
      </c>
      <c r="AM27">
        <v>1.2848E-2</v>
      </c>
      <c r="AN27">
        <v>1.1462999999999999E-2</v>
      </c>
      <c r="AO27">
        <v>1.2042000000000001E-2</v>
      </c>
      <c r="AP27">
        <v>1.2348E-2</v>
      </c>
      <c r="AQ27">
        <v>1.2500000000000001E-2</v>
      </c>
      <c r="AR27">
        <v>1.1646E-2</v>
      </c>
      <c r="AS27">
        <v>1.208E-2</v>
      </c>
      <c r="AT27" s="19">
        <v>1.1469E-2</v>
      </c>
      <c r="AU27" s="18">
        <f t="shared" si="7"/>
        <v>1.2394750000000001E-2</v>
      </c>
      <c r="AV27">
        <f t="shared" si="8"/>
        <v>1.8870191039003416E-4</v>
      </c>
      <c r="AW27" s="19">
        <f t="shared" si="9"/>
        <v>12</v>
      </c>
      <c r="AX27" s="18">
        <v>1.2966999999999999E-2</v>
      </c>
      <c r="AY27">
        <v>1.2937000000000001E-2</v>
      </c>
      <c r="AZ27">
        <v>1.2064999999999999E-2</v>
      </c>
      <c r="BA27">
        <v>1.6528000000000001E-2</v>
      </c>
      <c r="BB27">
        <v>1.4163E-2</v>
      </c>
      <c r="BC27">
        <v>1.2907999999999999E-2</v>
      </c>
      <c r="BD27">
        <v>1.2392E-2</v>
      </c>
      <c r="BE27">
        <v>1.1244000000000001E-2</v>
      </c>
      <c r="BF27">
        <v>1.1816E-2</v>
      </c>
      <c r="BG27">
        <v>1.209E-2</v>
      </c>
      <c r="BH27" s="19">
        <v>1.2172000000000001E-2</v>
      </c>
      <c r="BI27" s="18">
        <f t="shared" si="10"/>
        <v>1.284381818181818E-2</v>
      </c>
      <c r="BJ27">
        <f t="shared" si="11"/>
        <v>4.3471536807394964E-4</v>
      </c>
      <c r="BK27" s="19">
        <f t="shared" si="12"/>
        <v>11</v>
      </c>
      <c r="BL27" s="23">
        <f t="shared" si="13"/>
        <v>0.35977470579454629</v>
      </c>
    </row>
    <row r="28" spans="2:64" x14ac:dyDescent="0.3">
      <c r="B28" s="23">
        <v>8.59375</v>
      </c>
      <c r="C28" s="2">
        <v>1.5570000000000001E-2</v>
      </c>
      <c r="D28" s="2">
        <v>1.6282999999999999E-2</v>
      </c>
      <c r="E28" s="2">
        <v>1.4829E-2</v>
      </c>
      <c r="F28" s="2">
        <v>1.3481999999999999E-2</v>
      </c>
      <c r="G28" s="2">
        <v>1.7117E-2</v>
      </c>
      <c r="H28" s="2">
        <v>1.5191E-2</v>
      </c>
      <c r="I28" s="2">
        <v>1.7832000000000001E-2</v>
      </c>
      <c r="J28" s="2">
        <v>1.4308E-2</v>
      </c>
      <c r="K28" s="2">
        <v>1.3835E-2</v>
      </c>
      <c r="L28" s="2">
        <v>1.3133000000000001E-2</v>
      </c>
      <c r="M28" s="2">
        <v>1.3237000000000001E-2</v>
      </c>
      <c r="N28" s="2">
        <v>1.2304000000000001E-2</v>
      </c>
      <c r="O28" s="18">
        <f t="shared" si="0"/>
        <v>1.4760083333333333E-2</v>
      </c>
      <c r="P28">
        <f t="shared" si="1"/>
        <v>4.9121518240918913E-4</v>
      </c>
      <c r="Q28" s="19">
        <f t="shared" si="2"/>
        <v>12</v>
      </c>
      <c r="R28" s="2">
        <v>1.477E-2</v>
      </c>
      <c r="S28" s="2">
        <v>1.5553000000000001E-2</v>
      </c>
      <c r="T28" s="2">
        <v>1.47E-2</v>
      </c>
      <c r="U28" s="2">
        <v>1.6303000000000002E-2</v>
      </c>
      <c r="V28" s="2">
        <v>1.7163000000000001E-2</v>
      </c>
      <c r="W28" s="2">
        <v>1.6046999999999999E-2</v>
      </c>
      <c r="X28" s="2">
        <v>1.4917E-2</v>
      </c>
      <c r="Y28" s="2">
        <v>1.2460000000000001E-2</v>
      </c>
      <c r="Z28" s="2">
        <v>1.3764E-2</v>
      </c>
      <c r="AA28" s="2">
        <v>1.3150999999999999E-2</v>
      </c>
      <c r="AB28" s="2">
        <v>1.6811E-2</v>
      </c>
      <c r="AC28" s="18">
        <f t="shared" si="3"/>
        <v>1.505809090909091E-2</v>
      </c>
      <c r="AD28">
        <f t="shared" si="4"/>
        <v>4.5295878709869118E-4</v>
      </c>
      <c r="AE28" s="19">
        <f t="shared" si="5"/>
        <v>11</v>
      </c>
      <c r="AF28" s="23">
        <f t="shared" si="6"/>
        <v>0.66016739044771755</v>
      </c>
      <c r="AH28" s="23">
        <v>8.59375</v>
      </c>
      <c r="AI28" s="18">
        <v>1.1872000000000001E-2</v>
      </c>
      <c r="AJ28">
        <v>1.2082000000000001E-2</v>
      </c>
      <c r="AK28">
        <v>1.2086E-2</v>
      </c>
      <c r="AL28">
        <v>1.128E-2</v>
      </c>
      <c r="AM28">
        <v>1.1450999999999999E-2</v>
      </c>
      <c r="AN28">
        <v>1.0024999999999999E-2</v>
      </c>
      <c r="AO28">
        <v>1.2616E-2</v>
      </c>
      <c r="AP28">
        <v>1.1514E-2</v>
      </c>
      <c r="AQ28">
        <v>1.1783E-2</v>
      </c>
      <c r="AR28">
        <v>1.0932000000000001E-2</v>
      </c>
      <c r="AS28">
        <v>1.1037999999999999E-2</v>
      </c>
      <c r="AT28" s="19">
        <v>1.0392999999999999E-2</v>
      </c>
      <c r="AU28" s="18">
        <f t="shared" si="7"/>
        <v>1.1422666666666664E-2</v>
      </c>
      <c r="AV28">
        <f t="shared" si="8"/>
        <v>2.1430689313329257E-4</v>
      </c>
      <c r="AW28" s="19">
        <f t="shared" si="9"/>
        <v>12</v>
      </c>
      <c r="AX28" s="18">
        <v>1.2087000000000001E-2</v>
      </c>
      <c r="AY28">
        <v>1.1842E-2</v>
      </c>
      <c r="AZ28">
        <v>1.0744E-2</v>
      </c>
      <c r="BA28">
        <v>1.3051999999999999E-2</v>
      </c>
      <c r="BB28">
        <v>9.7719999999999994E-3</v>
      </c>
      <c r="BC28">
        <v>1.1494000000000001E-2</v>
      </c>
      <c r="BD28">
        <v>1.1240999999999999E-2</v>
      </c>
      <c r="BE28">
        <v>1.0347E-2</v>
      </c>
      <c r="BF28">
        <v>1.1294E-2</v>
      </c>
      <c r="BG28">
        <v>1.1037E-2</v>
      </c>
      <c r="BH28" s="19">
        <v>1.1178E-2</v>
      </c>
      <c r="BI28" s="18">
        <f t="shared" si="10"/>
        <v>1.1280727272727274E-2</v>
      </c>
      <c r="BJ28">
        <f t="shared" si="11"/>
        <v>2.6381615812769355E-4</v>
      </c>
      <c r="BK28" s="19">
        <f t="shared" si="12"/>
        <v>11</v>
      </c>
      <c r="BL28" s="23">
        <f t="shared" si="13"/>
        <v>0.68074581489749164</v>
      </c>
    </row>
    <row r="29" spans="2:64" x14ac:dyDescent="0.3">
      <c r="B29" s="28">
        <v>8.984375</v>
      </c>
      <c r="C29" s="33">
        <v>1.4765E-2</v>
      </c>
      <c r="D29" s="33">
        <v>1.4922E-2</v>
      </c>
      <c r="E29" s="33">
        <v>1.3304E-2</v>
      </c>
      <c r="F29" s="33">
        <v>1.1981E-2</v>
      </c>
      <c r="G29" s="33">
        <v>1.5803999999999999E-2</v>
      </c>
      <c r="H29" s="33">
        <v>1.3709000000000001E-2</v>
      </c>
      <c r="I29" s="33">
        <v>1.6232E-2</v>
      </c>
      <c r="J29" s="33">
        <v>1.2739E-2</v>
      </c>
      <c r="K29" s="33">
        <v>1.2763E-2</v>
      </c>
      <c r="L29" s="33">
        <v>1.1932999999999999E-2</v>
      </c>
      <c r="M29" s="33">
        <v>1.2086E-2</v>
      </c>
      <c r="N29" s="33">
        <v>1.1139E-2</v>
      </c>
      <c r="O29" s="29">
        <f t="shared" si="0"/>
        <v>1.3448083333333333E-2</v>
      </c>
      <c r="P29" s="30">
        <f t="shared" si="1"/>
        <v>4.7596121974591613E-4</v>
      </c>
      <c r="Q29" s="31">
        <f t="shared" si="2"/>
        <v>12</v>
      </c>
      <c r="R29" s="33">
        <v>1.3742000000000001E-2</v>
      </c>
      <c r="S29" s="33">
        <v>1.4241999999999999E-2</v>
      </c>
      <c r="T29" s="33">
        <v>1.4012999999999999E-2</v>
      </c>
      <c r="U29" s="33">
        <v>1.8950000000000002E-2</v>
      </c>
      <c r="V29" s="33">
        <v>1.6081999999999999E-2</v>
      </c>
      <c r="W29" s="33">
        <v>1.4815E-2</v>
      </c>
      <c r="X29" s="33">
        <v>1.3697000000000001E-2</v>
      </c>
      <c r="Y29" s="33">
        <v>1.1771E-2</v>
      </c>
      <c r="Z29" s="33">
        <v>1.2728E-2</v>
      </c>
      <c r="AA29" s="33">
        <v>1.2335E-2</v>
      </c>
      <c r="AB29" s="33">
        <v>1.5438E-2</v>
      </c>
      <c r="AC29" s="29">
        <f t="shared" si="3"/>
        <v>1.4346636363636365E-2</v>
      </c>
      <c r="AD29" s="30">
        <f t="shared" si="4"/>
        <v>6.0168947401504041E-4</v>
      </c>
      <c r="AE29" s="31">
        <f t="shared" si="5"/>
        <v>11</v>
      </c>
      <c r="AF29" s="23">
        <f t="shared" si="6"/>
        <v>0.25562254190849731</v>
      </c>
      <c r="AH29" s="28">
        <v>8.984375</v>
      </c>
      <c r="AI29" s="29">
        <v>1.1037E-2</v>
      </c>
      <c r="AJ29" s="30">
        <v>1.0763E-2</v>
      </c>
      <c r="AK29" s="30">
        <v>1.0907999999999999E-2</v>
      </c>
      <c r="AL29" s="30">
        <v>9.9649999999999999E-3</v>
      </c>
      <c r="AM29" s="30">
        <v>1.0562E-2</v>
      </c>
      <c r="AN29" s="30">
        <v>9.8019999999999999E-3</v>
      </c>
      <c r="AO29" s="30">
        <v>1.1220000000000001E-2</v>
      </c>
      <c r="AP29" s="30">
        <v>1.0593999999999999E-2</v>
      </c>
      <c r="AQ29" s="30">
        <v>9.9100000000000004E-3</v>
      </c>
      <c r="AR29" s="30">
        <v>1.0423E-2</v>
      </c>
      <c r="AS29" s="30">
        <v>1.0211E-2</v>
      </c>
      <c r="AT29" s="31">
        <v>9.1909999999999995E-3</v>
      </c>
      <c r="AU29" s="29">
        <f t="shared" si="7"/>
        <v>1.0382166666666668E-2</v>
      </c>
      <c r="AV29" s="30">
        <f t="shared" si="8"/>
        <v>1.6995823164839803E-4</v>
      </c>
      <c r="AW29" s="31">
        <f t="shared" si="9"/>
        <v>12</v>
      </c>
      <c r="AX29" s="29">
        <v>1.0014E-2</v>
      </c>
      <c r="AY29" s="30">
        <v>1.1167E-2</v>
      </c>
      <c r="AZ29" s="30">
        <v>9.7149999999999997E-3</v>
      </c>
      <c r="BA29" s="30">
        <v>1.0848E-2</v>
      </c>
      <c r="BB29" s="30">
        <v>8.5280000000000009E-3</v>
      </c>
      <c r="BC29" s="30">
        <v>1.0331999999999999E-2</v>
      </c>
      <c r="BD29" s="30">
        <v>1.0111E-2</v>
      </c>
      <c r="BE29" s="30">
        <v>9.5709999999999996E-3</v>
      </c>
      <c r="BF29" s="30">
        <v>1.0947E-2</v>
      </c>
      <c r="BG29" s="30">
        <v>1.0536E-2</v>
      </c>
      <c r="BH29" s="31">
        <v>8.8920000000000006E-3</v>
      </c>
      <c r="BI29" s="29">
        <f t="shared" si="10"/>
        <v>1.0060090909090909E-2</v>
      </c>
      <c r="BJ29" s="30">
        <f t="shared" si="11"/>
        <v>2.5240358931842951E-4</v>
      </c>
      <c r="BK29" s="31">
        <f t="shared" si="12"/>
        <v>11</v>
      </c>
      <c r="BL29" s="23">
        <f t="shared" si="13"/>
        <v>0.30400763479417658</v>
      </c>
    </row>
    <row r="30" spans="2:64" x14ac:dyDescent="0.3">
      <c r="B30" s="23">
        <v>9.375</v>
      </c>
      <c r="C30" s="2">
        <v>1.3395000000000001E-2</v>
      </c>
      <c r="D30" s="2">
        <v>1.3946E-2</v>
      </c>
      <c r="E30" s="2">
        <v>1.2298E-2</v>
      </c>
      <c r="F30" s="2">
        <v>1.0985999999999999E-2</v>
      </c>
      <c r="G30" s="2">
        <v>1.4846E-2</v>
      </c>
      <c r="H30" s="2">
        <v>1.2442999999999999E-2</v>
      </c>
      <c r="I30" s="2">
        <v>1.4999999999999999E-2</v>
      </c>
      <c r="J30" s="2">
        <v>1.1858E-2</v>
      </c>
      <c r="K30" s="2">
        <v>1.183E-2</v>
      </c>
      <c r="L30" s="2">
        <v>1.1369000000000001E-2</v>
      </c>
      <c r="M30" s="2">
        <v>1.0994E-2</v>
      </c>
      <c r="N30" s="2">
        <v>1.0201E-2</v>
      </c>
      <c r="O30" s="18">
        <f t="shared" si="0"/>
        <v>1.2430499999999999E-2</v>
      </c>
      <c r="P30">
        <f t="shared" si="1"/>
        <v>4.4905291751337362E-4</v>
      </c>
      <c r="Q30" s="19">
        <f t="shared" si="2"/>
        <v>12</v>
      </c>
      <c r="R30" s="2">
        <v>1.2363000000000001E-2</v>
      </c>
      <c r="S30" s="2">
        <v>1.3361E-2</v>
      </c>
      <c r="T30" s="2">
        <v>1.3298000000000001E-2</v>
      </c>
      <c r="U30" s="2">
        <v>1.9061000000000002E-2</v>
      </c>
      <c r="V30" s="2">
        <v>1.4674E-2</v>
      </c>
      <c r="W30" s="2">
        <v>1.3823999999999999E-2</v>
      </c>
      <c r="X30" s="2">
        <v>1.2862999999999999E-2</v>
      </c>
      <c r="Y30" s="2">
        <v>1.0902999999999999E-2</v>
      </c>
      <c r="Z30" s="2">
        <v>1.1906999999999999E-2</v>
      </c>
      <c r="AA30" s="2">
        <v>1.1658E-2</v>
      </c>
      <c r="AB30" s="2">
        <v>1.4383E-2</v>
      </c>
      <c r="AC30" s="18">
        <f t="shared" si="3"/>
        <v>1.3481363636363637E-2</v>
      </c>
      <c r="AD30">
        <f t="shared" si="4"/>
        <v>6.5794118654989044E-4</v>
      </c>
      <c r="AE30" s="19">
        <f t="shared" si="5"/>
        <v>11</v>
      </c>
      <c r="AF30" s="23">
        <f t="shared" si="6"/>
        <v>0.20367944711937133</v>
      </c>
      <c r="AH30" s="23">
        <v>9.375</v>
      </c>
      <c r="AI30" s="18">
        <v>1.0640999999999999E-2</v>
      </c>
      <c r="AJ30">
        <v>1.0918000000000001E-2</v>
      </c>
      <c r="AK30">
        <v>9.8449999999999996E-3</v>
      </c>
      <c r="AL30">
        <v>9.2169999999999995E-3</v>
      </c>
      <c r="AM30">
        <v>1.0357E-2</v>
      </c>
      <c r="AN30">
        <v>8.7480000000000006E-3</v>
      </c>
      <c r="AO30">
        <v>9.6120000000000008E-3</v>
      </c>
      <c r="AP30">
        <v>9.6509999999999999E-3</v>
      </c>
      <c r="AQ30">
        <v>9.3100000000000006E-3</v>
      </c>
      <c r="AR30">
        <v>9.8729999999999998E-3</v>
      </c>
      <c r="AS30">
        <v>9.5600000000000008E-3</v>
      </c>
      <c r="AT30" s="19">
        <v>8.3879999999999996E-3</v>
      </c>
      <c r="AU30" s="18">
        <f t="shared" si="7"/>
        <v>9.6766666666666667E-3</v>
      </c>
      <c r="AV30">
        <f t="shared" si="8"/>
        <v>2.1119889854702068E-4</v>
      </c>
      <c r="AW30" s="19">
        <f t="shared" si="9"/>
        <v>12</v>
      </c>
      <c r="AX30" s="18">
        <v>8.9350000000000002E-3</v>
      </c>
      <c r="AY30">
        <v>1.0574999999999999E-2</v>
      </c>
      <c r="AZ30">
        <v>9.2709999999999997E-3</v>
      </c>
      <c r="BA30">
        <v>9.6310000000000007E-3</v>
      </c>
      <c r="BB30">
        <v>6.0610000000000004E-3</v>
      </c>
      <c r="BC30">
        <v>9.2230000000000003E-3</v>
      </c>
      <c r="BD30">
        <v>9.554E-3</v>
      </c>
      <c r="BE30">
        <v>9.495E-3</v>
      </c>
      <c r="BF30">
        <v>1.0096000000000001E-2</v>
      </c>
      <c r="BG30">
        <v>9.8289999999999992E-3</v>
      </c>
      <c r="BH30" s="19">
        <v>8.4639999999999993E-3</v>
      </c>
      <c r="BI30" s="18">
        <f t="shared" si="10"/>
        <v>9.1940000000000008E-3</v>
      </c>
      <c r="BJ30">
        <f t="shared" si="11"/>
        <v>3.5621239833457887E-4</v>
      </c>
      <c r="BK30" s="19">
        <f t="shared" si="12"/>
        <v>11</v>
      </c>
      <c r="BL30" s="23">
        <f t="shared" si="13"/>
        <v>0.26045364104626123</v>
      </c>
    </row>
    <row r="31" spans="2:64" x14ac:dyDescent="0.3">
      <c r="B31" s="23">
        <v>9.765625</v>
      </c>
      <c r="C31" s="2">
        <v>1.2452E-2</v>
      </c>
      <c r="D31" s="2">
        <v>1.3429E-2</v>
      </c>
      <c r="E31" s="2">
        <v>1.1693E-2</v>
      </c>
      <c r="F31" s="2">
        <v>1.0239E-2</v>
      </c>
      <c r="G31" s="2">
        <v>1.4194999999999999E-2</v>
      </c>
      <c r="H31" s="2">
        <v>1.1407E-2</v>
      </c>
      <c r="I31" s="2">
        <v>1.4016000000000001E-2</v>
      </c>
      <c r="J31" s="2">
        <v>1.1473000000000001E-2</v>
      </c>
      <c r="K31" s="2">
        <v>1.1048000000000001E-2</v>
      </c>
      <c r="L31" s="2">
        <v>1.0508E-2</v>
      </c>
      <c r="M31" s="2">
        <v>9.9749999999999995E-3</v>
      </c>
      <c r="N31" s="2">
        <v>9.1339999999999998E-3</v>
      </c>
      <c r="O31" s="18">
        <f t="shared" si="0"/>
        <v>1.1630750000000002E-2</v>
      </c>
      <c r="P31">
        <f t="shared" si="1"/>
        <v>4.6680876827279465E-4</v>
      </c>
      <c r="Q31" s="19">
        <f t="shared" si="2"/>
        <v>12</v>
      </c>
      <c r="R31" s="2">
        <v>1.1409000000000001E-2</v>
      </c>
      <c r="S31" s="2">
        <v>1.2632000000000001E-2</v>
      </c>
      <c r="T31" s="2">
        <v>1.2473E-2</v>
      </c>
      <c r="U31" s="2">
        <v>1.6056000000000001E-2</v>
      </c>
      <c r="V31" s="2">
        <v>1.4557E-2</v>
      </c>
      <c r="W31" s="2">
        <v>1.2952E-2</v>
      </c>
      <c r="X31" s="2">
        <v>1.1767E-2</v>
      </c>
      <c r="Y31" s="2">
        <v>1.0335E-2</v>
      </c>
      <c r="Z31" s="2">
        <v>1.1612000000000001E-2</v>
      </c>
      <c r="AA31" s="2">
        <v>1.0918000000000001E-2</v>
      </c>
      <c r="AB31" s="2">
        <v>1.3419E-2</v>
      </c>
      <c r="AC31" s="18">
        <f t="shared" si="3"/>
        <v>1.2557272727272724E-2</v>
      </c>
      <c r="AD31">
        <f t="shared" si="4"/>
        <v>5.0102970499687561E-4</v>
      </c>
      <c r="AE31" s="19">
        <f t="shared" si="5"/>
        <v>11</v>
      </c>
      <c r="AF31" s="23">
        <f t="shared" si="6"/>
        <v>0.19064346227750292</v>
      </c>
      <c r="AH31" s="23">
        <v>9.765625</v>
      </c>
      <c r="AI31" s="18">
        <v>9.5840000000000005E-3</v>
      </c>
      <c r="AJ31">
        <v>8.7220000000000006E-3</v>
      </c>
      <c r="AK31">
        <v>9.3109999999999998E-3</v>
      </c>
      <c r="AL31">
        <v>8.8459999999999997E-3</v>
      </c>
      <c r="AM31">
        <v>9.3530000000000002E-3</v>
      </c>
      <c r="AN31">
        <v>8.3499999999999998E-3</v>
      </c>
      <c r="AO31">
        <v>8.9519999999999999E-3</v>
      </c>
      <c r="AP31">
        <v>9.4129999999999995E-3</v>
      </c>
      <c r="AQ31">
        <v>8.5400000000000007E-3</v>
      </c>
      <c r="AR31">
        <v>9.0799999999999995E-3</v>
      </c>
      <c r="AS31">
        <v>8.8500000000000002E-3</v>
      </c>
      <c r="AT31" s="19">
        <v>7.8820000000000001E-3</v>
      </c>
      <c r="AU31" s="18">
        <f t="shared" si="7"/>
        <v>8.9069166666666689E-3</v>
      </c>
      <c r="AV31">
        <f t="shared" si="8"/>
        <v>1.4156080492106206E-4</v>
      </c>
      <c r="AW31" s="19">
        <f t="shared" si="9"/>
        <v>12</v>
      </c>
      <c r="AX31" s="18">
        <v>9.4839999999999994E-3</v>
      </c>
      <c r="AY31">
        <v>1.0015E-2</v>
      </c>
      <c r="AZ31">
        <v>9.2790000000000008E-3</v>
      </c>
      <c r="BA31">
        <v>1.0617E-2</v>
      </c>
      <c r="BB31">
        <v>3.2850000000000002E-3</v>
      </c>
      <c r="BC31">
        <v>8.8730000000000007E-3</v>
      </c>
      <c r="BD31">
        <v>9.221E-3</v>
      </c>
      <c r="BE31">
        <v>9.2510000000000005E-3</v>
      </c>
      <c r="BF31">
        <v>9.5469999999999999E-3</v>
      </c>
      <c r="BG31">
        <v>8.8520000000000005E-3</v>
      </c>
      <c r="BH31" s="19">
        <v>7.9080000000000001E-3</v>
      </c>
      <c r="BI31" s="18">
        <f t="shared" si="10"/>
        <v>8.7574545454545457E-3</v>
      </c>
      <c r="BJ31">
        <f t="shared" si="11"/>
        <v>5.84750706224244E-4</v>
      </c>
      <c r="BK31" s="19">
        <f t="shared" si="12"/>
        <v>11</v>
      </c>
      <c r="BL31" s="23">
        <f t="shared" si="13"/>
        <v>0.80831410532012915</v>
      </c>
    </row>
    <row r="32" spans="2:64" x14ac:dyDescent="0.3">
      <c r="B32" s="23">
        <v>10.15625</v>
      </c>
      <c r="C32" s="2">
        <v>1.2175E-2</v>
      </c>
      <c r="D32" s="2">
        <v>1.2786E-2</v>
      </c>
      <c r="E32" s="2">
        <v>1.0916E-2</v>
      </c>
      <c r="F32" s="2">
        <v>9.3089999999999996E-3</v>
      </c>
      <c r="G32" s="2">
        <v>1.3749000000000001E-2</v>
      </c>
      <c r="H32" s="2">
        <v>1.0992E-2</v>
      </c>
      <c r="I32" s="2">
        <v>1.3757E-2</v>
      </c>
      <c r="J32" s="2">
        <v>1.0815999999999999E-2</v>
      </c>
      <c r="K32" s="2">
        <v>1.0321E-2</v>
      </c>
      <c r="L32" s="2">
        <v>9.9069999999999991E-3</v>
      </c>
      <c r="M32" s="2">
        <v>9.325E-3</v>
      </c>
      <c r="N32" s="2">
        <v>8.7810000000000006E-3</v>
      </c>
      <c r="O32" s="18">
        <f t="shared" si="0"/>
        <v>1.1069500000000001E-2</v>
      </c>
      <c r="P32">
        <f t="shared" si="1"/>
        <v>4.920292012152174E-4</v>
      </c>
      <c r="Q32" s="19">
        <f t="shared" si="2"/>
        <v>12</v>
      </c>
      <c r="R32" s="2">
        <v>1.0841E-2</v>
      </c>
      <c r="S32" s="2">
        <v>1.1941E-2</v>
      </c>
      <c r="T32" s="2">
        <v>1.2102E-2</v>
      </c>
      <c r="U32" s="2">
        <v>1.3957000000000001E-2</v>
      </c>
      <c r="V32" s="2">
        <v>1.4370000000000001E-2</v>
      </c>
      <c r="W32" s="2">
        <v>1.2069E-2</v>
      </c>
      <c r="X32" s="2">
        <v>1.1228999999999999E-2</v>
      </c>
      <c r="Y32" s="2">
        <v>9.9220000000000003E-3</v>
      </c>
      <c r="Z32" s="2">
        <v>1.0854000000000001E-2</v>
      </c>
      <c r="AA32" s="2">
        <v>1.0569E-2</v>
      </c>
      <c r="AB32" s="2">
        <v>1.2567E-2</v>
      </c>
      <c r="AC32" s="18">
        <f t="shared" si="3"/>
        <v>1.1856454545454543E-2</v>
      </c>
      <c r="AD32">
        <f t="shared" si="4"/>
        <v>4.1753724632194878E-4</v>
      </c>
      <c r="AE32" s="19">
        <f t="shared" si="5"/>
        <v>11</v>
      </c>
      <c r="AF32" s="23">
        <f t="shared" si="6"/>
        <v>0.23635530656652123</v>
      </c>
      <c r="AH32" s="23">
        <v>10.15625</v>
      </c>
      <c r="AI32" s="18">
        <v>9.0679999999999997E-3</v>
      </c>
      <c r="AJ32">
        <v>9.4450000000000003E-3</v>
      </c>
      <c r="AK32">
        <v>9.1710000000000003E-3</v>
      </c>
      <c r="AL32">
        <v>8.1890000000000001E-3</v>
      </c>
      <c r="AM32">
        <v>9.2280000000000001E-3</v>
      </c>
      <c r="AN32">
        <v>8.208E-3</v>
      </c>
      <c r="AO32">
        <v>8.9540000000000002E-3</v>
      </c>
      <c r="AP32">
        <v>8.5710000000000005E-3</v>
      </c>
      <c r="AQ32">
        <v>7.9030000000000003E-3</v>
      </c>
      <c r="AR32">
        <v>8.1639999999999994E-3</v>
      </c>
      <c r="AS32">
        <v>8.149E-3</v>
      </c>
      <c r="AT32" s="19">
        <v>7.6730000000000001E-3</v>
      </c>
      <c r="AU32" s="18">
        <f t="shared" si="7"/>
        <v>8.5602500000000002E-3</v>
      </c>
      <c r="AV32">
        <f t="shared" si="8"/>
        <v>1.7015790905847286E-4</v>
      </c>
      <c r="AW32" s="19">
        <f t="shared" si="9"/>
        <v>12</v>
      </c>
      <c r="AX32" s="18">
        <v>8.8190000000000004E-3</v>
      </c>
      <c r="AY32">
        <v>9.5420000000000001E-3</v>
      </c>
      <c r="AZ32">
        <v>8.7180000000000001E-3</v>
      </c>
      <c r="BA32">
        <v>1.1553000000000001E-2</v>
      </c>
      <c r="BB32">
        <v>7.2719999999999998E-3</v>
      </c>
      <c r="BC32">
        <v>8.6160000000000004E-3</v>
      </c>
      <c r="BD32">
        <v>8.8679999999999991E-3</v>
      </c>
      <c r="BE32">
        <v>8.0230000000000006E-3</v>
      </c>
      <c r="BF32">
        <v>8.626E-3</v>
      </c>
      <c r="BG32">
        <v>8.2480000000000001E-3</v>
      </c>
      <c r="BH32" s="19">
        <v>7.6629999999999997E-3</v>
      </c>
      <c r="BI32" s="18">
        <f t="shared" si="10"/>
        <v>8.722545454545455E-3</v>
      </c>
      <c r="BJ32">
        <f t="shared" si="11"/>
        <v>3.3945690216837849E-4</v>
      </c>
      <c r="BK32" s="19">
        <f t="shared" si="12"/>
        <v>11</v>
      </c>
      <c r="BL32" s="23">
        <f t="shared" si="13"/>
        <v>0.67522977743315948</v>
      </c>
    </row>
    <row r="33" spans="2:64" x14ac:dyDescent="0.3">
      <c r="B33" s="23">
        <v>10.54688</v>
      </c>
      <c r="C33" s="2">
        <v>1.1338000000000001E-2</v>
      </c>
      <c r="D33" s="2">
        <v>1.2272999999999999E-2</v>
      </c>
      <c r="E33" s="2">
        <v>1.0414E-2</v>
      </c>
      <c r="F33" s="2">
        <v>8.7460000000000003E-3</v>
      </c>
      <c r="G33" s="2">
        <v>1.3362000000000001E-2</v>
      </c>
      <c r="H33" s="2">
        <v>1.0388E-2</v>
      </c>
      <c r="I33" s="2">
        <v>1.2782E-2</v>
      </c>
      <c r="J33" s="2">
        <v>1.0126E-2</v>
      </c>
      <c r="K33" s="2">
        <v>9.6310000000000007E-3</v>
      </c>
      <c r="L33" s="2">
        <v>9.4990000000000005E-3</v>
      </c>
      <c r="M33" s="2">
        <v>9.103E-3</v>
      </c>
      <c r="N33" s="2">
        <v>8.2559999999999995E-3</v>
      </c>
      <c r="O33" s="18">
        <f t="shared" si="0"/>
        <v>1.0493166666666665E-2</v>
      </c>
      <c r="P33">
        <f t="shared" si="1"/>
        <v>4.7052855246718957E-4</v>
      </c>
      <c r="Q33" s="19">
        <f t="shared" si="2"/>
        <v>12</v>
      </c>
      <c r="R33" s="2">
        <v>1.0278000000000001E-2</v>
      </c>
      <c r="S33" s="2">
        <v>1.1278E-2</v>
      </c>
      <c r="T33" s="2">
        <v>1.1266E-2</v>
      </c>
      <c r="U33" s="2">
        <v>1.5011999999999999E-2</v>
      </c>
      <c r="V33" s="2">
        <v>1.3741E-2</v>
      </c>
      <c r="W33" s="2">
        <v>1.108E-2</v>
      </c>
      <c r="X33" s="2">
        <v>1.0678999999999999E-2</v>
      </c>
      <c r="Y33" s="2">
        <v>9.051E-3</v>
      </c>
      <c r="Z33" s="2">
        <v>1.0186000000000001E-2</v>
      </c>
      <c r="AA33" s="2">
        <v>1.0129000000000001E-2</v>
      </c>
      <c r="AB33" s="2">
        <v>1.1845E-2</v>
      </c>
      <c r="AC33" s="18">
        <f t="shared" si="3"/>
        <v>1.1322272727272726E-2</v>
      </c>
      <c r="AD33">
        <f t="shared" si="4"/>
        <v>5.1504100615050918E-4</v>
      </c>
      <c r="AE33" s="19">
        <f t="shared" si="5"/>
        <v>11</v>
      </c>
      <c r="AF33" s="23">
        <f t="shared" si="6"/>
        <v>0.24815683348894252</v>
      </c>
      <c r="AH33" s="23">
        <v>10.54688</v>
      </c>
      <c r="AI33" s="18">
        <v>8.6910000000000008E-3</v>
      </c>
      <c r="AJ33">
        <v>9.6089999999999995E-3</v>
      </c>
      <c r="AK33">
        <v>8.4360000000000008E-3</v>
      </c>
      <c r="AL33">
        <v>7.6010000000000001E-3</v>
      </c>
      <c r="AM33">
        <v>8.9809999999999994E-3</v>
      </c>
      <c r="AN33">
        <v>7.9629999999999996E-3</v>
      </c>
      <c r="AO33">
        <v>8.3840000000000008E-3</v>
      </c>
      <c r="AP33">
        <v>8.1169999999999992E-3</v>
      </c>
      <c r="AQ33">
        <v>7.7629999999999999E-3</v>
      </c>
      <c r="AR33">
        <v>7.541E-3</v>
      </c>
      <c r="AS33">
        <v>7.9629999999999996E-3</v>
      </c>
      <c r="AT33" s="19">
        <v>7.3000000000000001E-3</v>
      </c>
      <c r="AU33" s="18">
        <f t="shared" si="7"/>
        <v>8.1957500000000016E-3</v>
      </c>
      <c r="AV33">
        <f t="shared" si="8"/>
        <v>1.9146437776919616E-4</v>
      </c>
      <c r="AW33" s="19">
        <f t="shared" si="9"/>
        <v>12</v>
      </c>
      <c r="AX33" s="18">
        <v>8.0870000000000004E-3</v>
      </c>
      <c r="AY33">
        <v>8.8020000000000008E-3</v>
      </c>
      <c r="AZ33">
        <v>8.0029999999999997E-3</v>
      </c>
      <c r="BA33">
        <v>1.0262E-2</v>
      </c>
      <c r="BB33">
        <v>7.071E-3</v>
      </c>
      <c r="BC33">
        <v>7.8949999999999992E-3</v>
      </c>
      <c r="BD33">
        <v>8.1849999999999996E-3</v>
      </c>
      <c r="BE33">
        <v>7.5059999999999997E-3</v>
      </c>
      <c r="BF33">
        <v>8.0619999999999997E-3</v>
      </c>
      <c r="BG33">
        <v>8.2070000000000008E-3</v>
      </c>
      <c r="BH33" s="19">
        <v>7.443E-3</v>
      </c>
      <c r="BI33" s="18">
        <f t="shared" si="10"/>
        <v>8.1384545454545477E-3</v>
      </c>
      <c r="BJ33">
        <f t="shared" si="11"/>
        <v>2.5344586524851865E-4</v>
      </c>
      <c r="BK33" s="19">
        <f t="shared" si="12"/>
        <v>11</v>
      </c>
      <c r="BL33" s="23">
        <f t="shared" si="13"/>
        <v>0.85876068651016557</v>
      </c>
    </row>
    <row r="34" spans="2:64" x14ac:dyDescent="0.3">
      <c r="B34" s="23">
        <v>10.9375</v>
      </c>
      <c r="C34" s="2">
        <v>1.038E-2</v>
      </c>
      <c r="D34" s="2">
        <v>1.1946999999999999E-2</v>
      </c>
      <c r="E34" s="2">
        <v>1.008E-2</v>
      </c>
      <c r="F34" s="2">
        <v>8.3649999999999992E-3</v>
      </c>
      <c r="G34" s="2">
        <v>1.3051E-2</v>
      </c>
      <c r="H34" s="2">
        <v>9.9830000000000006E-3</v>
      </c>
      <c r="I34" s="2">
        <v>1.2205000000000001E-2</v>
      </c>
      <c r="J34" s="2">
        <v>9.5569999999999995E-3</v>
      </c>
      <c r="K34" s="2">
        <v>9.1789999999999997E-3</v>
      </c>
      <c r="L34" s="2">
        <v>9.0299999999999998E-3</v>
      </c>
      <c r="M34" s="2">
        <v>8.5760000000000003E-3</v>
      </c>
      <c r="N34" s="2">
        <v>7.6880000000000004E-3</v>
      </c>
      <c r="O34" s="18">
        <f t="shared" si="0"/>
        <v>1.0003416666666666E-2</v>
      </c>
      <c r="P34">
        <f t="shared" si="1"/>
        <v>4.7649222478208164E-4</v>
      </c>
      <c r="Q34" s="19">
        <f t="shared" si="2"/>
        <v>12</v>
      </c>
      <c r="R34" s="2">
        <v>0.01</v>
      </c>
      <c r="S34" s="2">
        <v>1.0777E-2</v>
      </c>
      <c r="T34" s="2">
        <v>1.1440000000000001E-2</v>
      </c>
      <c r="U34" s="2">
        <v>1.8950999999999999E-2</v>
      </c>
      <c r="V34" s="2">
        <v>1.32E-2</v>
      </c>
      <c r="W34" s="2">
        <v>1.0335E-2</v>
      </c>
      <c r="X34" s="2">
        <v>9.9500000000000005E-3</v>
      </c>
      <c r="Y34" s="2">
        <v>8.4840000000000002E-3</v>
      </c>
      <c r="Z34" s="2">
        <v>1.0069E-2</v>
      </c>
      <c r="AA34" s="2">
        <v>9.6159999999999995E-3</v>
      </c>
      <c r="AB34" s="2">
        <v>1.1243E-2</v>
      </c>
      <c r="AC34" s="18">
        <f t="shared" si="3"/>
        <v>1.1278636363636364E-2</v>
      </c>
      <c r="AD34">
        <f t="shared" si="4"/>
        <v>8.4833503536716252E-4</v>
      </c>
      <c r="AE34" s="19">
        <f t="shared" si="5"/>
        <v>11</v>
      </c>
      <c r="AF34" s="23">
        <f t="shared" si="6"/>
        <v>0.20864006853793907</v>
      </c>
      <c r="AH34" s="23">
        <v>10.9375</v>
      </c>
      <c r="AI34" s="18">
        <v>8.3379999999999999E-3</v>
      </c>
      <c r="AJ34">
        <v>9.6760000000000006E-3</v>
      </c>
      <c r="AK34">
        <v>8.0149999999999996E-3</v>
      </c>
      <c r="AL34">
        <v>7.025E-3</v>
      </c>
      <c r="AM34">
        <v>8.6859999999999993E-3</v>
      </c>
      <c r="AN34">
        <v>7.2110000000000004E-3</v>
      </c>
      <c r="AO34">
        <v>6.5430000000000002E-3</v>
      </c>
      <c r="AP34">
        <v>7.5399999999999998E-3</v>
      </c>
      <c r="AQ34">
        <v>6.9670000000000001E-3</v>
      </c>
      <c r="AR34">
        <v>7.2830000000000004E-3</v>
      </c>
      <c r="AS34">
        <v>7.4489999999999999E-3</v>
      </c>
      <c r="AT34" s="19">
        <v>6.8310000000000003E-3</v>
      </c>
      <c r="AU34" s="18">
        <f t="shared" si="7"/>
        <v>7.6303333333333336E-3</v>
      </c>
      <c r="AV34">
        <f t="shared" si="8"/>
        <v>2.5985331915283951E-4</v>
      </c>
      <c r="AW34" s="19">
        <f t="shared" si="9"/>
        <v>12</v>
      </c>
      <c r="AX34" s="18">
        <v>7.1570000000000002E-3</v>
      </c>
      <c r="AY34">
        <v>8.0569999999999999E-3</v>
      </c>
      <c r="AZ34">
        <v>7.6550000000000003E-3</v>
      </c>
      <c r="BA34">
        <v>8.9280000000000002E-3</v>
      </c>
      <c r="BB34">
        <v>1.5010000000000001E-2</v>
      </c>
      <c r="BC34">
        <v>7.7510000000000001E-3</v>
      </c>
      <c r="BD34">
        <v>7.7720000000000003E-3</v>
      </c>
      <c r="BE34">
        <v>7.3249999999999999E-3</v>
      </c>
      <c r="BF34">
        <v>7.5500000000000003E-3</v>
      </c>
      <c r="BG34">
        <v>7.9310000000000005E-3</v>
      </c>
      <c r="BH34" s="19">
        <v>7.4539999999999997E-3</v>
      </c>
      <c r="BI34" s="18">
        <f t="shared" si="10"/>
        <v>8.4172727272727298E-3</v>
      </c>
      <c r="BJ34">
        <f t="shared" si="11"/>
        <v>6.7415881715201338E-4</v>
      </c>
      <c r="BK34" s="19">
        <f t="shared" si="12"/>
        <v>11</v>
      </c>
      <c r="BL34" s="23">
        <f t="shared" si="13"/>
        <v>0.29595400634199343</v>
      </c>
    </row>
    <row r="35" spans="2:64" x14ac:dyDescent="0.3">
      <c r="B35" s="23">
        <v>11.32813</v>
      </c>
      <c r="C35" s="2">
        <v>1.0045999999999999E-2</v>
      </c>
      <c r="D35" s="2">
        <v>1.1608E-2</v>
      </c>
      <c r="E35" s="2">
        <v>9.5390000000000006E-3</v>
      </c>
      <c r="F35" s="2">
        <v>7.9279999999999993E-3</v>
      </c>
      <c r="G35" s="2">
        <v>1.2385999999999999E-2</v>
      </c>
      <c r="H35" s="2">
        <v>9.6190000000000008E-3</v>
      </c>
      <c r="I35" s="2">
        <v>1.1897E-2</v>
      </c>
      <c r="J35" s="2">
        <v>9.0860000000000003E-3</v>
      </c>
      <c r="K35" s="2">
        <v>8.5959999999999995E-3</v>
      </c>
      <c r="L35" s="2">
        <v>8.6020000000000003E-3</v>
      </c>
      <c r="M35" s="2">
        <v>8.0960000000000008E-3</v>
      </c>
      <c r="N35" s="2">
        <v>7.463E-3</v>
      </c>
      <c r="O35" s="18">
        <f t="shared" si="0"/>
        <v>9.5721666666666681E-3</v>
      </c>
      <c r="P35">
        <f t="shared" si="1"/>
        <v>4.6998029993099968E-4</v>
      </c>
      <c r="Q35" s="19">
        <f t="shared" si="2"/>
        <v>12</v>
      </c>
      <c r="R35" s="2">
        <v>9.5659999999999999E-3</v>
      </c>
      <c r="S35" s="2">
        <v>1.0130999999999999E-2</v>
      </c>
      <c r="T35" s="2">
        <v>1.1003000000000001E-2</v>
      </c>
      <c r="U35" s="2">
        <v>1.7054E-2</v>
      </c>
      <c r="V35" s="2">
        <v>1.2279999999999999E-2</v>
      </c>
      <c r="W35" s="2">
        <v>9.9129999999999999E-3</v>
      </c>
      <c r="X35" s="2">
        <v>9.5080000000000008E-3</v>
      </c>
      <c r="Y35" s="2">
        <v>8.3599999999999994E-3</v>
      </c>
      <c r="Z35" s="2">
        <v>1.005E-2</v>
      </c>
      <c r="AA35" s="2">
        <v>9.1610000000000007E-3</v>
      </c>
      <c r="AB35" s="2">
        <v>1.0437E-2</v>
      </c>
      <c r="AC35" s="18">
        <f t="shared" si="3"/>
        <v>1.0678454545454547E-2</v>
      </c>
      <c r="AD35">
        <f t="shared" si="4"/>
        <v>7.0673486559524846E-4</v>
      </c>
      <c r="AE35" s="19">
        <f t="shared" si="5"/>
        <v>11</v>
      </c>
      <c r="AF35" s="23">
        <f t="shared" si="6"/>
        <v>0.20915822716484614</v>
      </c>
      <c r="AH35" s="23">
        <v>11.32813</v>
      </c>
      <c r="AI35" s="18">
        <v>7.6360000000000004E-3</v>
      </c>
      <c r="AJ35">
        <v>8.6269999999999993E-3</v>
      </c>
      <c r="AK35">
        <v>8.0169999999999998E-3</v>
      </c>
      <c r="AL35">
        <v>6.4279999999999997E-3</v>
      </c>
      <c r="AM35">
        <v>8.5489999999999993E-3</v>
      </c>
      <c r="AN35">
        <v>6.9499999999999996E-3</v>
      </c>
      <c r="AO35">
        <v>7.0289999999999997E-3</v>
      </c>
      <c r="AP35">
        <v>7.3220000000000004E-3</v>
      </c>
      <c r="AQ35">
        <v>6.5310000000000003E-3</v>
      </c>
      <c r="AR35">
        <v>7.0590000000000002E-3</v>
      </c>
      <c r="AS35">
        <v>7.0899999999999999E-3</v>
      </c>
      <c r="AT35" s="19">
        <v>6.326E-3</v>
      </c>
      <c r="AU35" s="18">
        <f t="shared" si="7"/>
        <v>7.2969999999999988E-3</v>
      </c>
      <c r="AV35">
        <f t="shared" si="8"/>
        <v>2.2270434946971117E-4</v>
      </c>
      <c r="AW35" s="19">
        <f t="shared" si="9"/>
        <v>12</v>
      </c>
      <c r="AX35" s="18">
        <v>6.6839999999999998E-3</v>
      </c>
      <c r="AY35">
        <v>7.7039999999999999E-3</v>
      </c>
      <c r="AZ35">
        <v>7.6189999999999999E-3</v>
      </c>
      <c r="BA35">
        <v>8.3850000000000001E-3</v>
      </c>
      <c r="BB35">
        <v>8.2730000000000008E-3</v>
      </c>
      <c r="BC35">
        <v>7.1929999999999997E-3</v>
      </c>
      <c r="BD35">
        <v>7.9830000000000005E-3</v>
      </c>
      <c r="BE35">
        <v>7.0920000000000002E-3</v>
      </c>
      <c r="BF35">
        <v>7.5180000000000004E-3</v>
      </c>
      <c r="BG35">
        <v>7.868E-3</v>
      </c>
      <c r="BH35" s="19">
        <v>6.0769999999999999E-3</v>
      </c>
      <c r="BI35" s="18">
        <f t="shared" si="10"/>
        <v>7.4905454545454546E-3</v>
      </c>
      <c r="BJ35">
        <f t="shared" si="11"/>
        <v>2.0793536424206288E-4</v>
      </c>
      <c r="BK35" s="19">
        <f t="shared" si="12"/>
        <v>11</v>
      </c>
      <c r="BL35" s="23">
        <f t="shared" si="13"/>
        <v>0.53214490180722018</v>
      </c>
    </row>
    <row r="36" spans="2:64" x14ac:dyDescent="0.3">
      <c r="B36" s="23">
        <v>11.71875</v>
      </c>
      <c r="C36" s="2">
        <v>9.4629999999999992E-3</v>
      </c>
      <c r="D36" s="2">
        <v>1.1294999999999999E-2</v>
      </c>
      <c r="E36" s="2">
        <v>9.0369999999999999E-3</v>
      </c>
      <c r="F36" s="2">
        <v>7.4510000000000002E-3</v>
      </c>
      <c r="G36" s="2">
        <v>1.1597E-2</v>
      </c>
      <c r="H36" s="2">
        <v>9.2510000000000005E-3</v>
      </c>
      <c r="I36" s="2">
        <v>1.1488E-2</v>
      </c>
      <c r="J36" s="2">
        <v>8.5339999999999999E-3</v>
      </c>
      <c r="K36" s="2">
        <v>8.0180000000000008E-3</v>
      </c>
      <c r="L36" s="2">
        <v>8.2450000000000006E-3</v>
      </c>
      <c r="M36" s="2">
        <v>7.646E-3</v>
      </c>
      <c r="N36" s="2">
        <v>7.1159999999999999E-3</v>
      </c>
      <c r="O36" s="18">
        <f t="shared" si="0"/>
        <v>9.0950833333333335E-3</v>
      </c>
      <c r="P36">
        <f t="shared" si="1"/>
        <v>4.5978836466115336E-4</v>
      </c>
      <c r="Q36" s="19">
        <f t="shared" si="2"/>
        <v>12</v>
      </c>
      <c r="R36" s="2">
        <v>9.1900000000000003E-3</v>
      </c>
      <c r="S36" s="2">
        <v>9.8309999999999995E-3</v>
      </c>
      <c r="T36" s="2">
        <v>1.0536999999999999E-2</v>
      </c>
      <c r="U36" s="2">
        <v>1.2152E-2</v>
      </c>
      <c r="V36" s="2">
        <v>1.1674E-2</v>
      </c>
      <c r="W36" s="2">
        <v>9.5499999999999995E-3</v>
      </c>
      <c r="X36" s="2">
        <v>9.2149999999999992E-3</v>
      </c>
      <c r="Y36" s="2">
        <v>7.8490000000000001E-3</v>
      </c>
      <c r="Z36" s="2">
        <v>9.6769999999999998E-3</v>
      </c>
      <c r="AA36" s="2">
        <v>8.7849999999999994E-3</v>
      </c>
      <c r="AB36" s="2">
        <v>9.8029999999999992E-3</v>
      </c>
      <c r="AC36" s="18">
        <f t="shared" si="3"/>
        <v>9.8420909090909097E-3</v>
      </c>
      <c r="AD36">
        <f t="shared" si="4"/>
        <v>3.7169159881291262E-4</v>
      </c>
      <c r="AE36" s="19">
        <f t="shared" si="5"/>
        <v>11</v>
      </c>
      <c r="AF36" s="23">
        <f t="shared" si="6"/>
        <v>0.22062741061216515</v>
      </c>
      <c r="AH36" s="23">
        <v>11.71875</v>
      </c>
      <c r="AI36" s="18">
        <v>7.2100000000000003E-3</v>
      </c>
      <c r="AJ36">
        <v>7.6249999999999998E-3</v>
      </c>
      <c r="AK36">
        <v>7.3680000000000004E-3</v>
      </c>
      <c r="AL36">
        <v>6.0879999999999997E-3</v>
      </c>
      <c r="AM36">
        <v>7.6600000000000001E-3</v>
      </c>
      <c r="AN36">
        <v>6.6559999999999996E-3</v>
      </c>
      <c r="AO36">
        <v>6.4310000000000001E-3</v>
      </c>
      <c r="AP36">
        <v>6.96E-3</v>
      </c>
      <c r="AQ36">
        <v>6.3439999999999998E-3</v>
      </c>
      <c r="AR36">
        <v>6.744E-3</v>
      </c>
      <c r="AS36">
        <v>6.6639999999999998E-3</v>
      </c>
      <c r="AT36" s="19">
        <v>6.1380000000000002E-3</v>
      </c>
      <c r="AU36" s="18">
        <f t="shared" si="7"/>
        <v>6.8240000000000011E-3</v>
      </c>
      <c r="AV36">
        <f t="shared" si="8"/>
        <v>1.5718378550042125E-4</v>
      </c>
      <c r="AW36" s="19">
        <f t="shared" si="9"/>
        <v>12</v>
      </c>
      <c r="AX36" s="18">
        <v>6.3540000000000003E-3</v>
      </c>
      <c r="AY36">
        <v>7.8150000000000008E-3</v>
      </c>
      <c r="AZ36">
        <v>7.4850000000000003E-3</v>
      </c>
      <c r="BA36">
        <v>7.6239999999999997E-3</v>
      </c>
      <c r="BB36">
        <v>3.9379999999999997E-3</v>
      </c>
      <c r="BC36">
        <v>6.62E-3</v>
      </c>
      <c r="BD36">
        <v>7.8530000000000006E-3</v>
      </c>
      <c r="BE36">
        <v>6.4219999999999998E-3</v>
      </c>
      <c r="BF36">
        <v>7.5570000000000003E-3</v>
      </c>
      <c r="BG36">
        <v>7.2839999999999997E-3</v>
      </c>
      <c r="BH36" s="19">
        <v>5.1180000000000002E-3</v>
      </c>
      <c r="BI36" s="18">
        <f t="shared" si="10"/>
        <v>6.7336363636363635E-3</v>
      </c>
      <c r="BJ36">
        <f t="shared" si="11"/>
        <v>3.7465696486561418E-4</v>
      </c>
      <c r="BK36" s="19">
        <f t="shared" si="12"/>
        <v>11</v>
      </c>
      <c r="BL36" s="23">
        <f t="shared" si="13"/>
        <v>0.82733649691253508</v>
      </c>
    </row>
    <row r="37" spans="2:64" x14ac:dyDescent="0.3">
      <c r="B37" s="23">
        <v>12.10938</v>
      </c>
      <c r="C37" s="2">
        <v>8.9289999999999994E-3</v>
      </c>
      <c r="D37" s="2">
        <v>1.0599000000000001E-2</v>
      </c>
      <c r="E37" s="2">
        <v>8.4620000000000008E-3</v>
      </c>
      <c r="F37" s="2">
        <v>7.0150000000000004E-3</v>
      </c>
      <c r="G37" s="2">
        <v>1.1018999999999999E-2</v>
      </c>
      <c r="H37" s="2">
        <v>8.4720000000000004E-3</v>
      </c>
      <c r="I37" s="2">
        <v>1.1051999999999999E-2</v>
      </c>
      <c r="J37" s="2">
        <v>8.1569999999999993E-3</v>
      </c>
      <c r="K37" s="2">
        <v>7.7600000000000004E-3</v>
      </c>
      <c r="L37" s="2">
        <v>7.9539999999999993E-3</v>
      </c>
      <c r="M37" s="2">
        <v>7.2379999999999996E-3</v>
      </c>
      <c r="N37" s="2">
        <v>6.7930000000000004E-3</v>
      </c>
      <c r="O37" s="18">
        <f t="shared" si="0"/>
        <v>8.6208333333333328E-3</v>
      </c>
      <c r="P37">
        <f t="shared" si="1"/>
        <v>4.3475881215620539E-4</v>
      </c>
      <c r="Q37" s="19">
        <f t="shared" si="2"/>
        <v>12</v>
      </c>
      <c r="R37" s="2">
        <v>8.6719999999999992E-3</v>
      </c>
      <c r="S37" s="2">
        <v>9.1610000000000007E-3</v>
      </c>
      <c r="T37" s="2">
        <v>1.0037000000000001E-2</v>
      </c>
      <c r="U37" s="2">
        <v>1.3805E-2</v>
      </c>
      <c r="V37" s="2">
        <v>1.1114000000000001E-2</v>
      </c>
      <c r="W37" s="2">
        <v>8.9289999999999994E-3</v>
      </c>
      <c r="X37" s="2">
        <v>8.6979999999999991E-3</v>
      </c>
      <c r="Y37" s="2">
        <v>7.2199999999999999E-3</v>
      </c>
      <c r="Z37" s="2">
        <v>8.8739999999999999E-3</v>
      </c>
      <c r="AA37" s="2">
        <v>8.4189999999999994E-3</v>
      </c>
      <c r="AB37" s="2">
        <v>9.1579999999999995E-3</v>
      </c>
      <c r="AC37" s="18">
        <f t="shared" si="3"/>
        <v>9.4624545454545447E-3</v>
      </c>
      <c r="AD37">
        <f t="shared" si="4"/>
        <v>5.2272393832928624E-4</v>
      </c>
      <c r="AE37" s="19">
        <f t="shared" si="5"/>
        <v>11</v>
      </c>
      <c r="AF37" s="23">
        <f t="shared" si="6"/>
        <v>0.23013858126186304</v>
      </c>
      <c r="AH37" s="23">
        <v>12.10938</v>
      </c>
      <c r="AI37" s="18">
        <v>7.1269999999999997E-3</v>
      </c>
      <c r="AJ37">
        <v>7.071E-3</v>
      </c>
      <c r="AK37">
        <v>6.6389999999999999E-3</v>
      </c>
      <c r="AL37">
        <v>5.7860000000000003E-3</v>
      </c>
      <c r="AM37">
        <v>6.7749999999999998E-3</v>
      </c>
      <c r="AN37">
        <v>6.2449999999999997E-3</v>
      </c>
      <c r="AO37">
        <v>5.3790000000000001E-3</v>
      </c>
      <c r="AP37">
        <v>6.1700000000000001E-3</v>
      </c>
      <c r="AQ37">
        <v>6.2729999999999999E-3</v>
      </c>
      <c r="AR37">
        <v>6.5620000000000001E-3</v>
      </c>
      <c r="AS37">
        <v>6.3540000000000003E-3</v>
      </c>
      <c r="AT37" s="19">
        <v>5.8849999999999996E-3</v>
      </c>
      <c r="AU37" s="18">
        <f t="shared" si="7"/>
        <v>6.3555E-3</v>
      </c>
      <c r="AV37">
        <f t="shared" si="8"/>
        <v>1.4971763827993417E-4</v>
      </c>
      <c r="AW37" s="19">
        <f t="shared" si="9"/>
        <v>12</v>
      </c>
      <c r="AX37" s="18">
        <v>6.2049999999999996E-3</v>
      </c>
      <c r="AY37">
        <v>7.136E-3</v>
      </c>
      <c r="AZ37">
        <v>6.8830000000000002E-3</v>
      </c>
      <c r="BA37">
        <v>7.0359999999999997E-3</v>
      </c>
      <c r="BB37">
        <v>1.8519999999999999E-3</v>
      </c>
      <c r="BC37">
        <v>6.4489999999999999E-3</v>
      </c>
      <c r="BD37">
        <v>7.1459999999999996E-3</v>
      </c>
      <c r="BE37">
        <v>5.7369999999999999E-3</v>
      </c>
      <c r="BF37">
        <v>6.9119999999999997E-3</v>
      </c>
      <c r="BG37">
        <v>6.7850000000000002E-3</v>
      </c>
      <c r="BH37" s="19">
        <v>5.705E-3</v>
      </c>
      <c r="BI37" s="18">
        <f t="shared" si="10"/>
        <v>6.1678181818181806E-3</v>
      </c>
      <c r="BJ37">
        <f t="shared" si="11"/>
        <v>4.5925530269976331E-4</v>
      </c>
      <c r="BK37" s="19">
        <f t="shared" si="12"/>
        <v>11</v>
      </c>
      <c r="BL37" s="23">
        <f t="shared" si="13"/>
        <v>0.7043584811689042</v>
      </c>
    </row>
    <row r="38" spans="2:64" x14ac:dyDescent="0.3">
      <c r="B38" s="23">
        <v>12.5</v>
      </c>
      <c r="C38" s="2">
        <v>8.3639999999999999E-3</v>
      </c>
      <c r="D38" s="2">
        <v>1.0116999999999999E-2</v>
      </c>
      <c r="E38" s="2">
        <v>7.9290000000000003E-3</v>
      </c>
      <c r="F38" s="2">
        <v>6.7419999999999997E-3</v>
      </c>
      <c r="G38" s="2">
        <v>1.0231000000000001E-2</v>
      </c>
      <c r="H38" s="2">
        <v>7.8930000000000007E-3</v>
      </c>
      <c r="I38" s="2">
        <v>9.9979999999999999E-3</v>
      </c>
      <c r="J38" s="2">
        <v>7.7149999999999996E-3</v>
      </c>
      <c r="K38" s="2">
        <v>7.1380000000000002E-3</v>
      </c>
      <c r="L38" s="2">
        <v>7.4009999999999996E-3</v>
      </c>
      <c r="M38" s="2">
        <v>6.9090000000000002E-3</v>
      </c>
      <c r="N38" s="2">
        <v>6.4339999999999996E-3</v>
      </c>
      <c r="O38" s="18">
        <f t="shared" si="0"/>
        <v>8.0725833333333327E-3</v>
      </c>
      <c r="P38">
        <f t="shared" si="1"/>
        <v>3.887147715370631E-4</v>
      </c>
      <c r="Q38" s="19">
        <f t="shared" si="2"/>
        <v>12</v>
      </c>
      <c r="R38" s="2">
        <v>8.2179999999999996E-3</v>
      </c>
      <c r="S38" s="2">
        <v>8.5950000000000002E-3</v>
      </c>
      <c r="T38" s="2">
        <v>9.5899999999999996E-3</v>
      </c>
      <c r="U38" s="2">
        <v>1.2482E-2</v>
      </c>
      <c r="V38" s="2">
        <v>1.0263E-2</v>
      </c>
      <c r="W38" s="2">
        <v>8.4799999999999997E-3</v>
      </c>
      <c r="X38" s="2">
        <v>8.2349999999999993E-3</v>
      </c>
      <c r="Y38" s="2">
        <v>6.581E-3</v>
      </c>
      <c r="Z38" s="2">
        <v>8.3789999999999993E-3</v>
      </c>
      <c r="AA38" s="2">
        <v>7.737E-3</v>
      </c>
      <c r="AB38" s="2">
        <v>8.6490000000000004E-3</v>
      </c>
      <c r="AC38" s="18">
        <f t="shared" si="3"/>
        <v>8.8371818181818187E-3</v>
      </c>
      <c r="AD38">
        <f t="shared" si="4"/>
        <v>4.6085623509017172E-4</v>
      </c>
      <c r="AE38" s="19">
        <f t="shared" si="5"/>
        <v>11</v>
      </c>
      <c r="AF38" s="23">
        <f t="shared" si="6"/>
        <v>0.21924731866090774</v>
      </c>
      <c r="AH38" s="23">
        <v>12.5</v>
      </c>
      <c r="AI38" s="18">
        <v>6.3879999999999996E-3</v>
      </c>
      <c r="AJ38">
        <v>6.6360000000000004E-3</v>
      </c>
      <c r="AK38">
        <v>6.4019999999999997E-3</v>
      </c>
      <c r="AL38">
        <v>5.7200000000000003E-3</v>
      </c>
      <c r="AM38">
        <v>6.1960000000000001E-3</v>
      </c>
      <c r="AN38">
        <v>5.7959999999999999E-3</v>
      </c>
      <c r="AO38">
        <v>5.3730000000000002E-3</v>
      </c>
      <c r="AP38">
        <v>6.1190000000000003E-3</v>
      </c>
      <c r="AQ38">
        <v>5.6540000000000002E-3</v>
      </c>
      <c r="AR38">
        <v>6.0910000000000001E-3</v>
      </c>
      <c r="AS38">
        <v>6.0489999999999997E-3</v>
      </c>
      <c r="AT38" s="19">
        <v>5.3800000000000002E-3</v>
      </c>
      <c r="AU38" s="18">
        <f t="shared" si="7"/>
        <v>5.9836666666666658E-3</v>
      </c>
      <c r="AV38">
        <f t="shared" si="8"/>
        <v>1.1657884140197252E-4</v>
      </c>
      <c r="AW38" s="19">
        <f t="shared" si="9"/>
        <v>12</v>
      </c>
      <c r="AX38" s="18">
        <v>5.7860000000000003E-3</v>
      </c>
      <c r="AY38">
        <v>6.8649999999999996E-3</v>
      </c>
      <c r="AZ38">
        <v>6.6220000000000003E-3</v>
      </c>
      <c r="BA38">
        <v>6.0730000000000003E-3</v>
      </c>
      <c r="BB38">
        <v>5.1349999999999998E-3</v>
      </c>
      <c r="BC38">
        <v>5.7530000000000003E-3</v>
      </c>
      <c r="BD38">
        <v>6.0990000000000003E-3</v>
      </c>
      <c r="BE38">
        <v>5.5250000000000004E-3</v>
      </c>
      <c r="BF38">
        <v>6.483E-3</v>
      </c>
      <c r="BG38">
        <v>5.7340000000000004E-3</v>
      </c>
      <c r="BH38" s="19">
        <v>5.143E-3</v>
      </c>
      <c r="BI38" s="18">
        <f t="shared" si="10"/>
        <v>5.9289090909090923E-3</v>
      </c>
      <c r="BJ38">
        <f t="shared" si="11"/>
        <v>1.709278132878669E-4</v>
      </c>
      <c r="BK38" s="19">
        <f t="shared" si="12"/>
        <v>11</v>
      </c>
      <c r="BL38" s="23">
        <f t="shared" si="13"/>
        <v>0.79428894700429487</v>
      </c>
    </row>
    <row r="39" spans="2:64" x14ac:dyDescent="0.3">
      <c r="B39" s="23">
        <v>12.89063</v>
      </c>
      <c r="C39" s="2">
        <v>7.9109999999999996E-3</v>
      </c>
      <c r="D39" s="2">
        <v>9.7190000000000002E-3</v>
      </c>
      <c r="E39" s="2">
        <v>7.2880000000000002E-3</v>
      </c>
      <c r="F39" s="2">
        <v>6.2750000000000002E-3</v>
      </c>
      <c r="G39" s="2">
        <v>9.3449999999999991E-3</v>
      </c>
      <c r="H39" s="2">
        <v>7.3509999999999999E-3</v>
      </c>
      <c r="I39" s="2">
        <v>9.2449999999999997E-3</v>
      </c>
      <c r="J39" s="2">
        <v>7.2350000000000001E-3</v>
      </c>
      <c r="K39" s="2">
        <v>6.6309999999999997E-3</v>
      </c>
      <c r="L39" s="2">
        <v>6.8139999999999997E-3</v>
      </c>
      <c r="M39" s="2">
        <v>6.5209999999999999E-3</v>
      </c>
      <c r="N39" s="2">
        <v>6.0980000000000001E-3</v>
      </c>
      <c r="O39" s="18">
        <f t="shared" si="0"/>
        <v>7.5360833333333347E-3</v>
      </c>
      <c r="P39">
        <f t="shared" si="1"/>
        <v>3.6217048677370022E-4</v>
      </c>
      <c r="Q39" s="19">
        <f t="shared" si="2"/>
        <v>12</v>
      </c>
      <c r="R39" s="2">
        <v>7.6369999999999997E-3</v>
      </c>
      <c r="S39" s="2">
        <v>8.2529999999999999E-3</v>
      </c>
      <c r="T39" s="2">
        <v>9.2460000000000007E-3</v>
      </c>
      <c r="U39" s="2">
        <v>9.7800000000000005E-3</v>
      </c>
      <c r="V39" s="2">
        <v>9.5189999999999997E-3</v>
      </c>
      <c r="W39" s="2">
        <v>8.2000000000000007E-3</v>
      </c>
      <c r="X39" s="2">
        <v>7.7390000000000002E-3</v>
      </c>
      <c r="Y39" s="2">
        <v>6.0439999999999999E-3</v>
      </c>
      <c r="Z39" s="2">
        <v>8.1110000000000002E-3</v>
      </c>
      <c r="AA39" s="2">
        <v>7.1279999999999998E-3</v>
      </c>
      <c r="AB39" s="2">
        <v>7.9590000000000008E-3</v>
      </c>
      <c r="AC39" s="18">
        <f t="shared" si="3"/>
        <v>8.1469090909090918E-3</v>
      </c>
      <c r="AD39">
        <f t="shared" si="4"/>
        <v>3.2606598480412063E-4</v>
      </c>
      <c r="AE39" s="19">
        <f t="shared" si="5"/>
        <v>11</v>
      </c>
      <c r="AF39" s="23">
        <f t="shared" si="6"/>
        <v>0.22387182703948222</v>
      </c>
      <c r="AH39" s="23">
        <v>12.89063</v>
      </c>
      <c r="AI39" s="18">
        <v>6.1130000000000004E-3</v>
      </c>
      <c r="AJ39">
        <v>6.7359999999999998E-3</v>
      </c>
      <c r="AK39">
        <v>5.8760000000000001E-3</v>
      </c>
      <c r="AL39">
        <v>5.4260000000000003E-3</v>
      </c>
      <c r="AM39">
        <v>5.3489999999999996E-3</v>
      </c>
      <c r="AN39">
        <v>5.5290000000000001E-3</v>
      </c>
      <c r="AO39">
        <v>5.2319999999999997E-3</v>
      </c>
      <c r="AP39">
        <v>5.6610000000000002E-3</v>
      </c>
      <c r="AQ39">
        <v>4.9529999999999999E-3</v>
      </c>
      <c r="AR39">
        <v>5.5279999999999999E-3</v>
      </c>
      <c r="AS39">
        <v>5.6610000000000002E-3</v>
      </c>
      <c r="AT39" s="19">
        <v>5.0699999999999999E-3</v>
      </c>
      <c r="AU39" s="18">
        <f t="shared" si="7"/>
        <v>5.5944999999999996E-3</v>
      </c>
      <c r="AV39">
        <f t="shared" si="8"/>
        <v>1.3967915074024166E-4</v>
      </c>
      <c r="AW39" s="19">
        <f t="shared" si="9"/>
        <v>12</v>
      </c>
      <c r="AX39" s="18">
        <v>6.1570000000000001E-3</v>
      </c>
      <c r="AY39">
        <v>6.5970000000000004E-3</v>
      </c>
      <c r="AZ39">
        <v>6.293E-3</v>
      </c>
      <c r="BA39">
        <v>6.5459999999999997E-3</v>
      </c>
      <c r="BB39">
        <v>5.1240000000000001E-3</v>
      </c>
      <c r="BC39">
        <v>5.7250000000000001E-3</v>
      </c>
      <c r="BD39">
        <v>5.9329999999999999E-3</v>
      </c>
      <c r="BE39">
        <v>5.1060000000000003E-3</v>
      </c>
      <c r="BF39">
        <v>5.8989999999999997E-3</v>
      </c>
      <c r="BG39">
        <v>5.1630000000000001E-3</v>
      </c>
      <c r="BH39" s="19">
        <v>4.7210000000000004E-3</v>
      </c>
      <c r="BI39" s="18">
        <f t="shared" si="10"/>
        <v>5.7512727272727273E-3</v>
      </c>
      <c r="BJ39">
        <f t="shared" si="11"/>
        <v>1.9253906762520552E-4</v>
      </c>
      <c r="BK39" s="19">
        <f t="shared" si="12"/>
        <v>11</v>
      </c>
      <c r="BL39" s="23">
        <f t="shared" si="13"/>
        <v>0.51792222214451455</v>
      </c>
    </row>
    <row r="40" spans="2:64" x14ac:dyDescent="0.3">
      <c r="B40" s="23">
        <v>13.28125</v>
      </c>
      <c r="C40" s="2">
        <v>7.6299999999999996E-3</v>
      </c>
      <c r="D40" s="2">
        <v>8.9680000000000003E-3</v>
      </c>
      <c r="E40" s="2">
        <v>6.7549999999999997E-3</v>
      </c>
      <c r="F40" s="2">
        <v>6.1370000000000001E-3</v>
      </c>
      <c r="G40" s="2">
        <v>8.3250000000000008E-3</v>
      </c>
      <c r="H40" s="2">
        <v>6.9820000000000004E-3</v>
      </c>
      <c r="I40" s="2">
        <v>8.6189999999999999E-3</v>
      </c>
      <c r="J40" s="2">
        <v>6.6750000000000004E-3</v>
      </c>
      <c r="K40" s="2">
        <v>6.2890000000000003E-3</v>
      </c>
      <c r="L40" s="2">
        <v>6.535E-3</v>
      </c>
      <c r="M40" s="2">
        <v>6.2490000000000002E-3</v>
      </c>
      <c r="N40" s="2">
        <v>5.653E-3</v>
      </c>
      <c r="O40" s="18">
        <f t="shared" si="0"/>
        <v>7.0680833333333351E-3</v>
      </c>
      <c r="P40">
        <f t="shared" si="1"/>
        <v>3.0898152485548422E-4</v>
      </c>
      <c r="Q40" s="19">
        <f t="shared" si="2"/>
        <v>12</v>
      </c>
      <c r="R40" s="2">
        <v>7.2059999999999997E-3</v>
      </c>
      <c r="S40" s="2">
        <v>7.7079999999999996E-3</v>
      </c>
      <c r="T40" s="2">
        <v>8.7600000000000004E-3</v>
      </c>
      <c r="U40" s="2">
        <v>7.7279999999999996E-3</v>
      </c>
      <c r="V40" s="2">
        <v>9.0109999999999999E-3</v>
      </c>
      <c r="W40" s="2">
        <v>7.6360000000000004E-3</v>
      </c>
      <c r="X40" s="2">
        <v>7.4799999999999997E-3</v>
      </c>
      <c r="Y40" s="2">
        <v>5.5300000000000002E-3</v>
      </c>
      <c r="Z40" s="2">
        <v>7.5750000000000001E-3</v>
      </c>
      <c r="AA40" s="2">
        <v>6.6670000000000002E-3</v>
      </c>
      <c r="AB40" s="2">
        <v>7.489E-3</v>
      </c>
      <c r="AC40" s="18">
        <f t="shared" si="3"/>
        <v>7.5263636363636366E-3</v>
      </c>
      <c r="AD40">
        <f t="shared" si="4"/>
        <v>2.8032757697597847E-4</v>
      </c>
      <c r="AE40" s="19">
        <f t="shared" si="5"/>
        <v>11</v>
      </c>
      <c r="AF40" s="23">
        <f t="shared" si="6"/>
        <v>0.28446222777377994</v>
      </c>
      <c r="AH40" s="23">
        <v>13.28125</v>
      </c>
      <c r="AI40" s="18">
        <v>5.6169999999999996E-3</v>
      </c>
      <c r="AJ40">
        <v>6.3369999999999998E-3</v>
      </c>
      <c r="AK40">
        <v>5.5030000000000001E-3</v>
      </c>
      <c r="AL40">
        <v>5.424E-3</v>
      </c>
      <c r="AM40">
        <v>5.0000000000000001E-3</v>
      </c>
      <c r="AN40">
        <v>4.9059999999999998E-3</v>
      </c>
      <c r="AO40">
        <v>4.47E-3</v>
      </c>
      <c r="AP40">
        <v>5.4349999999999997E-3</v>
      </c>
      <c r="AQ40">
        <v>4.9789999999999999E-3</v>
      </c>
      <c r="AR40">
        <v>5.2700000000000004E-3</v>
      </c>
      <c r="AS40">
        <v>5.3480000000000003E-3</v>
      </c>
      <c r="AT40" s="19">
        <v>4.8589999999999996E-3</v>
      </c>
      <c r="AU40" s="18">
        <f t="shared" si="7"/>
        <v>5.2623333333333333E-3</v>
      </c>
      <c r="AV40">
        <f t="shared" si="8"/>
        <v>1.3675084251767129E-4</v>
      </c>
      <c r="AW40" s="19">
        <f t="shared" si="9"/>
        <v>12</v>
      </c>
      <c r="AX40" s="18">
        <v>5.5199999999999997E-3</v>
      </c>
      <c r="AY40">
        <v>6.1450000000000003E-3</v>
      </c>
      <c r="AZ40">
        <v>5.5440000000000003E-3</v>
      </c>
      <c r="BA40">
        <v>5.555E-3</v>
      </c>
      <c r="BB40">
        <v>3.2070000000000002E-3</v>
      </c>
      <c r="BC40">
        <v>5.6439999999999997E-3</v>
      </c>
      <c r="BD40">
        <v>5.8989999999999997E-3</v>
      </c>
      <c r="BE40">
        <v>4.6899999999999997E-3</v>
      </c>
      <c r="BF40">
        <v>5.5279999999999999E-3</v>
      </c>
      <c r="BG40">
        <v>5.0400000000000002E-3</v>
      </c>
      <c r="BH40" s="19">
        <v>4.4429999999999999E-3</v>
      </c>
      <c r="BI40" s="18">
        <f t="shared" si="10"/>
        <v>5.2013636363636368E-3</v>
      </c>
      <c r="BJ40">
        <f t="shared" si="11"/>
        <v>2.4979781907219116E-4</v>
      </c>
      <c r="BK40" s="19">
        <f t="shared" si="12"/>
        <v>11</v>
      </c>
      <c r="BL40" s="23">
        <f t="shared" si="13"/>
        <v>0.83324412193133846</v>
      </c>
    </row>
    <row r="41" spans="2:64" x14ac:dyDescent="0.3">
      <c r="B41" s="23">
        <v>13.67188</v>
      </c>
      <c r="C41" s="2">
        <v>7.1650000000000004E-3</v>
      </c>
      <c r="D41" s="2">
        <v>8.1130000000000004E-3</v>
      </c>
      <c r="E41" s="2">
        <v>6.3790000000000001E-3</v>
      </c>
      <c r="F41" s="2">
        <v>6.1780000000000003E-3</v>
      </c>
      <c r="G41" s="2">
        <v>7.6639999999999998E-3</v>
      </c>
      <c r="H41" s="2">
        <v>6.4460000000000003E-3</v>
      </c>
      <c r="I41" s="2">
        <v>7.7489999999999998E-3</v>
      </c>
      <c r="J41" s="2">
        <v>6.267E-3</v>
      </c>
      <c r="K41" s="2">
        <v>5.8380000000000003E-3</v>
      </c>
      <c r="L41" s="2">
        <v>6.0369999999999998E-3</v>
      </c>
      <c r="M41" s="2">
        <v>5.9049999999999997E-3</v>
      </c>
      <c r="N41" s="2">
        <v>5.3509999999999999E-3</v>
      </c>
      <c r="O41" s="18">
        <f t="shared" si="0"/>
        <v>6.5909999999999988E-3</v>
      </c>
      <c r="P41">
        <f t="shared" si="1"/>
        <v>2.5168956347778183E-4</v>
      </c>
      <c r="Q41" s="19">
        <f t="shared" si="2"/>
        <v>12</v>
      </c>
      <c r="R41" s="2">
        <v>6.6649999999999999E-3</v>
      </c>
      <c r="S41" s="2">
        <v>7.1089999999999999E-3</v>
      </c>
      <c r="T41" s="2">
        <v>8.2699999999999996E-3</v>
      </c>
      <c r="U41" s="2">
        <v>7.1989999999999997E-3</v>
      </c>
      <c r="V41" s="2">
        <v>8.5039999999999994E-3</v>
      </c>
      <c r="W41" s="2">
        <v>6.966E-3</v>
      </c>
      <c r="X41" s="2">
        <v>7.1289999999999999E-3</v>
      </c>
      <c r="Y41" s="2">
        <v>5.2509999999999996E-3</v>
      </c>
      <c r="Z41" s="2">
        <v>7.0949999999999997E-3</v>
      </c>
      <c r="AA41" s="2">
        <v>6.2040000000000003E-3</v>
      </c>
      <c r="AB41" s="2">
        <v>6.9509999999999997E-3</v>
      </c>
      <c r="AC41" s="18">
        <f t="shared" si="3"/>
        <v>7.0311818181818175E-3</v>
      </c>
      <c r="AD41">
        <f t="shared" si="4"/>
        <v>2.6542877209875197E-4</v>
      </c>
      <c r="AE41" s="19">
        <f t="shared" si="5"/>
        <v>11</v>
      </c>
      <c r="AF41" s="23">
        <f t="shared" si="6"/>
        <v>0.24235349881112001</v>
      </c>
      <c r="AH41" s="23">
        <v>13.67188</v>
      </c>
      <c r="AI41" s="18">
        <v>5.1380000000000002E-3</v>
      </c>
      <c r="AJ41">
        <v>5.5799999999999999E-3</v>
      </c>
      <c r="AK41">
        <v>5.1650000000000003E-3</v>
      </c>
      <c r="AL41">
        <v>5.4460000000000003E-3</v>
      </c>
      <c r="AM41">
        <v>4.8869999999999999E-3</v>
      </c>
      <c r="AN41">
        <v>4.4609999999999997E-3</v>
      </c>
      <c r="AO41">
        <v>3.6930000000000001E-3</v>
      </c>
      <c r="AP41">
        <v>4.9769999999999997E-3</v>
      </c>
      <c r="AQ41">
        <v>5.1539999999999997E-3</v>
      </c>
      <c r="AR41">
        <v>5.0309999999999999E-3</v>
      </c>
      <c r="AS41">
        <v>5.1619999999999999E-3</v>
      </c>
      <c r="AT41" s="19">
        <v>4.614E-3</v>
      </c>
      <c r="AU41" s="18">
        <f t="shared" si="7"/>
        <v>4.9423333333333333E-3</v>
      </c>
      <c r="AV41">
        <f t="shared" si="8"/>
        <v>1.4443370783718033E-4</v>
      </c>
      <c r="AW41" s="19">
        <f t="shared" si="9"/>
        <v>12</v>
      </c>
      <c r="AX41" s="18">
        <v>4.9410000000000001E-3</v>
      </c>
      <c r="AY41">
        <v>5.7780000000000001E-3</v>
      </c>
      <c r="AZ41">
        <v>5.2399999999999999E-3</v>
      </c>
      <c r="BA41">
        <v>6.0359999999999997E-3</v>
      </c>
      <c r="BB41">
        <v>2.8270000000000001E-3</v>
      </c>
      <c r="BC41">
        <v>5.0740000000000004E-3</v>
      </c>
      <c r="BD41">
        <v>5.3949999999999996E-3</v>
      </c>
      <c r="BE41">
        <v>4.3569999999999998E-3</v>
      </c>
      <c r="BF41">
        <v>5.3870000000000003E-3</v>
      </c>
      <c r="BG41">
        <v>4.8599999999999997E-3</v>
      </c>
      <c r="BH41" s="19">
        <v>4.3039999999999997E-3</v>
      </c>
      <c r="BI41" s="18">
        <f t="shared" si="10"/>
        <v>4.9271818181818175E-3</v>
      </c>
      <c r="BJ41">
        <f t="shared" si="11"/>
        <v>2.6340424577864127E-4</v>
      </c>
      <c r="BK41" s="19">
        <f t="shared" si="12"/>
        <v>11</v>
      </c>
      <c r="BL41" s="23">
        <f t="shared" si="13"/>
        <v>0.96041294695892698</v>
      </c>
    </row>
    <row r="42" spans="2:64" x14ac:dyDescent="0.3">
      <c r="B42" s="23">
        <v>14.0625</v>
      </c>
      <c r="C42" s="2">
        <v>6.7749999999999998E-3</v>
      </c>
      <c r="D42" s="2">
        <v>7.391E-3</v>
      </c>
      <c r="E42" s="2">
        <v>5.9589999999999999E-3</v>
      </c>
      <c r="F42" s="2">
        <v>5.4640000000000001E-3</v>
      </c>
      <c r="G42" s="2">
        <v>7.0619999999999997E-3</v>
      </c>
      <c r="H42" s="2">
        <v>5.8849999999999996E-3</v>
      </c>
      <c r="I42" s="2">
        <v>7.1900000000000002E-3</v>
      </c>
      <c r="J42" s="2">
        <v>5.8019999999999999E-3</v>
      </c>
      <c r="K42" s="2">
        <v>5.4559999999999999E-3</v>
      </c>
      <c r="L42" s="2">
        <v>5.5640000000000004E-3</v>
      </c>
      <c r="M42" s="2">
        <v>5.4440000000000001E-3</v>
      </c>
      <c r="N42" s="2">
        <v>4.9300000000000004E-3</v>
      </c>
      <c r="O42" s="18">
        <f t="shared" si="0"/>
        <v>6.0768333333333343E-3</v>
      </c>
      <c r="P42">
        <f t="shared" si="1"/>
        <v>2.3500618410087973E-4</v>
      </c>
      <c r="Q42" s="19">
        <f t="shared" si="2"/>
        <v>12</v>
      </c>
      <c r="R42" s="2">
        <v>6.3480000000000003E-3</v>
      </c>
      <c r="S42" s="2">
        <v>6.8450000000000004E-3</v>
      </c>
      <c r="T42" s="2">
        <v>7.4359999999999999E-3</v>
      </c>
      <c r="U42" s="2">
        <v>8.8199999999999997E-3</v>
      </c>
      <c r="V42" s="2">
        <v>7.8150000000000008E-3</v>
      </c>
      <c r="W42" s="2">
        <v>6.5830000000000003E-3</v>
      </c>
      <c r="X42" s="2">
        <v>6.6059999999999999E-3</v>
      </c>
      <c r="Y42" s="2">
        <v>5.058E-3</v>
      </c>
      <c r="Z42" s="2">
        <v>6.9540000000000001E-3</v>
      </c>
      <c r="AA42" s="2">
        <v>5.7650000000000002E-3</v>
      </c>
      <c r="AB42" s="2">
        <v>6.509E-3</v>
      </c>
      <c r="AC42" s="18">
        <f t="shared" si="3"/>
        <v>6.7944545454545471E-3</v>
      </c>
      <c r="AD42">
        <f t="shared" si="4"/>
        <v>3.0181304760145696E-4</v>
      </c>
      <c r="AE42" s="19">
        <f t="shared" si="5"/>
        <v>11</v>
      </c>
      <c r="AF42" s="23">
        <f t="shared" si="6"/>
        <v>7.5824762318948871E-2</v>
      </c>
      <c r="AH42" s="23">
        <v>14.0625</v>
      </c>
      <c r="AI42" s="18">
        <v>4.8019999999999998E-3</v>
      </c>
      <c r="AJ42">
        <v>4.8820000000000001E-3</v>
      </c>
      <c r="AK42">
        <v>4.7829999999999999E-3</v>
      </c>
      <c r="AL42">
        <v>4.8089999999999999E-3</v>
      </c>
      <c r="AM42">
        <v>4.7540000000000004E-3</v>
      </c>
      <c r="AN42">
        <v>4.1380000000000002E-3</v>
      </c>
      <c r="AO42">
        <v>3.81E-3</v>
      </c>
      <c r="AP42">
        <v>4.7920000000000003E-3</v>
      </c>
      <c r="AQ42">
        <v>4.5560000000000002E-3</v>
      </c>
      <c r="AR42">
        <v>4.6480000000000002E-3</v>
      </c>
      <c r="AS42">
        <v>4.9179999999999996E-3</v>
      </c>
      <c r="AT42" s="19">
        <v>4.0949999999999997E-3</v>
      </c>
      <c r="AU42" s="18">
        <f t="shared" si="7"/>
        <v>4.5822499999999995E-3</v>
      </c>
      <c r="AV42">
        <f t="shared" si="8"/>
        <v>1.0488920019802716E-4</v>
      </c>
      <c r="AW42" s="19">
        <f t="shared" si="9"/>
        <v>12</v>
      </c>
      <c r="AX42" s="18">
        <v>4.261E-3</v>
      </c>
      <c r="AY42">
        <v>5.3460000000000001E-3</v>
      </c>
      <c r="AZ42">
        <v>5.0540000000000003E-3</v>
      </c>
      <c r="BA42">
        <v>5.8809999999999999E-3</v>
      </c>
      <c r="BB42">
        <v>4.2509999999999996E-3</v>
      </c>
      <c r="BC42">
        <v>4.679E-3</v>
      </c>
      <c r="BD42">
        <v>5.2940000000000001E-3</v>
      </c>
      <c r="BE42">
        <v>4.0949999999999997E-3</v>
      </c>
      <c r="BF42">
        <v>5.8370000000000002E-3</v>
      </c>
      <c r="BG42">
        <v>4.3569999999999998E-3</v>
      </c>
      <c r="BH42" s="19">
        <v>3.8630000000000001E-3</v>
      </c>
      <c r="BI42" s="18">
        <f t="shared" si="10"/>
        <v>4.8107272727272729E-3</v>
      </c>
      <c r="BJ42">
        <f t="shared" si="11"/>
        <v>2.1377852136813727E-4</v>
      </c>
      <c r="BK42" s="19">
        <f t="shared" si="12"/>
        <v>11</v>
      </c>
      <c r="BL42" s="23">
        <f t="shared" si="13"/>
        <v>0.35290880999437924</v>
      </c>
    </row>
    <row r="43" spans="2:64" x14ac:dyDescent="0.3">
      <c r="B43" s="23">
        <v>14.45313</v>
      </c>
      <c r="C43" s="2">
        <v>6.3600000000000002E-3</v>
      </c>
      <c r="D43" s="2">
        <v>6.8869999999999999E-3</v>
      </c>
      <c r="E43" s="2">
        <v>5.4799999999999996E-3</v>
      </c>
      <c r="F43" s="2">
        <v>4.7140000000000003E-3</v>
      </c>
      <c r="G43" s="2">
        <v>6.509E-3</v>
      </c>
      <c r="H43" s="2">
        <v>5.6249999999999998E-3</v>
      </c>
      <c r="I43" s="2">
        <v>6.7060000000000002E-3</v>
      </c>
      <c r="J43" s="2">
        <v>5.5909999999999996E-3</v>
      </c>
      <c r="K43" s="2">
        <v>5.1989999999999996E-3</v>
      </c>
      <c r="L43" s="2">
        <v>5.2339999999999999E-3</v>
      </c>
      <c r="M43" s="2">
        <v>5.1159999999999999E-3</v>
      </c>
      <c r="N43" s="2">
        <v>4.5329999999999997E-3</v>
      </c>
      <c r="O43" s="18">
        <f t="shared" si="0"/>
        <v>5.6628333333333331E-3</v>
      </c>
      <c r="P43">
        <f t="shared" si="1"/>
        <v>2.2535684945428134E-4</v>
      </c>
      <c r="Q43" s="19">
        <f t="shared" si="2"/>
        <v>12</v>
      </c>
      <c r="R43" s="2">
        <v>5.9620000000000003E-3</v>
      </c>
      <c r="S43" s="2">
        <v>6.2880000000000002E-3</v>
      </c>
      <c r="T43" s="2">
        <v>6.9769999999999997E-3</v>
      </c>
      <c r="U43" s="2">
        <v>6.8989999999999998E-3</v>
      </c>
      <c r="V43" s="2">
        <v>7.1739999999999998E-3</v>
      </c>
      <c r="W43" s="2">
        <v>6.2160000000000002E-3</v>
      </c>
      <c r="X43" s="2">
        <v>6.254E-3</v>
      </c>
      <c r="Y43" s="2">
        <v>4.7099999999999998E-3</v>
      </c>
      <c r="Z43" s="2">
        <v>6.7549999999999997E-3</v>
      </c>
      <c r="AA43" s="2">
        <v>5.2589999999999998E-3</v>
      </c>
      <c r="AB43" s="2">
        <v>6.2160000000000002E-3</v>
      </c>
      <c r="AC43" s="18">
        <f t="shared" si="3"/>
        <v>6.2463636363636358E-3</v>
      </c>
      <c r="AD43">
        <f t="shared" si="4"/>
        <v>2.2358204809734829E-4</v>
      </c>
      <c r="AE43" s="19">
        <f t="shared" si="5"/>
        <v>11</v>
      </c>
      <c r="AF43" s="23">
        <f t="shared" si="6"/>
        <v>8.0247132717857994E-2</v>
      </c>
      <c r="AH43" s="23">
        <v>14.45313</v>
      </c>
      <c r="AI43" s="18">
        <v>4.7419999999999997E-3</v>
      </c>
      <c r="AJ43">
        <v>4.9170000000000004E-3</v>
      </c>
      <c r="AK43">
        <v>4.3680000000000004E-3</v>
      </c>
      <c r="AL43">
        <v>4.1809999999999998E-3</v>
      </c>
      <c r="AM43">
        <v>4.0309999999999999E-3</v>
      </c>
      <c r="AN43">
        <v>3.771E-3</v>
      </c>
      <c r="AO43">
        <v>3.699E-3</v>
      </c>
      <c r="AP43">
        <v>4.457E-3</v>
      </c>
      <c r="AQ43">
        <v>4.2659999999999998E-3</v>
      </c>
      <c r="AR43">
        <v>4.385E-3</v>
      </c>
      <c r="AS43">
        <v>4.5640000000000003E-3</v>
      </c>
      <c r="AT43" s="19">
        <v>3.7499999999999999E-3</v>
      </c>
      <c r="AU43" s="18">
        <f t="shared" si="7"/>
        <v>4.2609166666666663E-3</v>
      </c>
      <c r="AV43">
        <f t="shared" si="8"/>
        <v>1.1332231174126234E-4</v>
      </c>
      <c r="AW43" s="19">
        <f t="shared" si="9"/>
        <v>12</v>
      </c>
      <c r="AX43" s="18">
        <v>4.0309999999999999E-3</v>
      </c>
      <c r="AY43">
        <v>4.9969999999999997E-3</v>
      </c>
      <c r="AZ43">
        <v>4.666E-3</v>
      </c>
      <c r="BA43">
        <v>3.8319999999999999E-3</v>
      </c>
      <c r="BB43">
        <v>6.5490000000000001E-3</v>
      </c>
      <c r="BC43">
        <v>4.2589999999999998E-3</v>
      </c>
      <c r="BD43">
        <v>4.3249999999999999E-3</v>
      </c>
      <c r="BE43">
        <v>3.8140000000000001E-3</v>
      </c>
      <c r="BF43">
        <v>5.1159999999999999E-3</v>
      </c>
      <c r="BG43">
        <v>4.0610000000000004E-3</v>
      </c>
      <c r="BH43" s="19">
        <v>3.4329999999999999E-3</v>
      </c>
      <c r="BI43" s="18">
        <f t="shared" si="10"/>
        <v>4.4620909090909095E-3</v>
      </c>
      <c r="BJ43">
        <f t="shared" si="11"/>
        <v>2.5925261301551407E-4</v>
      </c>
      <c r="BK43" s="19">
        <f t="shared" si="12"/>
        <v>11</v>
      </c>
      <c r="BL43" s="23">
        <f t="shared" si="13"/>
        <v>0.48897553675739514</v>
      </c>
    </row>
    <row r="44" spans="2:64" x14ac:dyDescent="0.3">
      <c r="B44" s="23">
        <v>14.84375</v>
      </c>
      <c r="C44" s="2">
        <v>5.8250000000000003E-3</v>
      </c>
      <c r="D44" s="2">
        <v>6.5230000000000002E-3</v>
      </c>
      <c r="E44" s="2">
        <v>5.0850000000000001E-3</v>
      </c>
      <c r="F44" s="2">
        <v>4.4060000000000002E-3</v>
      </c>
      <c r="G44" s="2">
        <v>5.8609999999999999E-3</v>
      </c>
      <c r="H44" s="2">
        <v>5.2189999999999997E-3</v>
      </c>
      <c r="I44" s="2">
        <v>5.9690000000000003E-3</v>
      </c>
      <c r="J44" s="2">
        <v>5.2310000000000004E-3</v>
      </c>
      <c r="K44" s="2">
        <v>4.8580000000000003E-3</v>
      </c>
      <c r="L44" s="2">
        <v>4.8820000000000001E-3</v>
      </c>
      <c r="M44" s="2">
        <v>4.8269999999999997E-3</v>
      </c>
      <c r="N44" s="2">
        <v>4.3439999999999998E-3</v>
      </c>
      <c r="O44" s="18">
        <f t="shared" si="0"/>
        <v>5.2525000000000002E-3</v>
      </c>
      <c r="P44">
        <f t="shared" si="1"/>
        <v>1.9209958354978287E-4</v>
      </c>
      <c r="Q44" s="19">
        <f t="shared" si="2"/>
        <v>12</v>
      </c>
      <c r="R44" s="2">
        <v>5.5139999999999998E-3</v>
      </c>
      <c r="S44" s="2">
        <v>5.8869999999999999E-3</v>
      </c>
      <c r="T44" s="2">
        <v>6.5180000000000004E-3</v>
      </c>
      <c r="U44" s="2">
        <v>6.2389999999999998E-3</v>
      </c>
      <c r="V44" s="2">
        <v>6.7400000000000003E-3</v>
      </c>
      <c r="W44" s="2">
        <v>5.7330000000000002E-3</v>
      </c>
      <c r="X44" s="2">
        <v>5.7949999999999998E-3</v>
      </c>
      <c r="Y44" s="2">
        <v>4.2449999999999996E-3</v>
      </c>
      <c r="Z44" s="2">
        <v>6.208E-3</v>
      </c>
      <c r="AA44" s="2">
        <v>4.8110000000000002E-3</v>
      </c>
      <c r="AB44" s="2">
        <v>5.836E-3</v>
      </c>
      <c r="AC44" s="18">
        <f t="shared" si="3"/>
        <v>5.7750909090909094E-3</v>
      </c>
      <c r="AD44">
        <f t="shared" si="4"/>
        <v>2.1831597012110079E-4</v>
      </c>
      <c r="AE44" s="19">
        <f t="shared" si="5"/>
        <v>11</v>
      </c>
      <c r="AF44" s="23">
        <f t="shared" si="6"/>
        <v>8.716156505074861E-2</v>
      </c>
      <c r="AH44" s="23">
        <v>14.84375</v>
      </c>
      <c r="AI44" s="18">
        <v>4.3909999999999999E-3</v>
      </c>
      <c r="AJ44">
        <v>4.8430000000000001E-3</v>
      </c>
      <c r="AK44">
        <v>4.084E-3</v>
      </c>
      <c r="AL44">
        <v>3.774E-3</v>
      </c>
      <c r="AM44">
        <v>3.388E-3</v>
      </c>
      <c r="AN44">
        <v>3.362E-3</v>
      </c>
      <c r="AO44">
        <v>3.7299999999999998E-3</v>
      </c>
      <c r="AP44">
        <v>4.2950000000000002E-3</v>
      </c>
      <c r="AQ44">
        <v>3.9370000000000004E-3</v>
      </c>
      <c r="AR44">
        <v>4.1710000000000002E-3</v>
      </c>
      <c r="AS44">
        <v>4.215E-3</v>
      </c>
      <c r="AT44" s="19">
        <v>3.6589999999999999E-3</v>
      </c>
      <c r="AU44" s="18">
        <f t="shared" si="7"/>
        <v>3.9874166666666678E-3</v>
      </c>
      <c r="AV44">
        <f t="shared" si="8"/>
        <v>1.248329464532582E-4</v>
      </c>
      <c r="AW44" s="19">
        <f t="shared" si="9"/>
        <v>12</v>
      </c>
      <c r="AX44" s="18">
        <v>4.0090000000000004E-3</v>
      </c>
      <c r="AY44">
        <v>4.6369999999999996E-3</v>
      </c>
      <c r="AZ44">
        <v>4.1599999999999996E-3</v>
      </c>
      <c r="BA44">
        <v>3.9100000000000003E-3</v>
      </c>
      <c r="BB44">
        <v>1.4170000000000001E-3</v>
      </c>
      <c r="BC44">
        <v>3.9420000000000002E-3</v>
      </c>
      <c r="BD44">
        <v>3.8899999999999998E-3</v>
      </c>
      <c r="BE44">
        <v>3.3899999999999998E-3</v>
      </c>
      <c r="BF44">
        <v>4.5739999999999999E-3</v>
      </c>
      <c r="BG44">
        <v>3.784E-3</v>
      </c>
      <c r="BH44" s="19">
        <v>3.261E-3</v>
      </c>
      <c r="BI44" s="18">
        <f t="shared" si="10"/>
        <v>3.7249090909090917E-3</v>
      </c>
      <c r="BJ44">
        <f t="shared" si="11"/>
        <v>2.626582797111609E-4</v>
      </c>
      <c r="BK44" s="19">
        <f t="shared" si="12"/>
        <v>11</v>
      </c>
      <c r="BL44" s="23">
        <f t="shared" si="13"/>
        <v>0.38159383800342206</v>
      </c>
    </row>
    <row r="45" spans="2:64" x14ac:dyDescent="0.3">
      <c r="B45" s="23">
        <v>15.23438</v>
      </c>
      <c r="C45" s="2">
        <v>5.3189999999999999E-3</v>
      </c>
      <c r="D45" s="2">
        <v>6.032E-3</v>
      </c>
      <c r="E45" s="2">
        <v>4.7159999999999997E-3</v>
      </c>
      <c r="F45" s="2">
        <v>4.1139999999999996E-3</v>
      </c>
      <c r="G45" s="2">
        <v>5.2160000000000002E-3</v>
      </c>
      <c r="H45" s="2">
        <v>4.7109999999999999E-3</v>
      </c>
      <c r="I45" s="2">
        <v>5.5160000000000001E-3</v>
      </c>
      <c r="J45" s="2">
        <v>4.8019999999999998E-3</v>
      </c>
      <c r="K45" s="2">
        <v>4.5259999999999996E-3</v>
      </c>
      <c r="L45" s="2">
        <v>4.6389999999999999E-3</v>
      </c>
      <c r="M45" s="2">
        <v>4.5779999999999996E-3</v>
      </c>
      <c r="N45" s="2">
        <v>4.091E-3</v>
      </c>
      <c r="O45" s="18">
        <f t="shared" si="0"/>
        <v>4.8549999999999991E-3</v>
      </c>
      <c r="P45">
        <f t="shared" si="1"/>
        <v>1.6457327740664233E-4</v>
      </c>
      <c r="Q45" s="19">
        <f t="shared" si="2"/>
        <v>12</v>
      </c>
      <c r="R45" s="2">
        <v>5.0220000000000004E-3</v>
      </c>
      <c r="S45" s="2">
        <v>5.6239999999999997E-3</v>
      </c>
      <c r="T45" s="2">
        <v>5.9839999999999997E-3</v>
      </c>
      <c r="U45" s="2">
        <v>6.914E-3</v>
      </c>
      <c r="V45" s="2">
        <v>6.0689999999999997E-3</v>
      </c>
      <c r="W45" s="2">
        <v>5.4169999999999999E-3</v>
      </c>
      <c r="X45" s="2">
        <v>5.5500000000000002E-3</v>
      </c>
      <c r="Y45" s="2">
        <v>3.885E-3</v>
      </c>
      <c r="Z45" s="2">
        <v>5.5880000000000001E-3</v>
      </c>
      <c r="AA45" s="2">
        <v>4.365E-3</v>
      </c>
      <c r="AB45" s="2">
        <v>5.339E-3</v>
      </c>
      <c r="AC45" s="18">
        <f t="shared" si="3"/>
        <v>5.4324545454545459E-3</v>
      </c>
      <c r="AD45">
        <f t="shared" si="4"/>
        <v>2.4662431361509291E-4</v>
      </c>
      <c r="AE45" s="19">
        <f t="shared" si="5"/>
        <v>11</v>
      </c>
      <c r="AF45" s="23">
        <f t="shared" si="6"/>
        <v>6.7503294589543975E-2</v>
      </c>
      <c r="AH45" s="23">
        <v>15.23438</v>
      </c>
      <c r="AI45" s="18">
        <v>4.0039999999999997E-3</v>
      </c>
      <c r="AJ45">
        <v>4.2189999999999997E-3</v>
      </c>
      <c r="AK45">
        <v>4.0010000000000002E-3</v>
      </c>
      <c r="AL45">
        <v>3.588E-3</v>
      </c>
      <c r="AM45">
        <v>3.0929999999999998E-3</v>
      </c>
      <c r="AN45">
        <v>3.1289999999999998E-3</v>
      </c>
      <c r="AO45">
        <v>3.2950000000000002E-3</v>
      </c>
      <c r="AP45">
        <v>4.0249999999999999E-3</v>
      </c>
      <c r="AQ45">
        <v>3.673E-3</v>
      </c>
      <c r="AR45">
        <v>3.8730000000000001E-3</v>
      </c>
      <c r="AS45">
        <v>3.9839999999999997E-3</v>
      </c>
      <c r="AT45" s="19">
        <v>3.5400000000000002E-3</v>
      </c>
      <c r="AU45" s="18">
        <f t="shared" si="7"/>
        <v>3.7020000000000004E-3</v>
      </c>
      <c r="AV45">
        <f t="shared" si="8"/>
        <v>1.0891781722514875E-4</v>
      </c>
      <c r="AW45" s="19">
        <f t="shared" si="9"/>
        <v>12</v>
      </c>
      <c r="AX45" s="18">
        <v>4.1110000000000001E-3</v>
      </c>
      <c r="AY45">
        <v>4.4339999999999996E-3</v>
      </c>
      <c r="AZ45">
        <v>3.8700000000000002E-3</v>
      </c>
      <c r="BA45">
        <v>3.9709999999999997E-3</v>
      </c>
      <c r="BB45">
        <v>4.646E-3</v>
      </c>
      <c r="BC45">
        <v>3.947E-3</v>
      </c>
      <c r="BD45">
        <v>3.9820000000000003E-3</v>
      </c>
      <c r="BE45">
        <v>3.0950000000000001E-3</v>
      </c>
      <c r="BF45">
        <v>4.1840000000000002E-3</v>
      </c>
      <c r="BG45">
        <v>3.5040000000000002E-3</v>
      </c>
      <c r="BH45" s="19">
        <v>3.1740000000000002E-3</v>
      </c>
      <c r="BI45" s="18">
        <f t="shared" si="10"/>
        <v>3.9016363636363641E-3</v>
      </c>
      <c r="BJ45">
        <f t="shared" si="11"/>
        <v>1.4502697383761361E-4</v>
      </c>
      <c r="BK45" s="19">
        <f t="shared" si="12"/>
        <v>11</v>
      </c>
      <c r="BL45" s="23">
        <f t="shared" si="13"/>
        <v>0.28479592875073823</v>
      </c>
    </row>
    <row r="46" spans="2:64" x14ac:dyDescent="0.3">
      <c r="B46" s="23">
        <v>15.625</v>
      </c>
      <c r="C46" s="2">
        <v>5.0109999999999998E-3</v>
      </c>
      <c r="D46" s="2">
        <v>5.4549999999999998E-3</v>
      </c>
      <c r="E46" s="2">
        <v>4.4739999999999997E-3</v>
      </c>
      <c r="F46" s="2">
        <v>3.7919999999999998E-3</v>
      </c>
      <c r="G46" s="2">
        <v>4.7000000000000002E-3</v>
      </c>
      <c r="H46" s="2">
        <v>4.3340000000000002E-3</v>
      </c>
      <c r="I46" s="2">
        <v>5.202E-3</v>
      </c>
      <c r="J46" s="2">
        <v>4.5869999999999999E-3</v>
      </c>
      <c r="K46" s="2">
        <v>4.1720000000000004E-3</v>
      </c>
      <c r="L46" s="2">
        <v>4.2379999999999996E-3</v>
      </c>
      <c r="M46" s="2">
        <v>4.3429999999999996E-3</v>
      </c>
      <c r="N46" s="2">
        <v>3.7989999999999999E-3</v>
      </c>
      <c r="O46" s="18">
        <f t="shared" si="0"/>
        <v>4.5089166666666663E-3</v>
      </c>
      <c r="P46">
        <f t="shared" si="1"/>
        <v>1.4909674804561561E-4</v>
      </c>
      <c r="Q46" s="19">
        <f t="shared" si="2"/>
        <v>12</v>
      </c>
      <c r="R46" s="2">
        <v>4.7229999999999998E-3</v>
      </c>
      <c r="S46" s="2">
        <v>5.2550000000000001E-3</v>
      </c>
      <c r="T46" s="2">
        <v>5.4450000000000002E-3</v>
      </c>
      <c r="U46" s="2">
        <v>6.2529999999999999E-3</v>
      </c>
      <c r="V46" s="2">
        <v>5.7590000000000002E-3</v>
      </c>
      <c r="W46" s="2">
        <v>5.1000000000000004E-3</v>
      </c>
      <c r="X46" s="2">
        <v>5.352E-3</v>
      </c>
      <c r="Y46" s="2">
        <v>3.653E-3</v>
      </c>
      <c r="Z46" s="2">
        <v>5.2160000000000002E-3</v>
      </c>
      <c r="AA46" s="2">
        <v>4.0419999999999996E-3</v>
      </c>
      <c r="AB46" s="2">
        <v>5.1240000000000001E-3</v>
      </c>
      <c r="AC46" s="18">
        <f t="shared" si="3"/>
        <v>5.0838181818181815E-3</v>
      </c>
      <c r="AD46">
        <f t="shared" si="4"/>
        <v>2.2026219162137481E-4</v>
      </c>
      <c r="AE46" s="19">
        <f t="shared" si="5"/>
        <v>11</v>
      </c>
      <c r="AF46" s="23">
        <f t="shared" si="6"/>
        <v>4.4495415968268927E-2</v>
      </c>
      <c r="AH46" s="23">
        <v>15.625</v>
      </c>
      <c r="AI46" s="18">
        <v>3.692E-3</v>
      </c>
      <c r="AJ46">
        <v>3.5929999999999998E-3</v>
      </c>
      <c r="AK46">
        <v>3.7079999999999999E-3</v>
      </c>
      <c r="AL46">
        <v>3.431E-3</v>
      </c>
      <c r="AM46">
        <v>3.0100000000000001E-3</v>
      </c>
      <c r="AN46">
        <v>3.003E-3</v>
      </c>
      <c r="AO46">
        <v>2.9069999999999999E-3</v>
      </c>
      <c r="AP46">
        <v>3.9069999999999999E-3</v>
      </c>
      <c r="AQ46">
        <v>3.2469999999999999E-3</v>
      </c>
      <c r="AR46">
        <v>3.5000000000000001E-3</v>
      </c>
      <c r="AS46">
        <v>3.8089999999999999E-3</v>
      </c>
      <c r="AT46" s="19">
        <v>3.313E-3</v>
      </c>
      <c r="AU46" s="18">
        <f t="shared" si="7"/>
        <v>3.4266666666666668E-3</v>
      </c>
      <c r="AV46">
        <f t="shared" si="8"/>
        <v>9.6447138397416987E-5</v>
      </c>
      <c r="AW46" s="19">
        <f t="shared" si="9"/>
        <v>12</v>
      </c>
      <c r="AX46" s="18">
        <v>3.7699999999999999E-3</v>
      </c>
      <c r="AY46">
        <v>4.1289999999999999E-3</v>
      </c>
      <c r="AZ46">
        <v>3.679E-3</v>
      </c>
      <c r="BA46">
        <v>4.5199999999999997E-3</v>
      </c>
      <c r="BB46">
        <v>5.3030000000000004E-3</v>
      </c>
      <c r="BC46">
        <v>3.673E-3</v>
      </c>
      <c r="BD46">
        <v>3.7090000000000001E-3</v>
      </c>
      <c r="BE46">
        <v>3.0019999999999999E-3</v>
      </c>
      <c r="BF46">
        <v>3.8119999999999999E-3</v>
      </c>
      <c r="BG46">
        <v>3.2569999999999999E-3</v>
      </c>
      <c r="BH46" s="19">
        <v>3.1740000000000002E-3</v>
      </c>
      <c r="BI46" s="18">
        <f t="shared" si="10"/>
        <v>3.8207272727272738E-3</v>
      </c>
      <c r="BJ46">
        <f t="shared" si="11"/>
        <v>1.9643523526315887E-4</v>
      </c>
      <c r="BK46" s="19">
        <f t="shared" si="12"/>
        <v>11</v>
      </c>
      <c r="BL46" s="23">
        <f t="shared" si="13"/>
        <v>9.2394008876903883E-2</v>
      </c>
    </row>
    <row r="47" spans="2:64" x14ac:dyDescent="0.3">
      <c r="B47" s="23">
        <v>16.015630000000002</v>
      </c>
      <c r="C47" s="2">
        <v>4.6950000000000004E-3</v>
      </c>
      <c r="D47" s="2">
        <v>5.0720000000000001E-3</v>
      </c>
      <c r="E47" s="2">
        <v>4.0949999999999997E-3</v>
      </c>
      <c r="F47" s="2">
        <v>3.5019999999999999E-3</v>
      </c>
      <c r="G47" s="2">
        <v>4.372E-3</v>
      </c>
      <c r="H47" s="2">
        <v>4.0359999999999997E-3</v>
      </c>
      <c r="I47" s="2">
        <v>4.6049999999999997E-3</v>
      </c>
      <c r="J47" s="2">
        <v>4.3600000000000002E-3</v>
      </c>
      <c r="K47" s="2">
        <v>4.0410000000000003E-3</v>
      </c>
      <c r="L47" s="2">
        <v>4.0249999999999999E-3</v>
      </c>
      <c r="M47" s="2">
        <v>4.1609999999999998E-3</v>
      </c>
      <c r="N47" s="2">
        <v>3.588E-3</v>
      </c>
      <c r="O47" s="18">
        <f t="shared" si="0"/>
        <v>4.2126666666666675E-3</v>
      </c>
      <c r="P47">
        <f t="shared" si="1"/>
        <v>1.2850506023130183E-4</v>
      </c>
      <c r="Q47" s="19">
        <f t="shared" si="2"/>
        <v>12</v>
      </c>
      <c r="R47" s="2">
        <v>4.3039999999999997E-3</v>
      </c>
      <c r="S47" s="2">
        <v>4.9109999999999996E-3</v>
      </c>
      <c r="T47" s="2">
        <v>4.9890000000000004E-3</v>
      </c>
      <c r="U47" s="2">
        <v>7.6119999999999998E-3</v>
      </c>
      <c r="V47" s="2">
        <v>5.5290000000000001E-3</v>
      </c>
      <c r="W47" s="2">
        <v>4.7590000000000002E-3</v>
      </c>
      <c r="X47" s="2">
        <v>4.9249999999999997E-3</v>
      </c>
      <c r="Y47" s="2">
        <v>3.493E-3</v>
      </c>
      <c r="Z47" s="2">
        <v>4.9919999999999999E-3</v>
      </c>
      <c r="AA47" s="2">
        <v>3.725E-3</v>
      </c>
      <c r="AB47" s="2">
        <v>4.8599999999999997E-3</v>
      </c>
      <c r="AC47" s="18">
        <f t="shared" si="3"/>
        <v>4.9180909090909084E-3</v>
      </c>
      <c r="AD47">
        <f t="shared" si="4"/>
        <v>3.2335017479072147E-4</v>
      </c>
      <c r="AE47" s="19">
        <f t="shared" si="5"/>
        <v>11</v>
      </c>
      <c r="AF47" s="23">
        <f t="shared" si="6"/>
        <v>6.3454920201014939E-2</v>
      </c>
      <c r="AH47" s="23">
        <v>16.015630000000002</v>
      </c>
      <c r="AI47" s="18">
        <v>3.5239999999999998E-3</v>
      </c>
      <c r="AJ47">
        <v>3.2009999999999999E-3</v>
      </c>
      <c r="AK47">
        <v>3.375E-3</v>
      </c>
      <c r="AL47">
        <v>3.156E-3</v>
      </c>
      <c r="AM47">
        <v>2.5509999999999999E-3</v>
      </c>
      <c r="AN47">
        <v>2.9459999999999998E-3</v>
      </c>
      <c r="AO47">
        <v>2.6879999999999999E-3</v>
      </c>
      <c r="AP47">
        <v>3.4529999999999999E-3</v>
      </c>
      <c r="AQ47">
        <v>3.16E-3</v>
      </c>
      <c r="AR47">
        <v>3.3519999999999999E-3</v>
      </c>
      <c r="AS47">
        <v>3.591E-3</v>
      </c>
      <c r="AT47" s="19">
        <v>3.0739999999999999E-3</v>
      </c>
      <c r="AU47" s="18">
        <f t="shared" si="7"/>
        <v>3.1725833333333332E-3</v>
      </c>
      <c r="AV47">
        <f t="shared" si="8"/>
        <v>9.2680982516382625E-5</v>
      </c>
      <c r="AW47" s="19">
        <f t="shared" si="9"/>
        <v>12</v>
      </c>
      <c r="AX47" s="18">
        <v>3.3600000000000001E-3</v>
      </c>
      <c r="AY47">
        <v>4.0109999999999998E-3</v>
      </c>
      <c r="AZ47">
        <v>3.284E-3</v>
      </c>
      <c r="BA47">
        <v>4.5830000000000003E-3</v>
      </c>
      <c r="BB47">
        <v>3.8170000000000001E-3</v>
      </c>
      <c r="BC47">
        <v>3.3050000000000002E-3</v>
      </c>
      <c r="BD47">
        <v>3.7820000000000002E-3</v>
      </c>
      <c r="BE47">
        <v>2.9120000000000001E-3</v>
      </c>
      <c r="BF47">
        <v>3.6250000000000002E-3</v>
      </c>
      <c r="BG47">
        <v>2.9989999999999999E-3</v>
      </c>
      <c r="BH47" s="19">
        <v>2.647E-3</v>
      </c>
      <c r="BI47" s="18">
        <f t="shared" si="10"/>
        <v>3.4840909090909089E-3</v>
      </c>
      <c r="BJ47">
        <f t="shared" si="11"/>
        <v>1.666651217559252E-4</v>
      </c>
      <c r="BK47" s="19">
        <f t="shared" si="12"/>
        <v>11</v>
      </c>
      <c r="BL47" s="23">
        <f t="shared" si="13"/>
        <v>0.12216970578961255</v>
      </c>
    </row>
    <row r="48" spans="2:64" x14ac:dyDescent="0.3">
      <c r="B48" s="23">
        <v>16.40625</v>
      </c>
      <c r="C48" s="2">
        <v>4.411E-3</v>
      </c>
      <c r="D48" s="2">
        <v>4.6639999999999997E-3</v>
      </c>
      <c r="E48" s="2">
        <v>3.7799999999999999E-3</v>
      </c>
      <c r="F48" s="2">
        <v>3.3869999999999998E-3</v>
      </c>
      <c r="G48" s="2">
        <v>3.9880000000000002E-3</v>
      </c>
      <c r="H48" s="2">
        <v>3.6960000000000001E-3</v>
      </c>
      <c r="I48" s="2">
        <v>4.2640000000000004E-3</v>
      </c>
      <c r="J48" s="2">
        <v>4.052E-3</v>
      </c>
      <c r="K48" s="2">
        <v>3.7810000000000001E-3</v>
      </c>
      <c r="L48" s="2">
        <v>3.7959999999999999E-3</v>
      </c>
      <c r="M48" s="2">
        <v>3.8549999999999999E-3</v>
      </c>
      <c r="N48" s="2">
        <v>3.3110000000000001E-3</v>
      </c>
      <c r="O48" s="18">
        <f t="shared" si="0"/>
        <v>3.9154166666666669E-3</v>
      </c>
      <c r="P48">
        <f t="shared" si="1"/>
        <v>1.1343189508789988E-4</v>
      </c>
      <c r="Q48" s="19">
        <f t="shared" si="2"/>
        <v>12</v>
      </c>
      <c r="R48" s="2">
        <v>4.1469999999999996E-3</v>
      </c>
      <c r="S48" s="2">
        <v>4.6420000000000003E-3</v>
      </c>
      <c r="T48" s="2">
        <v>4.62E-3</v>
      </c>
      <c r="U48" s="2">
        <v>6.0809999999999996E-3</v>
      </c>
      <c r="V48" s="2">
        <v>5.4229999999999999E-3</v>
      </c>
      <c r="W48" s="2">
        <v>4.5250000000000004E-3</v>
      </c>
      <c r="X48" s="2">
        <v>4.8570000000000002E-3</v>
      </c>
      <c r="Y48" s="2">
        <v>3.4559999999999999E-3</v>
      </c>
      <c r="Z48" s="2">
        <v>4.7270000000000003E-3</v>
      </c>
      <c r="AA48" s="2">
        <v>3.4269999999999999E-3</v>
      </c>
      <c r="AB48" s="2">
        <v>4.5519999999999996E-3</v>
      </c>
      <c r="AC48" s="18">
        <f t="shared" si="3"/>
        <v>4.5870000000000008E-3</v>
      </c>
      <c r="AD48">
        <f t="shared" si="4"/>
        <v>2.3063107099671309E-4</v>
      </c>
      <c r="AE48" s="19">
        <f t="shared" si="5"/>
        <v>11</v>
      </c>
      <c r="AF48" s="23">
        <f t="shared" si="6"/>
        <v>1.9879205318076926E-2</v>
      </c>
      <c r="AH48" s="23">
        <v>16.40625</v>
      </c>
      <c r="AI48" s="18">
        <v>3.2880000000000001E-3</v>
      </c>
      <c r="AJ48">
        <v>2.794E-3</v>
      </c>
      <c r="AK48">
        <v>3.0790000000000001E-3</v>
      </c>
      <c r="AL48">
        <v>2.9260000000000002E-3</v>
      </c>
      <c r="AM48">
        <v>2.444E-3</v>
      </c>
      <c r="AN48">
        <v>2.6740000000000002E-3</v>
      </c>
      <c r="AO48">
        <v>2.4139999999999999E-3</v>
      </c>
      <c r="AP48">
        <v>3.274E-3</v>
      </c>
      <c r="AQ48">
        <v>2.8279999999999998E-3</v>
      </c>
      <c r="AR48">
        <v>3.0479999999999999E-3</v>
      </c>
      <c r="AS48">
        <v>3.3189999999999999E-3</v>
      </c>
      <c r="AT48" s="19">
        <v>2.9139999999999999E-3</v>
      </c>
      <c r="AU48" s="18">
        <f t="shared" si="7"/>
        <v>2.9168333333333333E-3</v>
      </c>
      <c r="AV48">
        <f t="shared" si="8"/>
        <v>8.8292972483086058E-5</v>
      </c>
      <c r="AW48" s="19">
        <f t="shared" si="9"/>
        <v>12</v>
      </c>
      <c r="AX48" s="18">
        <v>2.895E-3</v>
      </c>
      <c r="AY48">
        <v>3.7659999999999998E-3</v>
      </c>
      <c r="AZ48">
        <v>2.8670000000000002E-3</v>
      </c>
      <c r="BA48">
        <v>3.754E-3</v>
      </c>
      <c r="BB48">
        <v>5.8110000000000002E-3</v>
      </c>
      <c r="BC48">
        <v>3.127E-3</v>
      </c>
      <c r="BD48">
        <v>3.718E-3</v>
      </c>
      <c r="BE48">
        <v>2.859E-3</v>
      </c>
      <c r="BF48">
        <v>3.5699999999999998E-3</v>
      </c>
      <c r="BG48">
        <v>2.859E-3</v>
      </c>
      <c r="BH48" s="19">
        <v>2.7000000000000001E-3</v>
      </c>
      <c r="BI48" s="18">
        <f t="shared" si="10"/>
        <v>3.4478181818181821E-3</v>
      </c>
      <c r="BJ48">
        <f t="shared" si="11"/>
        <v>2.6741302131149514E-4</v>
      </c>
      <c r="BK48" s="19">
        <f t="shared" si="12"/>
        <v>11</v>
      </c>
      <c r="BL48" s="23">
        <f t="shared" si="13"/>
        <v>8.345671777308096E-2</v>
      </c>
    </row>
    <row r="49" spans="2:64" x14ac:dyDescent="0.3">
      <c r="B49" s="23">
        <v>16.796880000000002</v>
      </c>
      <c r="C49" s="2">
        <v>4.0489999999999996E-3</v>
      </c>
      <c r="D49" s="2">
        <v>4.3930000000000002E-3</v>
      </c>
      <c r="E49" s="2">
        <v>3.503E-3</v>
      </c>
      <c r="F49" s="2">
        <v>3.1280000000000001E-3</v>
      </c>
      <c r="G49" s="2">
        <v>3.6770000000000001E-3</v>
      </c>
      <c r="H49" s="2">
        <v>3.5019999999999999E-3</v>
      </c>
      <c r="I49" s="2">
        <v>3.9350000000000001E-3</v>
      </c>
      <c r="J49" s="2">
        <v>3.8509999999999998E-3</v>
      </c>
      <c r="K49" s="2">
        <v>3.62E-3</v>
      </c>
      <c r="L49" s="2">
        <v>3.519E-3</v>
      </c>
      <c r="M49" s="2">
        <v>3.7360000000000002E-3</v>
      </c>
      <c r="N49" s="2">
        <v>3.1949999999999999E-3</v>
      </c>
      <c r="O49" s="18">
        <f t="shared" si="0"/>
        <v>3.6756666666666674E-3</v>
      </c>
      <c r="P49">
        <f t="shared" si="1"/>
        <v>1.0203158552352524E-4</v>
      </c>
      <c r="Q49" s="19">
        <f t="shared" si="2"/>
        <v>12</v>
      </c>
      <c r="R49" s="2">
        <v>3.9039999999999999E-3</v>
      </c>
      <c r="S49" s="2">
        <v>4.3319999999999999E-3</v>
      </c>
      <c r="T49" s="2">
        <v>4.2449999999999996E-3</v>
      </c>
      <c r="U49" s="2">
        <v>5.9719999999999999E-3</v>
      </c>
      <c r="V49" s="2">
        <v>5.1809999999999998E-3</v>
      </c>
      <c r="W49" s="2">
        <v>4.3249999999999999E-3</v>
      </c>
      <c r="X49" s="2">
        <v>4.5170000000000002E-3</v>
      </c>
      <c r="Y49" s="2">
        <v>3.2269999999999998E-3</v>
      </c>
      <c r="Z49" s="2">
        <v>4.437E-3</v>
      </c>
      <c r="AA49" s="2">
        <v>3.143E-3</v>
      </c>
      <c r="AB49" s="2">
        <v>4.1599999999999996E-3</v>
      </c>
      <c r="AC49" s="18">
        <f t="shared" si="3"/>
        <v>4.3129999999999991E-3</v>
      </c>
      <c r="AD49">
        <f t="shared" si="4"/>
        <v>2.3944655885072675E-4</v>
      </c>
      <c r="AE49" s="19">
        <f t="shared" si="5"/>
        <v>11</v>
      </c>
      <c r="AF49" s="23">
        <f t="shared" si="6"/>
        <v>2.861449113936778E-2</v>
      </c>
      <c r="AH49" s="23">
        <v>16.796880000000002</v>
      </c>
      <c r="AI49" s="18">
        <v>3.032E-3</v>
      </c>
      <c r="AJ49">
        <v>2.895E-3</v>
      </c>
      <c r="AK49">
        <v>2.892E-3</v>
      </c>
      <c r="AL49">
        <v>2.7299999999999998E-3</v>
      </c>
      <c r="AM49">
        <v>2.4380000000000001E-3</v>
      </c>
      <c r="AN49">
        <v>2.467E-3</v>
      </c>
      <c r="AO49">
        <v>2.6199999999999999E-3</v>
      </c>
      <c r="AP49">
        <v>3.2450000000000001E-3</v>
      </c>
      <c r="AQ49">
        <v>2.8279999999999998E-3</v>
      </c>
      <c r="AR49">
        <v>2.8579999999999999E-3</v>
      </c>
      <c r="AS49">
        <v>3.2060000000000001E-3</v>
      </c>
      <c r="AT49" s="19">
        <v>2.7230000000000002E-3</v>
      </c>
      <c r="AU49" s="18">
        <f t="shared" si="7"/>
        <v>2.8278333333333337E-3</v>
      </c>
      <c r="AV49">
        <f t="shared" si="8"/>
        <v>7.3556186865977687E-5</v>
      </c>
      <c r="AW49" s="19">
        <f t="shared" si="9"/>
        <v>12</v>
      </c>
      <c r="AX49" s="18">
        <v>2.9160000000000002E-3</v>
      </c>
      <c r="AY49">
        <v>3.4749999999999998E-3</v>
      </c>
      <c r="AZ49">
        <v>2.8240000000000001E-3</v>
      </c>
      <c r="BA49">
        <v>3.421E-3</v>
      </c>
      <c r="BB49">
        <v>4.6699999999999997E-3</v>
      </c>
      <c r="BC49">
        <v>2.934E-3</v>
      </c>
      <c r="BD49">
        <v>3.4259999999999998E-3</v>
      </c>
      <c r="BE49">
        <v>2.7139999999999998E-3</v>
      </c>
      <c r="BF49">
        <v>3.1840000000000002E-3</v>
      </c>
      <c r="BG49">
        <v>2.6120000000000002E-3</v>
      </c>
      <c r="BH49" s="19">
        <v>2.477E-3</v>
      </c>
      <c r="BI49" s="18">
        <f t="shared" si="10"/>
        <v>3.1502727272727277E-3</v>
      </c>
      <c r="BJ49">
        <f t="shared" si="11"/>
        <v>1.835744630145336E-4</v>
      </c>
      <c r="BK49" s="19">
        <f t="shared" si="12"/>
        <v>11</v>
      </c>
      <c r="BL49" s="23">
        <f t="shared" si="13"/>
        <v>0.12669843260252134</v>
      </c>
    </row>
    <row r="50" spans="2:64" x14ac:dyDescent="0.3">
      <c r="B50" s="23">
        <v>17.1875</v>
      </c>
      <c r="C50" s="2">
        <v>3.813E-3</v>
      </c>
      <c r="D50" s="2">
        <v>4.163E-3</v>
      </c>
      <c r="E50" s="2">
        <v>3.3630000000000001E-3</v>
      </c>
      <c r="F50" s="2">
        <v>2.983E-3</v>
      </c>
      <c r="G50" s="2">
        <v>3.3649999999999999E-3</v>
      </c>
      <c r="H50" s="2">
        <v>3.2590000000000002E-3</v>
      </c>
      <c r="I50" s="2">
        <v>3.6289999999999998E-3</v>
      </c>
      <c r="J50" s="2">
        <v>3.6879999999999999E-3</v>
      </c>
      <c r="K50" s="2">
        <v>3.385E-3</v>
      </c>
      <c r="L50" s="2">
        <v>3.2599999999999999E-3</v>
      </c>
      <c r="M50" s="2">
        <v>3.5560000000000001E-3</v>
      </c>
      <c r="N50" s="2">
        <v>3.0530000000000002E-3</v>
      </c>
      <c r="O50" s="18">
        <f t="shared" si="0"/>
        <v>3.4597499999999997E-3</v>
      </c>
      <c r="P50">
        <f t="shared" si="1"/>
        <v>9.5592896670931531E-5</v>
      </c>
      <c r="Q50" s="19">
        <f t="shared" si="2"/>
        <v>12</v>
      </c>
      <c r="R50" s="2">
        <v>3.7079999999999999E-3</v>
      </c>
      <c r="S50" s="2">
        <v>4.0670000000000003E-3</v>
      </c>
      <c r="T50" s="2">
        <v>3.833E-3</v>
      </c>
      <c r="U50" s="2">
        <v>7.2220000000000001E-3</v>
      </c>
      <c r="V50" s="2">
        <v>4.6360000000000004E-3</v>
      </c>
      <c r="W50" s="2">
        <v>4.1710000000000002E-3</v>
      </c>
      <c r="X50" s="2">
        <v>4.1289999999999999E-3</v>
      </c>
      <c r="Y50" s="2">
        <v>3.1389999999999999E-3</v>
      </c>
      <c r="Z50" s="2">
        <v>3.9280000000000001E-3</v>
      </c>
      <c r="AA50" s="2">
        <v>2.96E-3</v>
      </c>
      <c r="AB50" s="2">
        <v>4.0000000000000001E-3</v>
      </c>
      <c r="AC50" s="18">
        <f t="shared" si="3"/>
        <v>4.163E-3</v>
      </c>
      <c r="AD50">
        <f t="shared" si="4"/>
        <v>3.368996343666221E-4</v>
      </c>
      <c r="AE50" s="19">
        <f t="shared" si="5"/>
        <v>11</v>
      </c>
      <c r="AF50" s="23">
        <f t="shared" si="6"/>
        <v>6.8478547871691164E-2</v>
      </c>
      <c r="AH50" s="23">
        <v>17.1875</v>
      </c>
      <c r="AI50" s="18">
        <v>2.7910000000000001E-3</v>
      </c>
      <c r="AJ50">
        <v>2.66E-3</v>
      </c>
      <c r="AK50">
        <v>2.751E-3</v>
      </c>
      <c r="AL50">
        <v>2.5500000000000002E-3</v>
      </c>
      <c r="AM50">
        <v>2.127E-3</v>
      </c>
      <c r="AN50">
        <v>2.2030000000000001E-3</v>
      </c>
      <c r="AO50">
        <v>2.5899999999999999E-3</v>
      </c>
      <c r="AP50">
        <v>2.9199999999999999E-3</v>
      </c>
      <c r="AQ50">
        <v>2.9069999999999999E-3</v>
      </c>
      <c r="AR50">
        <v>2.7650000000000001E-3</v>
      </c>
      <c r="AS50">
        <v>2.9819999999999998E-3</v>
      </c>
      <c r="AT50" s="19">
        <v>2.588E-3</v>
      </c>
      <c r="AU50" s="18">
        <f t="shared" si="7"/>
        <v>2.6528333333333334E-3</v>
      </c>
      <c r="AV50">
        <f t="shared" si="8"/>
        <v>7.7031362496588412E-5</v>
      </c>
      <c r="AW50" s="19">
        <f t="shared" si="9"/>
        <v>12</v>
      </c>
      <c r="AX50" s="18">
        <v>2.8600000000000001E-3</v>
      </c>
      <c r="AY50">
        <v>3.3470000000000001E-3</v>
      </c>
      <c r="AZ50">
        <v>2.6259999999999999E-3</v>
      </c>
      <c r="BA50">
        <v>3.4030000000000002E-3</v>
      </c>
      <c r="BB50">
        <v>3.6489999999999999E-3</v>
      </c>
      <c r="BC50">
        <v>2.725E-3</v>
      </c>
      <c r="BD50">
        <v>3.1480000000000002E-3</v>
      </c>
      <c r="BE50">
        <v>2.604E-3</v>
      </c>
      <c r="BF50">
        <v>2.8730000000000001E-3</v>
      </c>
      <c r="BG50">
        <v>2.4580000000000001E-3</v>
      </c>
      <c r="BH50" s="19">
        <v>2.1489999999999999E-3</v>
      </c>
      <c r="BI50" s="18">
        <f t="shared" si="10"/>
        <v>2.8947272727272728E-3</v>
      </c>
      <c r="BJ50">
        <f t="shared" si="11"/>
        <v>1.3584845105076674E-4</v>
      </c>
      <c r="BK50" s="19">
        <f t="shared" si="12"/>
        <v>11</v>
      </c>
      <c r="BL50" s="23">
        <f t="shared" si="13"/>
        <v>0.14099373137660332</v>
      </c>
    </row>
    <row r="51" spans="2:64" x14ac:dyDescent="0.3">
      <c r="B51" s="23">
        <v>17.578130000000002</v>
      </c>
      <c r="C51" s="2">
        <v>3.7399999999999998E-3</v>
      </c>
      <c r="D51" s="2">
        <v>3.81E-3</v>
      </c>
      <c r="E51" s="2">
        <v>3.2420000000000001E-3</v>
      </c>
      <c r="F51" s="2">
        <v>2.7910000000000001E-3</v>
      </c>
      <c r="G51" s="2">
        <v>3.1879999999999999E-3</v>
      </c>
      <c r="H51" s="2">
        <v>3.0569999999999998E-3</v>
      </c>
      <c r="I51" s="2">
        <v>3.4550000000000002E-3</v>
      </c>
      <c r="J51" s="2">
        <v>3.496E-3</v>
      </c>
      <c r="K51" s="2">
        <v>3.1840000000000002E-3</v>
      </c>
      <c r="L51" s="2">
        <v>3.1589999999999999E-3</v>
      </c>
      <c r="M51" s="2">
        <v>3.2130000000000001E-3</v>
      </c>
      <c r="N51" s="2">
        <v>2.8270000000000001E-3</v>
      </c>
      <c r="O51" s="18">
        <f t="shared" si="0"/>
        <v>3.2635000000000003E-3</v>
      </c>
      <c r="P51">
        <f t="shared" si="1"/>
        <v>9.1238407316748834E-5</v>
      </c>
      <c r="Q51" s="19">
        <f t="shared" si="2"/>
        <v>12</v>
      </c>
      <c r="R51" s="2">
        <v>3.444E-3</v>
      </c>
      <c r="S51" s="2">
        <v>3.872E-3</v>
      </c>
      <c r="T51" s="2">
        <v>3.4849999999999998E-3</v>
      </c>
      <c r="U51" s="2">
        <v>5.1609999999999998E-3</v>
      </c>
      <c r="V51" s="2">
        <v>4.1089999999999998E-3</v>
      </c>
      <c r="W51" s="2">
        <v>4.0260000000000001E-3</v>
      </c>
      <c r="X51" s="2">
        <v>3.8400000000000001E-3</v>
      </c>
      <c r="Y51" s="2">
        <v>3.0899999999999999E-3</v>
      </c>
      <c r="Z51" s="2">
        <v>3.6080000000000001E-3</v>
      </c>
      <c r="AA51" s="2">
        <v>2.8029999999999999E-3</v>
      </c>
      <c r="AB51" s="2">
        <v>3.826E-3</v>
      </c>
      <c r="AC51" s="18">
        <f t="shared" si="3"/>
        <v>3.7512727272727277E-3</v>
      </c>
      <c r="AD51">
        <f t="shared" si="4"/>
        <v>1.8441933890452885E-4</v>
      </c>
      <c r="AE51" s="19">
        <f t="shared" si="5"/>
        <v>11</v>
      </c>
      <c r="AF51" s="23">
        <f t="shared" si="6"/>
        <v>3.1893325529758348E-2</v>
      </c>
      <c r="AH51" s="23">
        <v>17.578130000000002</v>
      </c>
      <c r="AI51" s="18">
        <v>2.7390000000000001E-3</v>
      </c>
      <c r="AJ51">
        <v>2.6389999999999999E-3</v>
      </c>
      <c r="AK51">
        <v>2.6489999999999999E-3</v>
      </c>
      <c r="AL51">
        <v>2.4260000000000002E-3</v>
      </c>
      <c r="AM51">
        <v>1.8730000000000001E-3</v>
      </c>
      <c r="AN51">
        <v>2.1580000000000002E-3</v>
      </c>
      <c r="AO51">
        <v>2.2850000000000001E-3</v>
      </c>
      <c r="AP51">
        <v>2.777E-3</v>
      </c>
      <c r="AQ51">
        <v>2.928E-3</v>
      </c>
      <c r="AR51">
        <v>2.647E-3</v>
      </c>
      <c r="AS51">
        <v>2.8019999999999998E-3</v>
      </c>
      <c r="AT51" s="19">
        <v>2.4810000000000001E-3</v>
      </c>
      <c r="AU51" s="18">
        <f t="shared" si="7"/>
        <v>2.5336666666666667E-3</v>
      </c>
      <c r="AV51">
        <f t="shared" si="8"/>
        <v>8.790157489309771E-5</v>
      </c>
      <c r="AW51" s="19">
        <f t="shared" si="9"/>
        <v>12</v>
      </c>
      <c r="AX51" s="18">
        <v>2.8180000000000002E-3</v>
      </c>
      <c r="AY51">
        <v>3.235E-3</v>
      </c>
      <c r="AZ51">
        <v>2.369E-3</v>
      </c>
      <c r="BA51">
        <v>3.0890000000000002E-3</v>
      </c>
      <c r="BB51">
        <v>8.7000000000000001E-4</v>
      </c>
      <c r="BC51">
        <v>2.614E-3</v>
      </c>
      <c r="BD51">
        <v>3.0560000000000001E-3</v>
      </c>
      <c r="BE51">
        <v>2.3900000000000002E-3</v>
      </c>
      <c r="BF51">
        <v>2.8210000000000002E-3</v>
      </c>
      <c r="BG51">
        <v>2.362E-3</v>
      </c>
      <c r="BH51" s="19">
        <v>2.33E-3</v>
      </c>
      <c r="BI51" s="18">
        <f t="shared" si="10"/>
        <v>2.5412727272727271E-3</v>
      </c>
      <c r="BJ51">
        <f t="shared" si="11"/>
        <v>1.937385816416775E-4</v>
      </c>
      <c r="BK51" s="19">
        <f t="shared" si="12"/>
        <v>11</v>
      </c>
      <c r="BL51" s="23">
        <f t="shared" si="13"/>
        <v>0.97198509166565261</v>
      </c>
    </row>
    <row r="52" spans="2:64" x14ac:dyDescent="0.3">
      <c r="B52" s="23">
        <v>17.96875</v>
      </c>
      <c r="C52" s="2">
        <v>3.5839999999999999E-3</v>
      </c>
      <c r="D52" s="2">
        <v>3.5490000000000001E-3</v>
      </c>
      <c r="E52" s="2">
        <v>2.9849999999999998E-3</v>
      </c>
      <c r="F52" s="2">
        <v>2.6029999999999998E-3</v>
      </c>
      <c r="G52" s="2">
        <v>2.9580000000000001E-3</v>
      </c>
      <c r="H52" s="2">
        <v>2.882E-3</v>
      </c>
      <c r="I52" s="2">
        <v>3.2179999999999999E-3</v>
      </c>
      <c r="J52" s="2">
        <v>3.3340000000000002E-3</v>
      </c>
      <c r="K52" s="2">
        <v>3.0920000000000001E-3</v>
      </c>
      <c r="L52" s="2">
        <v>2.9329999999999998E-3</v>
      </c>
      <c r="M52" s="2">
        <v>3.0669999999999998E-3</v>
      </c>
      <c r="N52" s="2">
        <v>2.676E-3</v>
      </c>
      <c r="O52" s="18">
        <f t="shared" si="0"/>
        <v>3.0734166666666666E-3</v>
      </c>
      <c r="P52">
        <f t="shared" si="1"/>
        <v>8.8454615852744334E-5</v>
      </c>
      <c r="Q52" s="19">
        <f t="shared" si="2"/>
        <v>12</v>
      </c>
      <c r="R52" s="2">
        <v>3.2439999999999999E-3</v>
      </c>
      <c r="S52" s="2">
        <v>3.6380000000000002E-3</v>
      </c>
      <c r="T52" s="2">
        <v>3.3570000000000002E-3</v>
      </c>
      <c r="U52" s="2">
        <v>3.9230000000000003E-3</v>
      </c>
      <c r="V52" s="2">
        <v>3.823E-3</v>
      </c>
      <c r="W52" s="2">
        <v>3.7910000000000001E-3</v>
      </c>
      <c r="X52" s="2">
        <v>3.5860000000000002E-3</v>
      </c>
      <c r="Y52" s="2">
        <v>2.8660000000000001E-3</v>
      </c>
      <c r="Z52" s="2">
        <v>3.454E-3</v>
      </c>
      <c r="AA52" s="2">
        <v>2.6129999999999999E-3</v>
      </c>
      <c r="AB52" s="2">
        <v>3.627E-3</v>
      </c>
      <c r="AC52" s="18">
        <f t="shared" si="3"/>
        <v>3.4474545454545452E-3</v>
      </c>
      <c r="AD52">
        <f t="shared" si="4"/>
        <v>1.2273262614586702E-4</v>
      </c>
      <c r="AE52" s="19">
        <f t="shared" si="5"/>
        <v>11</v>
      </c>
      <c r="AF52" s="23">
        <f t="shared" si="6"/>
        <v>2.3301179710325862E-2</v>
      </c>
      <c r="AH52" s="23">
        <v>17.96875</v>
      </c>
      <c r="AI52" s="18">
        <v>2.5929999999999998E-3</v>
      </c>
      <c r="AJ52">
        <v>2.457E-3</v>
      </c>
      <c r="AK52">
        <v>2.4719999999999998E-3</v>
      </c>
      <c r="AL52">
        <v>2.3240000000000001E-3</v>
      </c>
      <c r="AM52">
        <v>1.7600000000000001E-3</v>
      </c>
      <c r="AN52">
        <v>1.98E-3</v>
      </c>
      <c r="AO52">
        <v>1.9849999999999998E-3</v>
      </c>
      <c r="AP52">
        <v>2.7590000000000002E-3</v>
      </c>
      <c r="AQ52">
        <v>2.6069999999999999E-3</v>
      </c>
      <c r="AR52">
        <v>2.513E-3</v>
      </c>
      <c r="AS52">
        <v>2.7009999999999998E-3</v>
      </c>
      <c r="AT52" s="19">
        <v>2.3189999999999999E-3</v>
      </c>
      <c r="AU52" s="18">
        <f t="shared" si="7"/>
        <v>2.3724999999999996E-3</v>
      </c>
      <c r="AV52">
        <f t="shared" si="8"/>
        <v>9.054837146938413E-5</v>
      </c>
      <c r="AW52" s="19">
        <f t="shared" si="9"/>
        <v>12</v>
      </c>
      <c r="AX52" s="18">
        <v>2.6310000000000001E-3</v>
      </c>
      <c r="AY52">
        <v>3.0430000000000001E-3</v>
      </c>
      <c r="AZ52">
        <v>2.317E-3</v>
      </c>
      <c r="BA52">
        <v>3.058E-3</v>
      </c>
      <c r="BB52">
        <v>3.2420000000000001E-3</v>
      </c>
      <c r="BC52">
        <v>2.6099999999999999E-3</v>
      </c>
      <c r="BD52">
        <v>2.758E-3</v>
      </c>
      <c r="BE52">
        <v>2.2369999999999998E-3</v>
      </c>
      <c r="BF52">
        <v>2.647E-3</v>
      </c>
      <c r="BG52">
        <v>2.1970000000000002E-3</v>
      </c>
      <c r="BH52" s="19">
        <v>2.4190000000000001E-3</v>
      </c>
      <c r="BI52" s="18">
        <f t="shared" si="10"/>
        <v>2.6508181818181817E-3</v>
      </c>
      <c r="BJ52">
        <f t="shared" si="11"/>
        <v>1.0553033326806763E-4</v>
      </c>
      <c r="BK52" s="19">
        <f t="shared" si="12"/>
        <v>11</v>
      </c>
      <c r="BL52" s="23">
        <f t="shared" si="13"/>
        <v>5.8953767553684241E-2</v>
      </c>
    </row>
    <row r="53" spans="2:64" x14ac:dyDescent="0.3">
      <c r="B53" s="23">
        <v>18.359380000000002</v>
      </c>
      <c r="C53" s="2">
        <v>3.411E-3</v>
      </c>
      <c r="D53" s="2">
        <v>3.4199999999999999E-3</v>
      </c>
      <c r="E53" s="2">
        <v>2.8600000000000001E-3</v>
      </c>
      <c r="F53" s="2">
        <v>2.4299999999999999E-3</v>
      </c>
      <c r="G53" s="2">
        <v>2.702E-3</v>
      </c>
      <c r="H53" s="2">
        <v>2.6120000000000002E-3</v>
      </c>
      <c r="I53" s="2">
        <v>3.0130000000000001E-3</v>
      </c>
      <c r="J53" s="2">
        <v>3.189E-3</v>
      </c>
      <c r="K53" s="2">
        <v>2.9529999999999999E-3</v>
      </c>
      <c r="L53" s="2">
        <v>2.8050000000000002E-3</v>
      </c>
      <c r="M53" s="2">
        <v>2.931E-3</v>
      </c>
      <c r="N53" s="2">
        <v>2.5959999999999998E-3</v>
      </c>
      <c r="O53" s="18">
        <f t="shared" si="0"/>
        <v>2.9101666666666672E-3</v>
      </c>
      <c r="P53">
        <f t="shared" si="1"/>
        <v>9.0303766267084363E-5</v>
      </c>
      <c r="Q53" s="19">
        <f t="shared" si="2"/>
        <v>12</v>
      </c>
      <c r="R53" s="2">
        <v>3.0569999999999998E-3</v>
      </c>
      <c r="S53" s="2">
        <v>3.392E-3</v>
      </c>
      <c r="T53" s="2">
        <v>3.0929999999999998E-3</v>
      </c>
      <c r="U53" s="2">
        <v>3.7299999999999998E-3</v>
      </c>
      <c r="V53" s="2">
        <v>3.6970000000000002E-3</v>
      </c>
      <c r="W53" s="2">
        <v>3.5309999999999999E-3</v>
      </c>
      <c r="X53" s="2">
        <v>3.4979999999999998E-3</v>
      </c>
      <c r="Y53" s="2">
        <v>2.686E-3</v>
      </c>
      <c r="Z53" s="2">
        <v>3.3010000000000001E-3</v>
      </c>
      <c r="AA53" s="2">
        <v>2.496E-3</v>
      </c>
      <c r="AB53" s="2">
        <v>3.5019999999999999E-3</v>
      </c>
      <c r="AC53" s="18">
        <f t="shared" si="3"/>
        <v>3.2711818181818176E-3</v>
      </c>
      <c r="AD53">
        <f t="shared" si="4"/>
        <v>1.2062404540794721E-4</v>
      </c>
      <c r="AE53" s="19">
        <f t="shared" si="5"/>
        <v>11</v>
      </c>
      <c r="AF53" s="23">
        <f t="shared" si="6"/>
        <v>2.7070214952691466E-2</v>
      </c>
      <c r="AH53" s="23">
        <v>18.359380000000002</v>
      </c>
      <c r="AI53" s="18">
        <v>2.4620000000000002E-3</v>
      </c>
      <c r="AJ53">
        <v>2.4919999999999999E-3</v>
      </c>
      <c r="AK53">
        <v>2.307E-3</v>
      </c>
      <c r="AL53">
        <v>2.1589999999999999E-3</v>
      </c>
      <c r="AM53">
        <v>1.6639999999999999E-3</v>
      </c>
      <c r="AN53">
        <v>1.8140000000000001E-3</v>
      </c>
      <c r="AO53">
        <v>1.897E-3</v>
      </c>
      <c r="AP53">
        <v>2.4680000000000001E-3</v>
      </c>
      <c r="AQ53">
        <v>2.3909999999999999E-3</v>
      </c>
      <c r="AR53">
        <v>2.3449999999999999E-3</v>
      </c>
      <c r="AS53">
        <v>2.5460000000000001E-3</v>
      </c>
      <c r="AT53" s="19">
        <v>2.2260000000000001E-3</v>
      </c>
      <c r="AU53" s="18">
        <f t="shared" si="7"/>
        <v>2.2309166666666666E-3</v>
      </c>
      <c r="AV53">
        <f t="shared" si="8"/>
        <v>8.4090090427355412E-5</v>
      </c>
      <c r="AW53" s="19">
        <f t="shared" si="9"/>
        <v>12</v>
      </c>
      <c r="AX53" s="18">
        <v>2.3340000000000001E-3</v>
      </c>
      <c r="AY53">
        <v>2.5920000000000001E-3</v>
      </c>
      <c r="AZ53">
        <v>2.1380000000000001E-3</v>
      </c>
      <c r="BA53">
        <v>2.5860000000000002E-3</v>
      </c>
      <c r="BB53">
        <v>4.2009999999999999E-3</v>
      </c>
      <c r="BC53">
        <v>2.4169999999999999E-3</v>
      </c>
      <c r="BD53">
        <v>2.722E-3</v>
      </c>
      <c r="BE53">
        <v>2.1320000000000002E-3</v>
      </c>
      <c r="BF53">
        <v>2.382E-3</v>
      </c>
      <c r="BG53">
        <v>2.1189999999999998E-3</v>
      </c>
      <c r="BH53" s="19">
        <v>2.2699999999999999E-3</v>
      </c>
      <c r="BI53" s="18">
        <f t="shared" si="10"/>
        <v>2.5357272727272728E-3</v>
      </c>
      <c r="BJ53">
        <f t="shared" si="11"/>
        <v>1.7728770099930741E-4</v>
      </c>
      <c r="BK53" s="19">
        <f t="shared" si="12"/>
        <v>11</v>
      </c>
      <c r="BL53" s="23">
        <f t="shared" si="13"/>
        <v>0.1421027084542307</v>
      </c>
    </row>
    <row r="54" spans="2:64" x14ac:dyDescent="0.3">
      <c r="B54" s="23">
        <v>18.75</v>
      </c>
      <c r="C54" s="2">
        <v>3.1189999999999998E-3</v>
      </c>
      <c r="D54" s="2">
        <v>3.2699999999999999E-3</v>
      </c>
      <c r="E54" s="2">
        <v>2.7430000000000002E-3</v>
      </c>
      <c r="F54" s="2">
        <v>2.3270000000000001E-3</v>
      </c>
      <c r="G54" s="2">
        <v>2.627E-3</v>
      </c>
      <c r="H54" s="2">
        <v>2.4429999999999999E-3</v>
      </c>
      <c r="I54" s="2">
        <v>2.797E-3</v>
      </c>
      <c r="J54" s="2">
        <v>3.0109999999999998E-3</v>
      </c>
      <c r="K54" s="2">
        <v>2.6949999999999999E-3</v>
      </c>
      <c r="L54" s="2">
        <v>2.6979999999999999E-3</v>
      </c>
      <c r="M54" s="2">
        <v>2.7810000000000001E-3</v>
      </c>
      <c r="N54" s="2">
        <v>2.4620000000000002E-3</v>
      </c>
      <c r="O54" s="18">
        <f t="shared" si="0"/>
        <v>2.7477500000000002E-3</v>
      </c>
      <c r="P54">
        <f t="shared" si="1"/>
        <v>8.0473045082490096E-5</v>
      </c>
      <c r="Q54" s="19">
        <f t="shared" si="2"/>
        <v>12</v>
      </c>
      <c r="R54" s="2">
        <v>2.898E-3</v>
      </c>
      <c r="S54" s="2">
        <v>3.2330000000000002E-3</v>
      </c>
      <c r="T54" s="2">
        <v>2.8679999999999999E-3</v>
      </c>
      <c r="U54" s="2">
        <v>3.8119999999999999E-3</v>
      </c>
      <c r="V54" s="2">
        <v>3.552E-3</v>
      </c>
      <c r="W54" s="2">
        <v>3.3679999999999999E-3</v>
      </c>
      <c r="X54" s="2">
        <v>3.287E-3</v>
      </c>
      <c r="Y54" s="2">
        <v>2.513E-3</v>
      </c>
      <c r="Z54" s="2">
        <v>3.1280000000000001E-3</v>
      </c>
      <c r="AA54" s="2">
        <v>2.281E-3</v>
      </c>
      <c r="AB54" s="2">
        <v>3.313E-3</v>
      </c>
      <c r="AC54" s="18">
        <f t="shared" si="3"/>
        <v>3.1139090909090904E-3</v>
      </c>
      <c r="AD54">
        <f t="shared" si="4"/>
        <v>1.3449274766155132E-4</v>
      </c>
      <c r="AE54" s="19">
        <f t="shared" si="5"/>
        <v>11</v>
      </c>
      <c r="AF54" s="23">
        <f t="shared" si="6"/>
        <v>3.2370710413562438E-2</v>
      </c>
      <c r="AH54" s="23">
        <v>18.75</v>
      </c>
      <c r="AI54" s="18">
        <v>2.2989999999999998E-3</v>
      </c>
      <c r="AJ54">
        <v>2.2079999999999999E-3</v>
      </c>
      <c r="AK54">
        <v>2.222E-3</v>
      </c>
      <c r="AL54">
        <v>2.0149999999999999E-3</v>
      </c>
      <c r="AM54">
        <v>1.6590000000000001E-3</v>
      </c>
      <c r="AN54">
        <v>1.7650000000000001E-3</v>
      </c>
      <c r="AO54">
        <v>1.892E-3</v>
      </c>
      <c r="AP54">
        <v>2.392E-3</v>
      </c>
      <c r="AQ54">
        <v>2.3180000000000002E-3</v>
      </c>
      <c r="AR54">
        <v>2.2950000000000002E-3</v>
      </c>
      <c r="AS54">
        <v>2.3939999999999999E-3</v>
      </c>
      <c r="AT54" s="19">
        <v>2.091E-3</v>
      </c>
      <c r="AU54" s="18">
        <f t="shared" si="7"/>
        <v>2.1291666666666668E-3</v>
      </c>
      <c r="AV54">
        <f t="shared" si="8"/>
        <v>7.1269105182648058E-5</v>
      </c>
      <c r="AW54" s="19">
        <f t="shared" si="9"/>
        <v>12</v>
      </c>
      <c r="AX54" s="18">
        <v>2.1770000000000001E-3</v>
      </c>
      <c r="AY54">
        <v>2.4789999999999999E-3</v>
      </c>
      <c r="AZ54">
        <v>2.0240000000000002E-3</v>
      </c>
      <c r="BA54">
        <v>2.3709999999999998E-3</v>
      </c>
      <c r="BB54">
        <v>6.0800000000000003E-3</v>
      </c>
      <c r="BC54">
        <v>2.4520000000000002E-3</v>
      </c>
      <c r="BD54">
        <v>2.3500000000000001E-3</v>
      </c>
      <c r="BE54">
        <v>2.0820000000000001E-3</v>
      </c>
      <c r="BF54">
        <v>2.3349999999999998E-3</v>
      </c>
      <c r="BG54">
        <v>1.9750000000000002E-3</v>
      </c>
      <c r="BH54" s="19">
        <v>2.2790000000000002E-3</v>
      </c>
      <c r="BI54" s="18">
        <f t="shared" si="10"/>
        <v>2.6003636363636368E-3</v>
      </c>
      <c r="BJ54">
        <f t="shared" si="11"/>
        <v>3.5168173299492551E-4</v>
      </c>
      <c r="BK54" s="19">
        <f t="shared" si="12"/>
        <v>11</v>
      </c>
      <c r="BL54" s="23">
        <f t="shared" si="13"/>
        <v>0.21629587719426974</v>
      </c>
    </row>
    <row r="55" spans="2:64" x14ac:dyDescent="0.3">
      <c r="B55" s="23">
        <v>19.140630000000002</v>
      </c>
      <c r="C55" s="2">
        <v>2.9520000000000002E-3</v>
      </c>
      <c r="D55" s="2">
        <v>3.0820000000000001E-3</v>
      </c>
      <c r="E55" s="2">
        <v>2.5899999999999999E-3</v>
      </c>
      <c r="F55" s="2">
        <v>2.1740000000000002E-3</v>
      </c>
      <c r="G55" s="2">
        <v>2.4719999999999998E-3</v>
      </c>
      <c r="H55" s="2">
        <v>2.3999999999999998E-3</v>
      </c>
      <c r="I55" s="2">
        <v>2.611E-3</v>
      </c>
      <c r="J55" s="2">
        <v>2.9269999999999999E-3</v>
      </c>
      <c r="K55" s="2">
        <v>2.6159999999999998E-3</v>
      </c>
      <c r="L55" s="2">
        <v>2.5530000000000001E-3</v>
      </c>
      <c r="M55" s="2">
        <v>2.686E-3</v>
      </c>
      <c r="N55" s="2">
        <v>2.323E-3</v>
      </c>
      <c r="O55" s="18">
        <f t="shared" si="0"/>
        <v>2.6154999999999998E-3</v>
      </c>
      <c r="P55">
        <f t="shared" si="1"/>
        <v>7.7113896479837107E-5</v>
      </c>
      <c r="Q55" s="19">
        <f t="shared" si="2"/>
        <v>12</v>
      </c>
      <c r="R55" s="2">
        <v>2.7529999999999998E-3</v>
      </c>
      <c r="S55" s="2">
        <v>3.0530000000000002E-3</v>
      </c>
      <c r="T55" s="2">
        <v>2.6979999999999999E-3</v>
      </c>
      <c r="U55" s="2">
        <v>4.143E-3</v>
      </c>
      <c r="V55" s="2">
        <v>3.2880000000000001E-3</v>
      </c>
      <c r="W55" s="2">
        <v>3.2169999999999998E-3</v>
      </c>
      <c r="X55" s="2">
        <v>3.0959999999999998E-3</v>
      </c>
      <c r="Y55" s="2">
        <v>2.3400000000000001E-3</v>
      </c>
      <c r="Z55" s="2">
        <v>2.9429999999999999E-3</v>
      </c>
      <c r="AA55" s="2">
        <v>2.1459999999999999E-3</v>
      </c>
      <c r="AB55" s="2">
        <v>3.2360000000000002E-3</v>
      </c>
      <c r="AC55" s="18">
        <f t="shared" si="3"/>
        <v>2.9920909090909095E-3</v>
      </c>
      <c r="AD55">
        <f t="shared" si="4"/>
        <v>1.6022407346902735E-4</v>
      </c>
      <c r="AE55" s="19">
        <f t="shared" si="5"/>
        <v>11</v>
      </c>
      <c r="AF55" s="23">
        <f t="shared" si="6"/>
        <v>5.195433830726208E-2</v>
      </c>
      <c r="AH55" s="23">
        <v>19.140630000000002</v>
      </c>
      <c r="AI55" s="18">
        <v>2.2130000000000001E-3</v>
      </c>
      <c r="AJ55">
        <v>2.1289999999999998E-3</v>
      </c>
      <c r="AK55">
        <v>2.0669999999999998E-3</v>
      </c>
      <c r="AL55">
        <v>1.9530000000000001E-3</v>
      </c>
      <c r="AM55">
        <v>1.6590000000000001E-3</v>
      </c>
      <c r="AN55">
        <v>1.665E-3</v>
      </c>
      <c r="AO55">
        <v>1.8320000000000001E-3</v>
      </c>
      <c r="AP55">
        <v>2.2889999999999998E-3</v>
      </c>
      <c r="AQ55">
        <v>2.2799999999999999E-3</v>
      </c>
      <c r="AR55">
        <v>2.225E-3</v>
      </c>
      <c r="AS55">
        <v>2.3180000000000002E-3</v>
      </c>
      <c r="AT55" s="19">
        <v>1.9870000000000001E-3</v>
      </c>
      <c r="AU55" s="18">
        <f t="shared" si="7"/>
        <v>2.0514166666666671E-3</v>
      </c>
      <c r="AV55">
        <f t="shared" si="8"/>
        <v>6.7843007090717249E-5</v>
      </c>
      <c r="AW55" s="19">
        <f t="shared" si="9"/>
        <v>12</v>
      </c>
      <c r="AX55" s="18">
        <v>2.2920000000000002E-3</v>
      </c>
      <c r="AY55">
        <v>2.4480000000000001E-3</v>
      </c>
      <c r="AZ55">
        <v>1.949E-3</v>
      </c>
      <c r="BA55">
        <v>2.029E-3</v>
      </c>
      <c r="BB55">
        <v>2.8660000000000001E-3</v>
      </c>
      <c r="BC55">
        <v>2.3709999999999998E-3</v>
      </c>
      <c r="BD55">
        <v>2.2039999999999998E-3</v>
      </c>
      <c r="BE55">
        <v>2.0040000000000001E-3</v>
      </c>
      <c r="BF55">
        <v>2.2049999999999999E-3</v>
      </c>
      <c r="BG55">
        <v>1.7899999999999999E-3</v>
      </c>
      <c r="BH55" s="19">
        <v>2.232E-3</v>
      </c>
      <c r="BI55" s="18">
        <f t="shared" si="10"/>
        <v>2.217272727272727E-3</v>
      </c>
      <c r="BJ55">
        <f t="shared" si="11"/>
        <v>8.7350192892443631E-5</v>
      </c>
      <c r="BK55" s="19">
        <f t="shared" si="12"/>
        <v>11</v>
      </c>
      <c r="BL55" s="23">
        <f t="shared" si="13"/>
        <v>0.14989223145156114</v>
      </c>
    </row>
    <row r="56" spans="2:64" x14ac:dyDescent="0.3">
      <c r="B56" s="23">
        <v>19.53125</v>
      </c>
      <c r="C56" s="2">
        <v>2.8700000000000002E-3</v>
      </c>
      <c r="D56" s="2">
        <v>2.9369999999999999E-3</v>
      </c>
      <c r="E56" s="2">
        <v>2.49E-3</v>
      </c>
      <c r="F56" s="2">
        <v>2.088E-3</v>
      </c>
      <c r="G56" s="2">
        <v>2.3319999999999999E-3</v>
      </c>
      <c r="H56" s="2">
        <v>2.3159999999999999E-3</v>
      </c>
      <c r="I56" s="2">
        <v>2.4190000000000001E-3</v>
      </c>
      <c r="J56" s="2">
        <v>2.7309999999999999E-3</v>
      </c>
      <c r="K56" s="2">
        <v>2.503E-3</v>
      </c>
      <c r="L56" s="2">
        <v>2.408E-3</v>
      </c>
      <c r="M56" s="2">
        <v>2.604E-3</v>
      </c>
      <c r="N56" s="2">
        <v>2.2169999999999998E-3</v>
      </c>
      <c r="O56" s="18">
        <f t="shared" si="0"/>
        <v>2.4929166666666663E-3</v>
      </c>
      <c r="P56">
        <f t="shared" si="1"/>
        <v>7.3777455940487048E-5</v>
      </c>
      <c r="Q56" s="19">
        <f t="shared" si="2"/>
        <v>12</v>
      </c>
      <c r="R56" s="2">
        <v>2.604E-3</v>
      </c>
      <c r="S56" s="2">
        <v>2.941E-3</v>
      </c>
      <c r="T56" s="2">
        <v>2.519E-3</v>
      </c>
      <c r="U56" s="2">
        <v>3.3249999999999998E-3</v>
      </c>
      <c r="V56" s="2">
        <v>3.117E-3</v>
      </c>
      <c r="W56" s="2">
        <v>3.0690000000000001E-3</v>
      </c>
      <c r="X56" s="2">
        <v>3.0109999999999998E-3</v>
      </c>
      <c r="Y56" s="2">
        <v>2.202E-3</v>
      </c>
      <c r="Z56" s="2">
        <v>2.8019999999999998E-3</v>
      </c>
      <c r="AA56" s="2">
        <v>2.0219999999999999E-3</v>
      </c>
      <c r="AB56" s="2">
        <v>3.0709999999999999E-3</v>
      </c>
      <c r="AC56" s="18">
        <f t="shared" si="3"/>
        <v>2.7893636363636363E-3</v>
      </c>
      <c r="AD56">
        <f t="shared" si="4"/>
        <v>1.2304258484748445E-4</v>
      </c>
      <c r="AE56" s="19">
        <f t="shared" si="5"/>
        <v>11</v>
      </c>
      <c r="AF56" s="23">
        <f t="shared" si="6"/>
        <v>5.482743733741624E-2</v>
      </c>
      <c r="AH56" s="23">
        <v>19.53125</v>
      </c>
      <c r="AI56" s="18">
        <v>2.026E-3</v>
      </c>
      <c r="AJ56">
        <v>2.104E-3</v>
      </c>
      <c r="AK56">
        <v>1.9870000000000001E-3</v>
      </c>
      <c r="AL56">
        <v>1.9269999999999999E-3</v>
      </c>
      <c r="AM56">
        <v>1.459E-3</v>
      </c>
      <c r="AN56">
        <v>1.603E-3</v>
      </c>
      <c r="AO56">
        <v>1.7539999999999999E-3</v>
      </c>
      <c r="AP56">
        <v>2.0790000000000001E-3</v>
      </c>
      <c r="AQ56">
        <v>2.0439999999999998E-3</v>
      </c>
      <c r="AR56">
        <v>2.101E-3</v>
      </c>
      <c r="AS56">
        <v>2.222E-3</v>
      </c>
      <c r="AT56" s="19">
        <v>1.9139999999999999E-3</v>
      </c>
      <c r="AU56" s="18">
        <f t="shared" si="7"/>
        <v>1.9349999999999999E-3</v>
      </c>
      <c r="AV56">
        <f t="shared" si="8"/>
        <v>6.4675999014200385E-5</v>
      </c>
      <c r="AW56" s="19">
        <f t="shared" si="9"/>
        <v>12</v>
      </c>
      <c r="AX56" s="18">
        <v>2.14E-3</v>
      </c>
      <c r="AY56">
        <v>2.307E-3</v>
      </c>
      <c r="AZ56">
        <v>1.7260000000000001E-3</v>
      </c>
      <c r="BA56">
        <v>1.9819999999999998E-3</v>
      </c>
      <c r="BB56">
        <v>2.9710000000000001E-3</v>
      </c>
      <c r="BC56">
        <v>2.199E-3</v>
      </c>
      <c r="BD56">
        <v>2.1069999999999999E-3</v>
      </c>
      <c r="BE56">
        <v>1.866E-3</v>
      </c>
      <c r="BF56">
        <v>2.0890000000000001E-3</v>
      </c>
      <c r="BG56">
        <v>1.6149999999999999E-3</v>
      </c>
      <c r="BH56" s="19">
        <v>2.4320000000000001E-3</v>
      </c>
      <c r="BI56" s="18">
        <f t="shared" si="10"/>
        <v>2.130363636363636E-3</v>
      </c>
      <c r="BJ56">
        <f t="shared" si="11"/>
        <v>1.1106609602372102E-4</v>
      </c>
      <c r="BK56" s="19">
        <f t="shared" si="12"/>
        <v>11</v>
      </c>
      <c r="BL56" s="23">
        <f t="shared" si="13"/>
        <v>0.14773520312610663</v>
      </c>
    </row>
    <row r="57" spans="2:64" x14ac:dyDescent="0.3">
      <c r="B57" s="14">
        <v>19.921880000000002</v>
      </c>
      <c r="C57" s="2">
        <v>2.6710000000000002E-3</v>
      </c>
      <c r="D57" s="2">
        <v>2.8639999999999998E-3</v>
      </c>
      <c r="E57" s="2">
        <v>2.3059999999999999E-3</v>
      </c>
      <c r="F57" s="2">
        <v>2.0100000000000001E-3</v>
      </c>
      <c r="G57" s="2">
        <v>2.163E-3</v>
      </c>
      <c r="H57" s="2">
        <v>2.1250000000000002E-3</v>
      </c>
      <c r="I57" s="2">
        <v>2.343E-3</v>
      </c>
      <c r="J57" s="2">
        <v>2.6610000000000002E-3</v>
      </c>
      <c r="K57" s="2">
        <v>2.5089999999999999E-3</v>
      </c>
      <c r="L57" s="2">
        <v>2.3050000000000002E-3</v>
      </c>
      <c r="M57" s="2">
        <v>2.447E-3</v>
      </c>
      <c r="N57" s="2">
        <v>2.0999999999999999E-3</v>
      </c>
      <c r="O57" s="20">
        <f t="shared" si="0"/>
        <v>2.3753333333333339E-3</v>
      </c>
      <c r="P57" s="7">
        <f t="shared" si="1"/>
        <v>7.5811302161046777E-5</v>
      </c>
      <c r="Q57" s="8">
        <f t="shared" si="2"/>
        <v>12</v>
      </c>
      <c r="R57" s="2">
        <v>2.483E-3</v>
      </c>
      <c r="S57" s="2">
        <v>2.8410000000000002E-3</v>
      </c>
      <c r="T57" s="2">
        <v>2.369E-3</v>
      </c>
      <c r="U57" s="2">
        <v>3.5760000000000002E-3</v>
      </c>
      <c r="V57" s="2">
        <v>3.0599999999999998E-3</v>
      </c>
      <c r="W57" s="2">
        <v>2.944E-3</v>
      </c>
      <c r="X57" s="2">
        <v>2.8400000000000001E-3</v>
      </c>
      <c r="Y57" s="2">
        <v>2.124E-3</v>
      </c>
      <c r="Z57" s="2">
        <v>2.6809999999999998E-3</v>
      </c>
      <c r="AA57" s="2">
        <v>1.933E-3</v>
      </c>
      <c r="AB57" s="2">
        <v>2.8800000000000002E-3</v>
      </c>
      <c r="AC57" s="20">
        <f t="shared" si="3"/>
        <v>2.7028181818181817E-3</v>
      </c>
      <c r="AD57" s="7">
        <f t="shared" si="4"/>
        <v>1.3834678549880098E-4</v>
      </c>
      <c r="AE57" s="8">
        <f t="shared" si="5"/>
        <v>11</v>
      </c>
      <c r="AF57" s="14">
        <f t="shared" si="6"/>
        <v>5.4788544036369471E-2</v>
      </c>
      <c r="AH57" s="14">
        <v>19.921880000000002</v>
      </c>
      <c r="AI57" s="20">
        <v>1.921E-3</v>
      </c>
      <c r="AJ57" s="7">
        <v>2.0279999999999999E-3</v>
      </c>
      <c r="AK57" s="7">
        <v>1.854E-3</v>
      </c>
      <c r="AL57" s="7">
        <v>1.7949999999999999E-3</v>
      </c>
      <c r="AM57" s="7">
        <v>1.4289999999999999E-3</v>
      </c>
      <c r="AN57" s="7">
        <v>1.495E-3</v>
      </c>
      <c r="AO57" s="7">
        <v>1.702E-3</v>
      </c>
      <c r="AP57" s="7">
        <v>2.0569999999999998E-3</v>
      </c>
      <c r="AQ57" s="7">
        <v>2.2520000000000001E-3</v>
      </c>
      <c r="AR57" s="7">
        <v>1.9810000000000001E-3</v>
      </c>
      <c r="AS57" s="7">
        <v>2.0999999999999999E-3</v>
      </c>
      <c r="AT57" s="8">
        <v>1.8730000000000001E-3</v>
      </c>
      <c r="AU57" s="20">
        <f t="shared" si="7"/>
        <v>1.8739166666666667E-3</v>
      </c>
      <c r="AV57" s="7">
        <f t="shared" si="8"/>
        <v>6.9778595564756822E-5</v>
      </c>
      <c r="AW57" s="8">
        <f t="shared" si="9"/>
        <v>12</v>
      </c>
      <c r="AX57" s="20">
        <v>2.104E-3</v>
      </c>
      <c r="AY57" s="7">
        <v>2.1570000000000001E-3</v>
      </c>
      <c r="AZ57" s="7">
        <v>1.7060000000000001E-3</v>
      </c>
      <c r="BA57" s="7">
        <v>2.0739999999999999E-3</v>
      </c>
      <c r="BB57" s="7">
        <v>2.9250000000000001E-3</v>
      </c>
      <c r="BC57" s="7">
        <v>2.0990000000000002E-3</v>
      </c>
      <c r="BD57" s="7">
        <v>2.1440000000000001E-3</v>
      </c>
      <c r="BE57" s="7">
        <v>1.738E-3</v>
      </c>
      <c r="BF57" s="7">
        <v>2E-3</v>
      </c>
      <c r="BG57" s="7">
        <v>1.5659999999999999E-3</v>
      </c>
      <c r="BH57" s="8">
        <v>2.1919999999999999E-3</v>
      </c>
      <c r="BI57" s="20">
        <f t="shared" si="10"/>
        <v>2.0640909090909091E-3</v>
      </c>
      <c r="BJ57" s="7">
        <f t="shared" si="11"/>
        <v>1.071201071478735E-4</v>
      </c>
      <c r="BK57" s="8">
        <f t="shared" si="12"/>
        <v>11</v>
      </c>
      <c r="BL57" s="14">
        <f t="shared" si="13"/>
        <v>0.15473007296171895</v>
      </c>
    </row>
    <row r="58" spans="2:64" x14ac:dyDescent="0.3">
      <c r="AF58" t="s">
        <v>114</v>
      </c>
      <c r="BL58" t="s">
        <v>114</v>
      </c>
    </row>
    <row r="59" spans="2:64" x14ac:dyDescent="0.3">
      <c r="B59" t="s">
        <v>104</v>
      </c>
      <c r="C59" s="15">
        <f>SUM(C13:C14)</f>
        <v>0.104959</v>
      </c>
      <c r="D59" s="16">
        <f t="shared" ref="D59:N59" si="14">SUM(D13:D14)</f>
        <v>9.7283000000000008E-2</v>
      </c>
      <c r="E59" s="16">
        <f t="shared" si="14"/>
        <v>0.121903</v>
      </c>
      <c r="F59" s="16">
        <f t="shared" si="14"/>
        <v>0.137764</v>
      </c>
      <c r="G59" s="16">
        <f t="shared" si="14"/>
        <v>9.817300000000001E-2</v>
      </c>
      <c r="H59" s="16">
        <f t="shared" si="14"/>
        <v>9.6303E-2</v>
      </c>
      <c r="I59" s="16">
        <f t="shared" si="14"/>
        <v>9.4227000000000005E-2</v>
      </c>
      <c r="J59" s="16">
        <f t="shared" si="14"/>
        <v>0.115926</v>
      </c>
      <c r="K59" s="16">
        <f t="shared" si="14"/>
        <v>0.11736199999999999</v>
      </c>
      <c r="L59" s="16">
        <f t="shared" si="14"/>
        <v>0.13578599999999999</v>
      </c>
      <c r="M59" s="16">
        <f t="shared" si="14"/>
        <v>0.17330699999999999</v>
      </c>
      <c r="N59" s="17">
        <f t="shared" si="14"/>
        <v>0.17150100000000001</v>
      </c>
      <c r="O59" s="15">
        <f>AVERAGE(C59:N59)</f>
        <v>0.12204116666666669</v>
      </c>
      <c r="P59" s="17">
        <f>_xlfn.STDEV.S(C59:N59)/SQRT(COUNT(C59:N59))</f>
        <v>8.0153429441681377E-3</v>
      </c>
      <c r="R59" s="15">
        <f>SUM(R13:R14)</f>
        <v>0.11147899999999999</v>
      </c>
      <c r="S59" s="16">
        <f t="shared" ref="S59:AB59" si="15">SUM(S13:S14)</f>
        <v>0.116316</v>
      </c>
      <c r="T59" s="16">
        <f t="shared" si="15"/>
        <v>0.10983200000000001</v>
      </c>
      <c r="U59" s="16">
        <f t="shared" si="15"/>
        <v>9.2101999999999989E-2</v>
      </c>
      <c r="V59" s="16">
        <f t="shared" si="15"/>
        <v>7.9932000000000003E-2</v>
      </c>
      <c r="W59" s="16">
        <f t="shared" si="15"/>
        <v>0.10910600000000001</v>
      </c>
      <c r="X59" s="16">
        <f t="shared" si="15"/>
        <v>0.115768</v>
      </c>
      <c r="Y59" s="16">
        <f t="shared" si="15"/>
        <v>9.7071999999999992E-2</v>
      </c>
      <c r="Z59" s="16">
        <f t="shared" si="15"/>
        <v>0.10275000000000001</v>
      </c>
      <c r="AA59" s="16">
        <f t="shared" si="15"/>
        <v>9.3684000000000003E-2</v>
      </c>
      <c r="AB59" s="17">
        <f t="shared" si="15"/>
        <v>5.3767999999999996E-2</v>
      </c>
      <c r="AC59" s="15">
        <f t="shared" ref="AC59:AC60" si="16">AVERAGE(R59:AB59)</f>
        <v>9.8346272727272727E-2</v>
      </c>
      <c r="AD59" s="17">
        <f t="shared" ref="AD59:AD60" si="17">_xlfn.STDEV.S(R59:AB59)/SQRT(COUNT(R59:AB59))</f>
        <v>5.6040910544982543E-3</v>
      </c>
      <c r="AF59" s="44">
        <v>3.7400000000000003E-2</v>
      </c>
      <c r="AH59" t="s">
        <v>104</v>
      </c>
      <c r="AI59" s="15">
        <f>SUM(AI13:AI14)</f>
        <v>0.13044499999999998</v>
      </c>
      <c r="AJ59" s="16">
        <f t="shared" ref="AJ59:AT59" si="18">SUM(AJ13:AJ14)</f>
        <v>0.12515199999999999</v>
      </c>
      <c r="AK59" s="16">
        <f t="shared" si="18"/>
        <v>0.142536</v>
      </c>
      <c r="AL59" s="16">
        <f t="shared" si="18"/>
        <v>0.16579300000000002</v>
      </c>
      <c r="AM59" s="16">
        <f t="shared" si="18"/>
        <v>0.151035</v>
      </c>
      <c r="AN59" s="16">
        <f t="shared" si="18"/>
        <v>0.136687</v>
      </c>
      <c r="AO59" s="16">
        <f t="shared" si="18"/>
        <v>0.14641799999999999</v>
      </c>
      <c r="AP59" s="16">
        <f t="shared" si="18"/>
        <v>0.160025</v>
      </c>
      <c r="AQ59" s="16">
        <f t="shared" si="18"/>
        <v>0.14776800000000001</v>
      </c>
      <c r="AR59" s="16">
        <f t="shared" si="18"/>
        <v>0.156085</v>
      </c>
      <c r="AS59" s="16">
        <f t="shared" si="18"/>
        <v>0.22289700000000001</v>
      </c>
      <c r="AT59" s="17">
        <f t="shared" si="18"/>
        <v>0.213204</v>
      </c>
      <c r="AU59" s="15">
        <f>AVERAGE(AI59:AT59)</f>
        <v>0.15817041666666667</v>
      </c>
      <c r="AV59" s="17">
        <f>_xlfn.STDEV.S(AI59:AT59)/SQRT(COUNT(AI59:AT59))</f>
        <v>8.7672983075178061E-3</v>
      </c>
      <c r="AX59" s="15">
        <f>SUM(AX13:AX14)</f>
        <v>0.14271800000000001</v>
      </c>
      <c r="AY59" s="16">
        <f t="shared" ref="AY59:BH59" si="19">SUM(AY13:AY14)</f>
        <v>0.13613700000000001</v>
      </c>
      <c r="AZ59" s="16">
        <f t="shared" si="19"/>
        <v>0.145455</v>
      </c>
      <c r="BA59" s="16">
        <f t="shared" si="19"/>
        <v>0.120119</v>
      </c>
      <c r="BB59" s="16">
        <f t="shared" si="19"/>
        <v>0.106907</v>
      </c>
      <c r="BC59" s="16">
        <f t="shared" si="19"/>
        <v>0.143127</v>
      </c>
      <c r="BD59" s="16">
        <f t="shared" si="19"/>
        <v>0.15390900000000002</v>
      </c>
      <c r="BE59" s="16">
        <f t="shared" si="19"/>
        <v>0.11499100000000001</v>
      </c>
      <c r="BF59" s="16">
        <f t="shared" si="19"/>
        <v>0.13164600000000001</v>
      </c>
      <c r="BG59" s="16">
        <f t="shared" si="19"/>
        <v>0.12395999999999999</v>
      </c>
      <c r="BH59" s="17">
        <f t="shared" si="19"/>
        <v>4.1966000000000003E-2</v>
      </c>
      <c r="BI59" s="15">
        <f t="shared" ref="BI59" si="20">AVERAGE(AX59:BH59)</f>
        <v>0.12372136363636364</v>
      </c>
      <c r="BJ59" s="17">
        <f t="shared" ref="BJ59" si="21">_xlfn.STDEV.S(AX59:BH59)/SQRT(COUNT(AX59:BH59))</f>
        <v>9.2411917130685185E-3</v>
      </c>
      <c r="BL59" s="44">
        <v>7.0000000000000001E-3</v>
      </c>
    </row>
    <row r="60" spans="2:64" x14ac:dyDescent="0.3">
      <c r="B60" t="s">
        <v>106</v>
      </c>
      <c r="C60" s="20">
        <f>SUM(C13:C15)</f>
        <v>0.15562399999999998</v>
      </c>
      <c r="D60" s="7">
        <f t="shared" ref="D60:N60" si="22">SUM(D13:D15)</f>
        <v>0.14672100000000002</v>
      </c>
      <c r="E60" s="7">
        <f t="shared" si="22"/>
        <v>0.18421299999999999</v>
      </c>
      <c r="F60" s="7">
        <f t="shared" si="22"/>
        <v>0.22602</v>
      </c>
      <c r="G60" s="7">
        <f t="shared" si="22"/>
        <v>0.14485400000000001</v>
      </c>
      <c r="H60" s="7">
        <f t="shared" si="22"/>
        <v>0.14028599999999999</v>
      </c>
      <c r="I60" s="7">
        <f t="shared" si="22"/>
        <v>0.136323</v>
      </c>
      <c r="J60" s="7">
        <f t="shared" si="22"/>
        <v>0.163216</v>
      </c>
      <c r="K60" s="7">
        <f t="shared" si="22"/>
        <v>0.16138999999999998</v>
      </c>
      <c r="L60" s="7">
        <f t="shared" si="22"/>
        <v>0.183253</v>
      </c>
      <c r="M60" s="7">
        <f t="shared" si="22"/>
        <v>0.23322699999999999</v>
      </c>
      <c r="N60" s="8">
        <f t="shared" si="22"/>
        <v>0.22221200000000002</v>
      </c>
      <c r="O60" s="20">
        <f>AVERAGE(C60:N60)</f>
        <v>0.17477825000000002</v>
      </c>
      <c r="P60" s="8">
        <f>_xlfn.STDEV.S(C60:N60)/SQRT(COUNT(C60:N60))</f>
        <v>1.0106919917265306E-2</v>
      </c>
      <c r="R60" s="20">
        <f>SUM(R13:R15)</f>
        <v>0.181367</v>
      </c>
      <c r="S60" s="7">
        <f t="shared" ref="S60:AB60" si="23">SUM(S13:S15)</f>
        <v>0.169653</v>
      </c>
      <c r="T60" s="7">
        <f t="shared" si="23"/>
        <v>0.16416500000000001</v>
      </c>
      <c r="U60" s="7">
        <f t="shared" si="23"/>
        <v>0.130297</v>
      </c>
      <c r="V60" s="7">
        <f t="shared" si="23"/>
        <v>0.12031500000000001</v>
      </c>
      <c r="W60" s="7">
        <f t="shared" si="23"/>
        <v>0.16081000000000001</v>
      </c>
      <c r="X60" s="7">
        <f t="shared" si="23"/>
        <v>0.159856</v>
      </c>
      <c r="Y60" s="7">
        <f t="shared" si="23"/>
        <v>0.13547899999999999</v>
      </c>
      <c r="Z60" s="7">
        <f t="shared" si="23"/>
        <v>0.145979</v>
      </c>
      <c r="AA60" s="7">
        <f t="shared" si="23"/>
        <v>0.13559499999999999</v>
      </c>
      <c r="AB60" s="8">
        <f t="shared" si="23"/>
        <v>8.1641999999999992E-2</v>
      </c>
      <c r="AC60" s="20">
        <f t="shared" si="16"/>
        <v>0.14410527272727272</v>
      </c>
      <c r="AD60" s="8">
        <f t="shared" si="17"/>
        <v>8.4095739586074556E-3</v>
      </c>
      <c r="AF60" s="14">
        <f t="shared" si="6"/>
        <v>2.9870715611938162E-2</v>
      </c>
      <c r="AH60" t="s">
        <v>106</v>
      </c>
      <c r="AI60" s="20">
        <f>SUM(AI13:AI15)</f>
        <v>0.18787699999999996</v>
      </c>
      <c r="AJ60" s="7">
        <f t="shared" ref="AJ60:AT60" si="24">SUM(AJ13:AJ15)</f>
        <v>0.18550999999999998</v>
      </c>
      <c r="AK60" s="7">
        <f t="shared" si="24"/>
        <v>0.22323500000000002</v>
      </c>
      <c r="AL60" s="7">
        <f t="shared" si="24"/>
        <v>0.28693800000000003</v>
      </c>
      <c r="AM60" s="7">
        <f t="shared" si="24"/>
        <v>0.221552</v>
      </c>
      <c r="AN60" s="7">
        <f t="shared" si="24"/>
        <v>0.19578600000000002</v>
      </c>
      <c r="AO60" s="7">
        <f t="shared" si="24"/>
        <v>0.22662099999999999</v>
      </c>
      <c r="AP60" s="7">
        <f t="shared" si="24"/>
        <v>0.22322799999999998</v>
      </c>
      <c r="AQ60" s="7">
        <f t="shared" si="24"/>
        <v>0.203592</v>
      </c>
      <c r="AR60" s="7">
        <f t="shared" si="24"/>
        <v>0.210034</v>
      </c>
      <c r="AS60" s="7">
        <f t="shared" si="24"/>
        <v>0.29709000000000002</v>
      </c>
      <c r="AT60" s="8">
        <f t="shared" si="24"/>
        <v>0.27238000000000001</v>
      </c>
      <c r="AU60" s="20">
        <f>AVERAGE(AI60:AT60)</f>
        <v>0.22782024999999997</v>
      </c>
      <c r="AV60" s="8">
        <f>_xlfn.STDEV.S(AI60:AT60)/SQRT(COUNT(AI60:AT60))</f>
        <v>1.0897870525324845E-2</v>
      </c>
      <c r="AX60" s="20">
        <f>SUM(AX13:AX15)</f>
        <v>0.24733300000000003</v>
      </c>
      <c r="AY60" s="7">
        <f t="shared" ref="AY60:BH60" si="25">SUM(AY13:AY15)</f>
        <v>0.19553800000000002</v>
      </c>
      <c r="AZ60" s="7">
        <f t="shared" si="25"/>
        <v>0.205653</v>
      </c>
      <c r="BA60" s="7">
        <f t="shared" si="25"/>
        <v>0.171789</v>
      </c>
      <c r="BB60" s="7">
        <f t="shared" si="25"/>
        <v>0.17766199999999999</v>
      </c>
      <c r="BC60" s="7">
        <f t="shared" si="25"/>
        <v>0.20195000000000002</v>
      </c>
      <c r="BD60" s="7">
        <f t="shared" si="25"/>
        <v>0.20924400000000001</v>
      </c>
      <c r="BE60" s="7">
        <f t="shared" si="25"/>
        <v>0.160161</v>
      </c>
      <c r="BF60" s="7">
        <f t="shared" si="25"/>
        <v>0.18401700000000001</v>
      </c>
      <c r="BG60" s="7">
        <f t="shared" si="25"/>
        <v>0.17599199999999998</v>
      </c>
      <c r="BH60" s="8">
        <f t="shared" si="25"/>
        <v>6.1948000000000003E-2</v>
      </c>
      <c r="BI60" s="20">
        <f t="shared" ref="BI60" si="26">AVERAGE(AX60:BH60)</f>
        <v>0.18102609090909089</v>
      </c>
      <c r="BJ60" s="8">
        <f t="shared" ref="BJ60" si="27">_xlfn.STDEV.S(AX60:BH60)/SQRT(COUNT(AX60:BH60))</f>
        <v>1.3880535434036324E-2</v>
      </c>
      <c r="BL60" s="14">
        <v>5.5999999999999999E-3</v>
      </c>
    </row>
    <row r="62" spans="2:64" x14ac:dyDescent="0.3">
      <c r="O62" s="2"/>
      <c r="P62" s="2"/>
      <c r="AC62" s="2"/>
      <c r="AD62" s="2"/>
      <c r="AU62" s="2"/>
      <c r="AV62" s="2"/>
      <c r="BI62" s="2"/>
      <c r="BJ62" s="2"/>
    </row>
    <row r="63" spans="2:64" x14ac:dyDescent="0.3">
      <c r="O63" s="2"/>
      <c r="P63" s="2"/>
      <c r="AC63" s="2"/>
      <c r="AD63" s="2"/>
      <c r="AU63" s="2"/>
      <c r="AV63" s="2"/>
      <c r="BI63" s="2"/>
      <c r="BJ63" s="2"/>
    </row>
    <row r="64" spans="2:64" x14ac:dyDescent="0.3">
      <c r="O64" s="2"/>
      <c r="P64" s="2"/>
      <c r="AC64" s="2"/>
      <c r="AD64" s="2"/>
      <c r="AU64" s="2"/>
      <c r="AV64" s="2"/>
      <c r="BI64" s="2"/>
      <c r="BJ64" s="2"/>
    </row>
    <row r="65" spans="14:62" x14ac:dyDescent="0.3">
      <c r="O65" s="2"/>
      <c r="P65" s="2"/>
      <c r="AC65" s="2"/>
      <c r="AD65" s="2"/>
      <c r="AU65" s="2"/>
      <c r="AV65" s="2"/>
      <c r="BI65" s="2"/>
      <c r="BJ65" s="2"/>
    </row>
    <row r="66" spans="14:62" x14ac:dyDescent="0.3">
      <c r="N66" s="2"/>
      <c r="O66" s="2"/>
      <c r="P66" s="2"/>
      <c r="AC66" s="2"/>
      <c r="AD66" s="2"/>
      <c r="AU66" s="2"/>
      <c r="AV66" s="2"/>
      <c r="BI66" s="2"/>
      <c r="BJ66" s="2"/>
    </row>
    <row r="67" spans="14:62" x14ac:dyDescent="0.3">
      <c r="N67" s="2"/>
      <c r="O67" s="2"/>
      <c r="P67" s="2"/>
      <c r="AC67" s="2"/>
      <c r="AD67" s="2"/>
      <c r="AU67" s="2"/>
      <c r="AV67" s="2"/>
      <c r="BI67" s="2"/>
      <c r="BJ67" s="2"/>
    </row>
  </sheetData>
  <mergeCells count="22">
    <mergeCell ref="AI3:AW3"/>
    <mergeCell ref="AX3:BK3"/>
    <mergeCell ref="AH4:AH5"/>
    <mergeCell ref="AI4:AT4"/>
    <mergeCell ref="AU4:AU5"/>
    <mergeCell ref="AV4:AV5"/>
    <mergeCell ref="AW4:AW5"/>
    <mergeCell ref="AX4:BH4"/>
    <mergeCell ref="BI4:BI5"/>
    <mergeCell ref="BJ4:BJ5"/>
    <mergeCell ref="BK4:BK5"/>
    <mergeCell ref="C3:Q3"/>
    <mergeCell ref="R3:AE3"/>
    <mergeCell ref="B4:B5"/>
    <mergeCell ref="C4:N4"/>
    <mergeCell ref="O4:O5"/>
    <mergeCell ref="P4:P5"/>
    <mergeCell ref="Q4:Q5"/>
    <mergeCell ref="R4:AB4"/>
    <mergeCell ref="AC4:AC5"/>
    <mergeCell ref="AD4:AD5"/>
    <mergeCell ref="AE4:AE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3474-76DA-4BBE-BAEB-511948D7207A}">
  <dimension ref="B2:Z32"/>
  <sheetViews>
    <sheetView zoomScale="85" zoomScaleNormal="85" workbookViewId="0">
      <selection activeCell="N29" sqref="N29"/>
    </sheetView>
  </sheetViews>
  <sheetFormatPr defaultRowHeight="16.5" x14ac:dyDescent="0.3"/>
  <cols>
    <col min="2" max="2" width="22.5" customWidth="1"/>
  </cols>
  <sheetData>
    <row r="2" spans="2:26" x14ac:dyDescent="0.3">
      <c r="B2" s="1" t="s">
        <v>38</v>
      </c>
    </row>
    <row r="3" spans="2:26" x14ac:dyDescent="0.3">
      <c r="B3" s="3" t="s">
        <v>0</v>
      </c>
      <c r="C3" s="157" t="s">
        <v>7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8" t="s">
        <v>8</v>
      </c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</row>
    <row r="4" spans="2:26" x14ac:dyDescent="0.3">
      <c r="B4" s="3" t="s">
        <v>3</v>
      </c>
      <c r="C4" s="4">
        <v>0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4">
        <v>9</v>
      </c>
      <c r="M4" s="4">
        <v>10</v>
      </c>
      <c r="N4" s="4">
        <v>11</v>
      </c>
      <c r="O4" s="10">
        <v>0</v>
      </c>
      <c r="P4" s="4">
        <v>1</v>
      </c>
      <c r="Q4" s="4">
        <v>2</v>
      </c>
      <c r="R4" s="4">
        <v>3</v>
      </c>
      <c r="S4" s="4">
        <v>4</v>
      </c>
      <c r="T4" s="4">
        <v>5</v>
      </c>
      <c r="U4" s="4">
        <v>6</v>
      </c>
      <c r="V4" s="4">
        <v>7</v>
      </c>
      <c r="W4" s="4">
        <v>8</v>
      </c>
      <c r="X4" s="4">
        <v>9</v>
      </c>
      <c r="Y4" s="4">
        <v>10</v>
      </c>
      <c r="Z4" s="4">
        <v>11</v>
      </c>
    </row>
    <row r="5" spans="2:26" x14ac:dyDescent="0.3">
      <c r="B5" s="3" t="s">
        <v>4</v>
      </c>
      <c r="C5" s="4">
        <f>AVERAGE(C8:C19)</f>
        <v>9.4487555555555533E-2</v>
      </c>
      <c r="D5" s="4">
        <f t="shared" ref="D5:Z5" si="0">AVERAGE(D8:D19)</f>
        <v>9.9933333333333332E-2</v>
      </c>
      <c r="E5" s="4">
        <f t="shared" si="0"/>
        <v>8.6088083333333343E-2</v>
      </c>
      <c r="F5" s="4">
        <f t="shared" si="0"/>
        <v>8.5725916666666679E-2</v>
      </c>
      <c r="G5" s="4">
        <f t="shared" si="0"/>
        <v>8.1486833333333342E-2</v>
      </c>
      <c r="H5" s="4">
        <f t="shared" si="0"/>
        <v>7.8147416666666678E-2</v>
      </c>
      <c r="I5" s="4">
        <f t="shared" si="0"/>
        <v>7.9861750000000009E-2</v>
      </c>
      <c r="J5" s="4">
        <f t="shared" si="0"/>
        <v>8.4058416666666649E-2</v>
      </c>
      <c r="K5" s="4">
        <f t="shared" si="0"/>
        <v>8.6954333333333342E-2</v>
      </c>
      <c r="L5" s="4">
        <f t="shared" si="0"/>
        <v>9.2233333333333334E-2</v>
      </c>
      <c r="M5" s="4">
        <f t="shared" si="0"/>
        <v>9.8834499999999992E-2</v>
      </c>
      <c r="N5" s="4">
        <f t="shared" si="0"/>
        <v>9.5175916666666679E-2</v>
      </c>
      <c r="O5" s="10">
        <f t="shared" si="0"/>
        <v>8.9031818181818184E-2</v>
      </c>
      <c r="P5" s="4">
        <f t="shared" si="0"/>
        <v>9.3379545454545451E-2</v>
      </c>
      <c r="Q5" s="4">
        <f t="shared" si="0"/>
        <v>9.129590909090908E-2</v>
      </c>
      <c r="R5" s="4">
        <f t="shared" si="0"/>
        <v>9.232072727272729E-2</v>
      </c>
      <c r="S5" s="4">
        <f t="shared" si="0"/>
        <v>8.7494909090909082E-2</v>
      </c>
      <c r="T5" s="4">
        <f t="shared" si="0"/>
        <v>8.5980363636363646E-2</v>
      </c>
      <c r="U5" s="4">
        <f t="shared" si="0"/>
        <v>8.5528272727272731E-2</v>
      </c>
      <c r="V5" s="4">
        <f t="shared" si="0"/>
        <v>8.5292545454545454E-2</v>
      </c>
      <c r="W5" s="4">
        <f t="shared" si="0"/>
        <v>9.4854363636363639E-2</v>
      </c>
      <c r="X5" s="4">
        <f t="shared" si="0"/>
        <v>0.11621436363636364</v>
      </c>
      <c r="Y5" s="4">
        <f t="shared" si="0"/>
        <v>0.11804572727272727</v>
      </c>
      <c r="Z5" s="4">
        <f t="shared" si="0"/>
        <v>0.12086554545454545</v>
      </c>
    </row>
    <row r="6" spans="2:26" x14ac:dyDescent="0.3">
      <c r="B6" s="3" t="s">
        <v>2</v>
      </c>
      <c r="C6" s="4">
        <f>_xlfn.STDEV.S(C8:C19)/SQRT(COUNT(C8:C19))</f>
        <v>1.0474789524683547E-2</v>
      </c>
      <c r="D6" s="4">
        <f t="shared" ref="D6:Z6" si="1">_xlfn.STDEV.S(D8:D19)/SQRT(COUNT(D8:D19))</f>
        <v>9.1231918850650552E-3</v>
      </c>
      <c r="E6" s="4">
        <f t="shared" si="1"/>
        <v>6.2753279432092674E-3</v>
      </c>
      <c r="F6" s="4">
        <f t="shared" si="1"/>
        <v>7.6584491996296361E-3</v>
      </c>
      <c r="G6" s="4">
        <f t="shared" si="1"/>
        <v>5.4952938223942439E-3</v>
      </c>
      <c r="H6" s="4">
        <f t="shared" si="1"/>
        <v>6.2975449286334145E-3</v>
      </c>
      <c r="I6" s="4">
        <f t="shared" si="1"/>
        <v>4.7899696100841948E-3</v>
      </c>
      <c r="J6" s="4">
        <f t="shared" si="1"/>
        <v>4.8196378659044322E-3</v>
      </c>
      <c r="K6" s="4">
        <f t="shared" si="1"/>
        <v>5.9530831842827441E-3</v>
      </c>
      <c r="L6" s="4">
        <f t="shared" si="1"/>
        <v>6.6779958891841004E-3</v>
      </c>
      <c r="M6" s="4">
        <f>_xlfn.STDEV.S(M8:M19)/SQRT(COUNT(M8:M19))</f>
        <v>8.4221393070630108E-3</v>
      </c>
      <c r="N6" s="4">
        <f t="shared" si="1"/>
        <v>6.8214222584558233E-3</v>
      </c>
      <c r="O6" s="10">
        <f t="shared" si="1"/>
        <v>8.4084968474191432E-3</v>
      </c>
      <c r="P6" s="4">
        <f t="shared" si="1"/>
        <v>7.433140329098217E-3</v>
      </c>
      <c r="Q6" s="4">
        <f t="shared" si="1"/>
        <v>7.96010819873306E-3</v>
      </c>
      <c r="R6" s="4">
        <f t="shared" si="1"/>
        <v>9.1206735806786208E-3</v>
      </c>
      <c r="S6" s="4">
        <f t="shared" si="1"/>
        <v>7.1376814907090141E-3</v>
      </c>
      <c r="T6" s="4">
        <f t="shared" si="1"/>
        <v>7.2109988051999316E-3</v>
      </c>
      <c r="U6" s="4">
        <f t="shared" si="1"/>
        <v>5.6093907821712051E-3</v>
      </c>
      <c r="V6" s="4">
        <f t="shared" si="1"/>
        <v>8.7621076909856505E-3</v>
      </c>
      <c r="W6" s="4">
        <f t="shared" si="1"/>
        <v>4.4993896217814869E-3</v>
      </c>
      <c r="X6" s="4">
        <f t="shared" si="1"/>
        <v>1.8076349991216663E-2</v>
      </c>
      <c r="Y6" s="4">
        <f t="shared" si="1"/>
        <v>1.4149874483279423E-2</v>
      </c>
      <c r="Z6" s="4">
        <f t="shared" si="1"/>
        <v>2.0657047571476621E-2</v>
      </c>
    </row>
    <row r="7" spans="2:26" x14ac:dyDescent="0.3">
      <c r="B7" s="3" t="s">
        <v>5</v>
      </c>
      <c r="C7" s="4">
        <f>COUNT(C8:C19)</f>
        <v>9</v>
      </c>
      <c r="D7" s="4">
        <f t="shared" ref="D7:Z7" si="2">COUNT(D8:D19)</f>
        <v>12</v>
      </c>
      <c r="E7" s="4">
        <f t="shared" si="2"/>
        <v>12</v>
      </c>
      <c r="F7" s="4">
        <f t="shared" si="2"/>
        <v>12</v>
      </c>
      <c r="G7" s="4">
        <f t="shared" si="2"/>
        <v>12</v>
      </c>
      <c r="H7" s="4">
        <f t="shared" si="2"/>
        <v>12</v>
      </c>
      <c r="I7" s="4">
        <f t="shared" si="2"/>
        <v>12</v>
      </c>
      <c r="J7" s="4">
        <f t="shared" si="2"/>
        <v>12</v>
      </c>
      <c r="K7" s="4">
        <f t="shared" si="2"/>
        <v>12</v>
      </c>
      <c r="L7" s="4">
        <f t="shared" si="2"/>
        <v>12</v>
      </c>
      <c r="M7" s="4">
        <f t="shared" si="2"/>
        <v>12</v>
      </c>
      <c r="N7" s="4">
        <f t="shared" si="2"/>
        <v>12</v>
      </c>
      <c r="O7" s="4">
        <f t="shared" si="2"/>
        <v>11</v>
      </c>
      <c r="P7" s="4">
        <f t="shared" si="2"/>
        <v>11</v>
      </c>
      <c r="Q7" s="4">
        <f t="shared" si="2"/>
        <v>11</v>
      </c>
      <c r="R7" s="4">
        <f t="shared" si="2"/>
        <v>11</v>
      </c>
      <c r="S7" s="4">
        <f t="shared" si="2"/>
        <v>11</v>
      </c>
      <c r="T7" s="4">
        <f t="shared" si="2"/>
        <v>11</v>
      </c>
      <c r="U7" s="4">
        <f t="shared" si="2"/>
        <v>11</v>
      </c>
      <c r="V7" s="4">
        <f t="shared" si="2"/>
        <v>11</v>
      </c>
      <c r="W7" s="4">
        <f t="shared" si="2"/>
        <v>11</v>
      </c>
      <c r="X7" s="4">
        <f t="shared" si="2"/>
        <v>11</v>
      </c>
      <c r="Y7" s="4">
        <f t="shared" si="2"/>
        <v>11</v>
      </c>
      <c r="Z7" s="4">
        <f t="shared" si="2"/>
        <v>11</v>
      </c>
    </row>
    <row r="8" spans="2:26" x14ac:dyDescent="0.3">
      <c r="B8" s="128" t="s">
        <v>6</v>
      </c>
      <c r="C8" s="11">
        <v>0.109167</v>
      </c>
      <c r="D8" s="2">
        <v>0.17307700000000001</v>
      </c>
      <c r="E8" s="2">
        <v>0.116628</v>
      </c>
      <c r="F8" s="2">
        <v>8.5313E-2</v>
      </c>
      <c r="G8" s="2">
        <v>7.1078000000000002E-2</v>
      </c>
      <c r="H8" s="2">
        <v>8.3017999999999995E-2</v>
      </c>
      <c r="I8" s="2">
        <v>8.2464999999999997E-2</v>
      </c>
      <c r="J8" s="2">
        <v>8.8762999999999995E-2</v>
      </c>
      <c r="K8" s="2">
        <v>8.4677000000000002E-2</v>
      </c>
      <c r="L8" s="2">
        <v>9.9501999999999993E-2</v>
      </c>
      <c r="M8" s="2">
        <v>0.115661</v>
      </c>
      <c r="N8" s="5">
        <v>9.6008999999999997E-2</v>
      </c>
      <c r="O8" s="2">
        <v>0.116477</v>
      </c>
      <c r="P8" s="2">
        <v>0.1</v>
      </c>
      <c r="Q8" s="2">
        <v>8.7845999999999994E-2</v>
      </c>
      <c r="R8" s="2">
        <v>9.6763000000000002E-2</v>
      </c>
      <c r="S8" s="2">
        <v>9.3602000000000005E-2</v>
      </c>
      <c r="T8" s="2">
        <v>9.8591999999999999E-2</v>
      </c>
      <c r="U8" s="2">
        <v>9.2956999999999998E-2</v>
      </c>
      <c r="V8" s="2">
        <v>8.7037000000000003E-2</v>
      </c>
      <c r="W8" s="2">
        <v>0.115672</v>
      </c>
      <c r="X8" s="2">
        <v>0.119375</v>
      </c>
      <c r="Y8" s="2">
        <v>0.11600000000000001</v>
      </c>
      <c r="Z8" s="5">
        <v>0.13006100000000001</v>
      </c>
    </row>
    <row r="9" spans="2:26" x14ac:dyDescent="0.3">
      <c r="B9" s="129"/>
      <c r="C9" s="11"/>
      <c r="D9" s="2">
        <v>0.12066499999999999</v>
      </c>
      <c r="E9" s="2">
        <v>9.8404000000000005E-2</v>
      </c>
      <c r="F9" s="2">
        <v>0.106096</v>
      </c>
      <c r="G9" s="2">
        <v>9.7973000000000005E-2</v>
      </c>
      <c r="H9" s="2">
        <v>9.4669000000000003E-2</v>
      </c>
      <c r="I9" s="2">
        <v>8.9185E-2</v>
      </c>
      <c r="J9" s="2">
        <v>9.7722000000000003E-2</v>
      </c>
      <c r="K9" s="2">
        <v>9.1944999999999999E-2</v>
      </c>
      <c r="L9" s="2">
        <v>9.3866000000000005E-2</v>
      </c>
      <c r="M9" s="2">
        <v>0.12034599999999999</v>
      </c>
      <c r="N9" s="5">
        <v>0.117647</v>
      </c>
      <c r="O9" s="2">
        <v>9.8236000000000004E-2</v>
      </c>
      <c r="P9" s="2">
        <v>0.11899999999999999</v>
      </c>
      <c r="Q9" s="2">
        <v>9.5189999999999997E-2</v>
      </c>
      <c r="R9" s="2">
        <v>0.120536</v>
      </c>
      <c r="S9" s="2">
        <v>9.9237000000000006E-2</v>
      </c>
      <c r="T9" s="2">
        <v>9.0735999999999997E-2</v>
      </c>
      <c r="U9" s="2">
        <v>8.9680999999999997E-2</v>
      </c>
      <c r="V9" s="2">
        <v>9.0504000000000001E-2</v>
      </c>
      <c r="W9" s="2">
        <v>9.6466999999999997E-2</v>
      </c>
      <c r="X9" s="2">
        <v>9.6264000000000002E-2</v>
      </c>
      <c r="Y9" s="2">
        <v>9.4409000000000007E-2</v>
      </c>
      <c r="Z9" s="5">
        <v>0.10564</v>
      </c>
    </row>
    <row r="10" spans="2:26" x14ac:dyDescent="0.3">
      <c r="B10" s="129"/>
      <c r="C10" s="11">
        <v>8.7927000000000005E-2</v>
      </c>
      <c r="D10" s="2">
        <v>9.5702999999999996E-2</v>
      </c>
      <c r="E10" s="2">
        <v>9.6048999999999995E-2</v>
      </c>
      <c r="F10" s="2">
        <v>7.8803999999999999E-2</v>
      </c>
      <c r="G10" s="2">
        <v>9.6070000000000003E-2</v>
      </c>
      <c r="H10" s="2">
        <v>7.4537999999999993E-2</v>
      </c>
      <c r="I10" s="2">
        <v>7.8257999999999994E-2</v>
      </c>
      <c r="J10" s="2">
        <v>8.2575999999999997E-2</v>
      </c>
      <c r="K10" s="2">
        <v>8.9410000000000003E-2</v>
      </c>
      <c r="L10" s="2">
        <v>0.114352</v>
      </c>
      <c r="M10" s="2">
        <v>0.10390099999999999</v>
      </c>
      <c r="N10" s="5">
        <v>0.109848</v>
      </c>
      <c r="O10" s="2">
        <v>8.9976E-2</v>
      </c>
      <c r="P10" s="2">
        <v>0.118677</v>
      </c>
      <c r="Q10" s="2">
        <v>9.6825999999999995E-2</v>
      </c>
      <c r="R10" s="2">
        <v>0.115385</v>
      </c>
      <c r="S10" s="2">
        <v>9.6674999999999997E-2</v>
      </c>
      <c r="T10" s="2">
        <v>9.7993999999999998E-2</v>
      </c>
      <c r="U10" s="2">
        <v>0.102885</v>
      </c>
      <c r="V10" s="2">
        <v>0.121032</v>
      </c>
      <c r="W10" s="2">
        <v>0.10699699999999999</v>
      </c>
      <c r="X10" s="2">
        <v>0.112052</v>
      </c>
      <c r="Y10" s="2">
        <v>0.13437499999999999</v>
      </c>
      <c r="Z10" s="5">
        <v>0.12620200000000001</v>
      </c>
    </row>
    <row r="11" spans="2:26" x14ac:dyDescent="0.3">
      <c r="B11" s="129"/>
      <c r="C11" s="11">
        <v>9.9930000000000005E-2</v>
      </c>
      <c r="D11" s="2">
        <v>6.7282999999999996E-2</v>
      </c>
      <c r="E11" s="2">
        <v>0.10523</v>
      </c>
      <c r="F11" s="2">
        <v>8.4004999999999996E-2</v>
      </c>
      <c r="G11" s="2">
        <v>6.8557999999999994E-2</v>
      </c>
      <c r="H11" s="2">
        <v>6.7734000000000003E-2</v>
      </c>
      <c r="I11" s="2">
        <v>7.1040000000000006E-2</v>
      </c>
      <c r="J11" s="2">
        <v>7.3802999999999994E-2</v>
      </c>
      <c r="K11" s="2">
        <v>0.110725</v>
      </c>
      <c r="L11" s="2">
        <v>7.1646000000000001E-2</v>
      </c>
      <c r="M11" s="2">
        <v>9.0565999999999994E-2</v>
      </c>
      <c r="N11" s="5">
        <v>6.7022999999999999E-2</v>
      </c>
      <c r="O11" s="2">
        <v>3.3144E-2</v>
      </c>
      <c r="P11" s="2">
        <v>3.0099000000000001E-2</v>
      </c>
      <c r="Q11" s="2">
        <v>2.9904E-2</v>
      </c>
      <c r="R11" s="2">
        <v>2.6235000000000001E-2</v>
      </c>
      <c r="S11" s="2">
        <v>3.7721999999999999E-2</v>
      </c>
      <c r="T11" s="2">
        <v>3.3209000000000002E-2</v>
      </c>
      <c r="U11" s="2">
        <v>4.8529000000000003E-2</v>
      </c>
      <c r="V11" s="2">
        <v>2.3584999999999998E-2</v>
      </c>
      <c r="W11" s="2">
        <v>7.1429000000000006E-2</v>
      </c>
      <c r="X11" s="2">
        <v>0.28643200000000002</v>
      </c>
      <c r="Y11" s="2">
        <v>0.24903800000000001</v>
      </c>
      <c r="Z11" s="5">
        <v>0.31221500000000002</v>
      </c>
    </row>
    <row r="12" spans="2:26" x14ac:dyDescent="0.3">
      <c r="B12" s="129"/>
      <c r="C12" s="11">
        <v>0.107407</v>
      </c>
      <c r="D12" s="2">
        <v>0.126113</v>
      </c>
      <c r="E12" s="2">
        <v>0.105459</v>
      </c>
      <c r="F12" s="2">
        <v>0.106589</v>
      </c>
      <c r="G12" s="2">
        <v>0.112022</v>
      </c>
      <c r="H12" s="2">
        <v>0.10566300000000001</v>
      </c>
      <c r="I12" s="2">
        <v>0.109824</v>
      </c>
      <c r="J12" s="2">
        <v>0.109375</v>
      </c>
      <c r="K12" s="2">
        <v>0.11060200000000001</v>
      </c>
      <c r="L12" s="2">
        <v>0.123817</v>
      </c>
      <c r="M12" s="2">
        <v>0.12023499999999999</v>
      </c>
      <c r="N12" s="5">
        <v>0.12286</v>
      </c>
      <c r="O12" s="2">
        <v>0.113827</v>
      </c>
      <c r="P12" s="2">
        <v>9.8722000000000004E-2</v>
      </c>
      <c r="Q12" s="2">
        <v>0.13541700000000001</v>
      </c>
      <c r="R12" s="2">
        <v>0.13167899999999999</v>
      </c>
      <c r="S12" s="2">
        <v>0.122664</v>
      </c>
      <c r="T12" s="2">
        <v>0.113125</v>
      </c>
      <c r="U12" s="2">
        <v>9.8474999999999993E-2</v>
      </c>
      <c r="V12" s="2">
        <v>0.127419</v>
      </c>
      <c r="W12" s="2">
        <v>0.10542899999999999</v>
      </c>
      <c r="X12" s="2">
        <v>0.13388</v>
      </c>
      <c r="Y12" s="2">
        <v>0.115898</v>
      </c>
      <c r="Z12" s="5">
        <v>0.11935</v>
      </c>
    </row>
    <row r="13" spans="2:26" x14ac:dyDescent="0.3">
      <c r="B13" s="129"/>
      <c r="C13" s="11">
        <v>0.156496</v>
      </c>
      <c r="D13" s="2">
        <v>9.4394000000000006E-2</v>
      </c>
      <c r="E13" s="2">
        <v>9.5727999999999994E-2</v>
      </c>
      <c r="F13" s="2">
        <v>0.10101</v>
      </c>
      <c r="G13" s="2">
        <v>9.3415999999999999E-2</v>
      </c>
      <c r="H13" s="2">
        <v>0.116366</v>
      </c>
      <c r="I13" s="2">
        <v>9.2039999999999997E-2</v>
      </c>
      <c r="J13" s="2">
        <v>9.5216999999999996E-2</v>
      </c>
      <c r="K13" s="2">
        <v>0.104902</v>
      </c>
      <c r="L13" s="2">
        <v>0.10705099999999999</v>
      </c>
      <c r="M13" s="2">
        <v>0.11051800000000001</v>
      </c>
      <c r="N13" s="5">
        <v>8.9334999999999998E-2</v>
      </c>
      <c r="O13" s="2">
        <v>7.4247999999999995E-2</v>
      </c>
      <c r="P13" s="2">
        <v>8.0532000000000006E-2</v>
      </c>
      <c r="Q13" s="2">
        <v>8.5648000000000002E-2</v>
      </c>
      <c r="R13" s="2">
        <v>7.2870000000000004E-2</v>
      </c>
      <c r="S13" s="2">
        <v>8.5484000000000004E-2</v>
      </c>
      <c r="T13" s="2">
        <v>8.3224999999999993E-2</v>
      </c>
      <c r="U13" s="2">
        <v>8.5286000000000001E-2</v>
      </c>
      <c r="V13" s="2">
        <v>8.5405999999999996E-2</v>
      </c>
      <c r="W13" s="2">
        <v>8.7755E-2</v>
      </c>
      <c r="X13" s="2">
        <v>7.8703999999999996E-2</v>
      </c>
      <c r="Y13" s="2">
        <v>9.0827000000000005E-2</v>
      </c>
      <c r="Z13" s="5">
        <v>8.1379999999999994E-2</v>
      </c>
    </row>
    <row r="14" spans="2:26" x14ac:dyDescent="0.3">
      <c r="B14" s="129"/>
      <c r="C14" s="11"/>
      <c r="D14" s="2">
        <v>9.9210999999999994E-2</v>
      </c>
      <c r="E14" s="2">
        <v>7.7532000000000004E-2</v>
      </c>
      <c r="F14" s="2">
        <v>0.13079499999999999</v>
      </c>
      <c r="G14" s="2">
        <v>9.3514E-2</v>
      </c>
      <c r="H14" s="2">
        <v>9.4883999999999996E-2</v>
      </c>
      <c r="I14" s="2">
        <v>9.8907999999999996E-2</v>
      </c>
      <c r="J14" s="2">
        <v>9.6056000000000002E-2</v>
      </c>
      <c r="K14" s="2">
        <v>0.101913</v>
      </c>
      <c r="L14" s="2">
        <v>0.131993</v>
      </c>
      <c r="M14" s="2">
        <v>0.113701</v>
      </c>
      <c r="N14" s="5">
        <v>0.13028200000000001</v>
      </c>
      <c r="O14" s="2">
        <v>9.1790999999999998E-2</v>
      </c>
      <c r="P14" s="2">
        <v>7.9755000000000006E-2</v>
      </c>
      <c r="Q14" s="2">
        <v>0.112455</v>
      </c>
      <c r="R14" s="2">
        <v>0.115789</v>
      </c>
      <c r="S14" s="2">
        <v>0.113192</v>
      </c>
      <c r="T14" s="2">
        <v>9.8063999999999998E-2</v>
      </c>
      <c r="U14" s="2">
        <v>8.8479000000000002E-2</v>
      </c>
      <c r="V14" s="2">
        <v>9.3199000000000004E-2</v>
      </c>
      <c r="W14" s="2">
        <v>0.10546899999999999</v>
      </c>
      <c r="X14" s="2">
        <v>7.8246999999999997E-2</v>
      </c>
      <c r="Y14" s="2">
        <v>8.5138000000000005E-2</v>
      </c>
      <c r="Z14" s="5">
        <v>7.1374999999999994E-2</v>
      </c>
    </row>
    <row r="15" spans="2:26" x14ac:dyDescent="0.3">
      <c r="B15" s="129"/>
      <c r="C15" s="11">
        <v>7.4704000000000007E-2</v>
      </c>
      <c r="D15" s="2">
        <v>0.118932</v>
      </c>
      <c r="E15" s="2">
        <v>8.1214999999999996E-2</v>
      </c>
      <c r="F15" s="2">
        <v>9.5874000000000001E-2</v>
      </c>
      <c r="G15" s="2">
        <v>8.6066000000000004E-2</v>
      </c>
      <c r="H15" s="2">
        <v>7.0552000000000004E-2</v>
      </c>
      <c r="I15" s="2">
        <v>7.3492000000000002E-2</v>
      </c>
      <c r="J15" s="2">
        <v>8.0246999999999999E-2</v>
      </c>
      <c r="K15" s="2">
        <v>7.9477999999999993E-2</v>
      </c>
      <c r="L15" s="2">
        <v>7.8190999999999997E-2</v>
      </c>
      <c r="M15" s="2">
        <v>7.2388999999999995E-2</v>
      </c>
      <c r="N15" s="5">
        <v>6.5972000000000003E-2</v>
      </c>
      <c r="O15" s="2">
        <v>8.9730000000000004E-2</v>
      </c>
      <c r="P15" s="2">
        <v>9.6831E-2</v>
      </c>
      <c r="Q15" s="2">
        <v>8.9286000000000004E-2</v>
      </c>
      <c r="R15" s="2">
        <v>7.0889999999999995E-2</v>
      </c>
      <c r="S15" s="2">
        <v>6.9070000000000006E-2</v>
      </c>
      <c r="T15" s="2">
        <v>5.9038E-2</v>
      </c>
      <c r="U15" s="2">
        <v>5.7305000000000002E-2</v>
      </c>
      <c r="V15" s="2">
        <v>5.6977E-2</v>
      </c>
      <c r="W15" s="2">
        <v>7.7362E-2</v>
      </c>
      <c r="X15" s="2">
        <v>7.0846999999999993E-2</v>
      </c>
      <c r="Y15" s="2">
        <v>7.7422000000000005E-2</v>
      </c>
      <c r="Z15" s="5">
        <v>6.4516000000000004E-2</v>
      </c>
    </row>
    <row r="16" spans="2:26" x14ac:dyDescent="0.3">
      <c r="B16" s="129"/>
      <c r="C16" s="11">
        <v>4.8386999999999999E-2</v>
      </c>
      <c r="D16" s="2">
        <v>9.0395000000000003E-2</v>
      </c>
      <c r="E16" s="2">
        <v>8.0992999999999996E-2</v>
      </c>
      <c r="F16" s="2">
        <v>5.6575E-2</v>
      </c>
      <c r="G16" s="2">
        <v>5.4841000000000001E-2</v>
      </c>
      <c r="H16" s="2">
        <v>6.5131999999999995E-2</v>
      </c>
      <c r="I16" s="2">
        <v>5.9901999999999997E-2</v>
      </c>
      <c r="J16" s="2">
        <v>8.7037000000000003E-2</v>
      </c>
      <c r="K16" s="2">
        <v>5.8231999999999999E-2</v>
      </c>
      <c r="L16" s="2">
        <v>8.0644999999999994E-2</v>
      </c>
      <c r="M16" s="2">
        <v>6.9164000000000003E-2</v>
      </c>
      <c r="N16" s="5">
        <v>7.3913000000000006E-2</v>
      </c>
      <c r="O16" s="2">
        <v>8.3763000000000004E-2</v>
      </c>
      <c r="P16" s="2">
        <v>0.10541</v>
      </c>
      <c r="Q16" s="2">
        <v>9.4849000000000003E-2</v>
      </c>
      <c r="R16" s="2">
        <v>7.1299000000000001E-2</v>
      </c>
      <c r="S16" s="2">
        <v>7.0499999999999993E-2</v>
      </c>
      <c r="T16" s="2">
        <v>7.1328000000000003E-2</v>
      </c>
      <c r="U16" s="2">
        <v>8.4477999999999998E-2</v>
      </c>
      <c r="V16" s="2">
        <v>6.4484E-2</v>
      </c>
      <c r="W16" s="2">
        <v>8.6104E-2</v>
      </c>
      <c r="X16" s="2">
        <v>0.12006600000000001</v>
      </c>
      <c r="Y16" s="2">
        <v>9.5753000000000005E-2</v>
      </c>
      <c r="Z16" s="5">
        <v>8.6863999999999997E-2</v>
      </c>
    </row>
    <row r="17" spans="2:26" x14ac:dyDescent="0.3">
      <c r="B17" s="129"/>
      <c r="C17" s="11">
        <v>6.2841999999999995E-2</v>
      </c>
      <c r="D17" s="2">
        <v>8.4983000000000003E-2</v>
      </c>
      <c r="E17" s="2">
        <v>8.0274999999999999E-2</v>
      </c>
      <c r="F17" s="2">
        <v>6.3472000000000001E-2</v>
      </c>
      <c r="G17" s="2">
        <v>9.0172000000000002E-2</v>
      </c>
      <c r="H17" s="2">
        <v>7.0439000000000002E-2</v>
      </c>
      <c r="I17" s="2">
        <v>7.2863999999999998E-2</v>
      </c>
      <c r="J17" s="2">
        <v>8.1612000000000004E-2</v>
      </c>
      <c r="K17" s="2">
        <v>8.3527000000000004E-2</v>
      </c>
      <c r="L17" s="2">
        <v>7.6007000000000005E-2</v>
      </c>
      <c r="M17" s="2">
        <v>0.15</v>
      </c>
      <c r="N17" s="5">
        <v>0.113333</v>
      </c>
      <c r="O17" s="2">
        <v>5.6034E-2</v>
      </c>
      <c r="P17" s="2">
        <v>9.0940999999999994E-2</v>
      </c>
      <c r="Q17" s="2">
        <v>6.9926000000000002E-2</v>
      </c>
      <c r="R17" s="2">
        <v>9.4643000000000005E-2</v>
      </c>
      <c r="S17" s="2">
        <v>7.4158000000000002E-2</v>
      </c>
      <c r="T17" s="2">
        <v>8.6607000000000003E-2</v>
      </c>
      <c r="U17" s="2">
        <v>8.0407000000000006E-2</v>
      </c>
      <c r="V17" s="2">
        <v>8.7355000000000002E-2</v>
      </c>
      <c r="W17" s="2">
        <v>8.0578999999999998E-2</v>
      </c>
      <c r="X17" s="2">
        <v>9.6861000000000003E-2</v>
      </c>
      <c r="Y17" s="2">
        <v>0.11464299999999999</v>
      </c>
      <c r="Z17" s="5">
        <v>8.7774000000000005E-2</v>
      </c>
    </row>
    <row r="18" spans="2:26" x14ac:dyDescent="0.3">
      <c r="B18" s="129"/>
      <c r="C18" s="11"/>
      <c r="D18" s="2">
        <v>5.4725999999999997E-2</v>
      </c>
      <c r="E18" s="2">
        <v>4.1175999999999997E-2</v>
      </c>
      <c r="F18" s="2">
        <v>2.9977E-2</v>
      </c>
      <c r="G18" s="2">
        <v>5.9027999999999997E-2</v>
      </c>
      <c r="H18" s="2">
        <v>3.9018999999999998E-2</v>
      </c>
      <c r="I18" s="2">
        <v>4.8953000000000003E-2</v>
      </c>
      <c r="J18" s="2">
        <v>4.2842999999999999E-2</v>
      </c>
      <c r="K18" s="2">
        <v>4.1357999999999999E-2</v>
      </c>
      <c r="L18" s="2">
        <v>6.1170000000000002E-2</v>
      </c>
      <c r="M18" s="2">
        <v>4.4643000000000002E-2</v>
      </c>
      <c r="N18" s="5">
        <v>6.4394000000000007E-2</v>
      </c>
      <c r="O18" s="2">
        <v>0.13212399999999999</v>
      </c>
      <c r="P18" s="2">
        <v>0.107208</v>
      </c>
      <c r="Q18" s="2">
        <v>0.106908</v>
      </c>
      <c r="R18" s="2">
        <v>9.9439E-2</v>
      </c>
      <c r="S18" s="2">
        <v>0.10014000000000001</v>
      </c>
      <c r="T18" s="2">
        <v>0.11386599999999999</v>
      </c>
      <c r="U18" s="2">
        <v>0.112329</v>
      </c>
      <c r="V18" s="2">
        <v>0.10122</v>
      </c>
      <c r="W18" s="2">
        <v>0.110135</v>
      </c>
      <c r="X18" s="2">
        <v>8.5629999999999998E-2</v>
      </c>
      <c r="Y18" s="2">
        <v>0.125</v>
      </c>
      <c r="Z18" s="5">
        <v>0.14414399999999999</v>
      </c>
    </row>
    <row r="19" spans="2:26" x14ac:dyDescent="0.3">
      <c r="B19" s="130"/>
      <c r="C19" s="12">
        <v>0.103528</v>
      </c>
      <c r="D19" s="6">
        <v>7.3718000000000006E-2</v>
      </c>
      <c r="E19" s="6">
        <v>5.4368E-2</v>
      </c>
      <c r="F19" s="6">
        <v>9.0201000000000003E-2</v>
      </c>
      <c r="G19" s="6">
        <v>5.5104E-2</v>
      </c>
      <c r="H19" s="6">
        <v>5.5754999999999999E-2</v>
      </c>
      <c r="I19" s="6">
        <v>8.1409999999999996E-2</v>
      </c>
      <c r="J19" s="6">
        <v>7.3450000000000001E-2</v>
      </c>
      <c r="K19" s="6">
        <v>8.6682999999999996E-2</v>
      </c>
      <c r="L19" s="6">
        <v>6.8559999999999996E-2</v>
      </c>
      <c r="M19" s="6">
        <v>7.4889999999999998E-2</v>
      </c>
      <c r="N19" s="13">
        <v>9.1495000000000007E-2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13"/>
    </row>
    <row r="21" spans="2:26" ht="33" x14ac:dyDescent="0.3">
      <c r="B21" s="22" t="s">
        <v>42</v>
      </c>
      <c r="C21" s="4">
        <v>0.2492</v>
      </c>
    </row>
    <row r="22" spans="2:26" ht="33" x14ac:dyDescent="0.3">
      <c r="B22" s="22" t="s">
        <v>43</v>
      </c>
      <c r="C22" s="37" t="s">
        <v>44</v>
      </c>
      <c r="D22" s="21" t="s">
        <v>44</v>
      </c>
      <c r="E22" s="21" t="s">
        <v>44</v>
      </c>
      <c r="F22" s="21" t="s">
        <v>44</v>
      </c>
      <c r="G22" s="21" t="s">
        <v>44</v>
      </c>
      <c r="H22" s="21" t="s">
        <v>44</v>
      </c>
      <c r="I22" s="21" t="s">
        <v>44</v>
      </c>
      <c r="J22" s="21" t="s">
        <v>44</v>
      </c>
      <c r="K22" s="21" t="s">
        <v>44</v>
      </c>
      <c r="L22" s="21" t="s">
        <v>44</v>
      </c>
      <c r="M22" s="21" t="s">
        <v>44</v>
      </c>
      <c r="N22" s="10" t="s">
        <v>44</v>
      </c>
    </row>
    <row r="24" spans="2:26" x14ac:dyDescent="0.3">
      <c r="C24" s="2"/>
    </row>
    <row r="25" spans="2:26" x14ac:dyDescent="0.3">
      <c r="C25" s="2"/>
    </row>
    <row r="26" spans="2:26" x14ac:dyDescent="0.3">
      <c r="C26" s="2"/>
    </row>
    <row r="27" spans="2:26" x14ac:dyDescent="0.3">
      <c r="C27" s="2"/>
    </row>
    <row r="28" spans="2:26" x14ac:dyDescent="0.3">
      <c r="C28" s="2"/>
    </row>
    <row r="29" spans="2:26" x14ac:dyDescent="0.3">
      <c r="C29" s="2"/>
    </row>
    <row r="30" spans="2:26" x14ac:dyDescent="0.3">
      <c r="C30" s="2"/>
    </row>
    <row r="31" spans="2:26" x14ac:dyDescent="0.3">
      <c r="C31" s="2"/>
    </row>
    <row r="32" spans="2:26" x14ac:dyDescent="0.3">
      <c r="C32" s="2"/>
    </row>
  </sheetData>
  <mergeCells count="3">
    <mergeCell ref="B8:B19"/>
    <mergeCell ref="C3:N3"/>
    <mergeCell ref="O3:Z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3B3EB-5871-4D6B-A22D-E17A41C26900}">
  <dimension ref="B2:D23"/>
  <sheetViews>
    <sheetView zoomScale="85" zoomScaleNormal="85" workbookViewId="0">
      <selection activeCell="B21" sqref="B21:C21"/>
    </sheetView>
  </sheetViews>
  <sheetFormatPr defaultRowHeight="16.5" x14ac:dyDescent="0.3"/>
  <cols>
    <col min="2" max="2" width="29.625" bestFit="1" customWidth="1"/>
  </cols>
  <sheetData>
    <row r="2" spans="2:4" x14ac:dyDescent="0.3">
      <c r="B2" s="1" t="s">
        <v>39</v>
      </c>
    </row>
    <row r="3" spans="2:4" x14ac:dyDescent="0.3">
      <c r="B3" s="41" t="s">
        <v>0</v>
      </c>
      <c r="C3" s="42" t="s">
        <v>7</v>
      </c>
      <c r="D3" s="42" t="s">
        <v>11</v>
      </c>
    </row>
    <row r="4" spans="2:4" x14ac:dyDescent="0.3">
      <c r="B4" s="3" t="s">
        <v>4</v>
      </c>
      <c r="C4" s="4">
        <f>AVERAGE(C7:C18)</f>
        <v>8.5738864999999997E-2</v>
      </c>
      <c r="D4" s="4">
        <f t="shared" ref="D4" si="0">AVERAGE(D7:D18)</f>
        <v>9.5033835454545454E-2</v>
      </c>
    </row>
    <row r="5" spans="2:4" x14ac:dyDescent="0.3">
      <c r="B5" s="3" t="s">
        <v>2</v>
      </c>
      <c r="C5" s="4">
        <f>_xlfn.STDEV.S(C7:C18)/SQRT(COUNT(C7:C18))</f>
        <v>5.5150860098306144E-3</v>
      </c>
      <c r="D5" s="4">
        <f t="shared" ref="D5" si="1">_xlfn.STDEV.S(D7:D18)/SQRT(COUNT(D7:D18))</f>
        <v>4.0170169646043417E-3</v>
      </c>
    </row>
    <row r="6" spans="2:4" x14ac:dyDescent="0.3">
      <c r="B6" s="3" t="s">
        <v>5</v>
      </c>
      <c r="C6" s="4">
        <f>COUNT(C7:C18)</f>
        <v>12</v>
      </c>
      <c r="D6" s="4">
        <f t="shared" ref="D6" si="2">COUNT(D7:D18)</f>
        <v>11</v>
      </c>
    </row>
    <row r="7" spans="2:4" x14ac:dyDescent="0.3">
      <c r="B7" s="128" t="s">
        <v>6</v>
      </c>
      <c r="C7" s="15">
        <v>9.3927316999999996E-2</v>
      </c>
      <c r="D7" s="44">
        <v>0.102656209</v>
      </c>
    </row>
    <row r="8" spans="2:4" x14ac:dyDescent="0.3">
      <c r="B8" s="129"/>
      <c r="C8" s="18">
        <v>0.101441242</v>
      </c>
      <c r="D8" s="23">
        <v>9.7453640999999994E-2</v>
      </c>
    </row>
    <row r="9" spans="2:4" x14ac:dyDescent="0.3">
      <c r="B9" s="129"/>
      <c r="C9" s="18">
        <v>9.1046347999999999E-2</v>
      </c>
      <c r="D9" s="23">
        <v>0.10817666400000001</v>
      </c>
    </row>
    <row r="10" spans="2:4" x14ac:dyDescent="0.3">
      <c r="B10" s="129"/>
      <c r="C10" s="18">
        <v>8.0030295000000001E-2</v>
      </c>
      <c r="D10" s="23">
        <v>9.2015108999999998E-2</v>
      </c>
    </row>
    <row r="11" spans="2:4" x14ac:dyDescent="0.3">
      <c r="B11" s="129"/>
      <c r="C11" s="18">
        <v>0.113740937</v>
      </c>
      <c r="D11" s="23">
        <v>0.116115412</v>
      </c>
    </row>
    <row r="12" spans="2:4" x14ac:dyDescent="0.3">
      <c r="B12" s="129"/>
      <c r="C12" s="18">
        <v>0.10176431399999999</v>
      </c>
      <c r="D12" s="23">
        <v>8.3009272999999995E-2</v>
      </c>
    </row>
    <row r="13" spans="2:4" x14ac:dyDescent="0.3">
      <c r="B13" s="129"/>
      <c r="C13" s="18">
        <v>0.10385717999999999</v>
      </c>
      <c r="D13" s="23">
        <v>9.3794325999999997E-2</v>
      </c>
    </row>
    <row r="14" spans="2:4" x14ac:dyDescent="0.3">
      <c r="B14" s="129"/>
      <c r="C14" s="18">
        <v>7.9730339999999997E-2</v>
      </c>
      <c r="D14" s="23">
        <v>7.2246115E-2</v>
      </c>
    </row>
    <row r="15" spans="2:4" x14ac:dyDescent="0.3">
      <c r="B15" s="129"/>
      <c r="C15" s="18">
        <v>6.5780946000000007E-2</v>
      </c>
      <c r="D15" s="23">
        <v>8.3222036999999999E-2</v>
      </c>
    </row>
    <row r="16" spans="2:4" x14ac:dyDescent="0.3">
      <c r="B16" s="129"/>
      <c r="C16" s="18">
        <v>7.9549392999999996E-2</v>
      </c>
      <c r="D16" s="23">
        <v>8.6984722E-2</v>
      </c>
    </row>
    <row r="17" spans="2:4" x14ac:dyDescent="0.3">
      <c r="B17" s="129"/>
      <c r="C17" s="18">
        <v>4.5423497E-2</v>
      </c>
      <c r="D17" s="23">
        <v>0.10969868200000001</v>
      </c>
    </row>
    <row r="18" spans="2:4" x14ac:dyDescent="0.3">
      <c r="B18" s="130"/>
      <c r="C18" s="20">
        <v>7.2574571000000004E-2</v>
      </c>
      <c r="D18" s="14"/>
    </row>
    <row r="20" spans="2:4" ht="33" x14ac:dyDescent="0.3">
      <c r="B20" s="43" t="s">
        <v>19</v>
      </c>
      <c r="C20" s="4">
        <f>_xlfn.T.TEST(C7:C18,D7:D18,2,3)</f>
        <v>0.18849252015686047</v>
      </c>
    </row>
    <row r="21" spans="2:4" x14ac:dyDescent="0.3">
      <c r="B21" s="74" t="s">
        <v>109</v>
      </c>
      <c r="C21" s="10">
        <v>0.2351</v>
      </c>
    </row>
    <row r="23" spans="2:4" x14ac:dyDescent="0.3">
      <c r="B23" s="2"/>
      <c r="C23" s="2"/>
      <c r="D23" s="2"/>
    </row>
  </sheetData>
  <mergeCells count="1">
    <mergeCell ref="B7:B18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23718-B5F0-415D-855D-30D6DDA35B6A}">
  <dimension ref="B2:D23"/>
  <sheetViews>
    <sheetView zoomScale="85" zoomScaleNormal="85" workbookViewId="0">
      <selection activeCell="E30" sqref="E30"/>
    </sheetView>
  </sheetViews>
  <sheetFormatPr defaultRowHeight="16.5" x14ac:dyDescent="0.3"/>
  <cols>
    <col min="2" max="2" width="18.125" customWidth="1"/>
  </cols>
  <sheetData>
    <row r="2" spans="2:4" x14ac:dyDescent="0.3">
      <c r="B2" s="1" t="s">
        <v>40</v>
      </c>
    </row>
    <row r="3" spans="2:4" x14ac:dyDescent="0.3">
      <c r="B3" s="41" t="s">
        <v>0</v>
      </c>
      <c r="C3" s="42" t="s">
        <v>7</v>
      </c>
      <c r="D3" s="42" t="s">
        <v>11</v>
      </c>
    </row>
    <row r="4" spans="2:4" x14ac:dyDescent="0.3">
      <c r="B4" s="3" t="s">
        <v>4</v>
      </c>
      <c r="C4" s="4">
        <f>AVERAGE(C7:C18)</f>
        <v>55.220335176666673</v>
      </c>
      <c r="D4" s="4">
        <f t="shared" ref="D4" si="0">AVERAGE(D7:D18)</f>
        <v>60.460191764545449</v>
      </c>
    </row>
    <row r="5" spans="2:4" x14ac:dyDescent="0.3">
      <c r="B5" s="3" t="s">
        <v>2</v>
      </c>
      <c r="C5" s="4">
        <f>_xlfn.STDEV.S(C7:C18)/SQRT(COUNT(C7:C18))</f>
        <v>3.7780535433074101</v>
      </c>
      <c r="D5" s="4">
        <f t="shared" ref="D5" si="1">_xlfn.STDEV.S(D7:D18)/SQRT(COUNT(D7:D18))</f>
        <v>2.9649083668280527</v>
      </c>
    </row>
    <row r="6" spans="2:4" x14ac:dyDescent="0.3">
      <c r="B6" s="3" t="s">
        <v>5</v>
      </c>
      <c r="C6" s="4">
        <f>COUNT(C7:C18)</f>
        <v>12</v>
      </c>
      <c r="D6" s="4">
        <f t="shared" ref="D6" si="2">COUNT(D7:D18)</f>
        <v>11</v>
      </c>
    </row>
    <row r="7" spans="2:4" x14ac:dyDescent="0.3">
      <c r="B7" s="128" t="s">
        <v>6</v>
      </c>
      <c r="C7" s="15">
        <v>42.292131300000001</v>
      </c>
      <c r="D7" s="44">
        <v>66.372173989999993</v>
      </c>
    </row>
    <row r="8" spans="2:4" x14ac:dyDescent="0.3">
      <c r="B8" s="129"/>
      <c r="C8" s="18">
        <v>59.627356730000002</v>
      </c>
      <c r="D8" s="23">
        <v>49.84156918</v>
      </c>
    </row>
    <row r="9" spans="2:4" x14ac:dyDescent="0.3">
      <c r="B9" s="129"/>
      <c r="C9" s="18">
        <v>24.46592704</v>
      </c>
      <c r="D9" s="23">
        <v>56.93096594</v>
      </c>
    </row>
    <row r="10" spans="2:4" x14ac:dyDescent="0.3">
      <c r="B10" s="129"/>
      <c r="C10" s="18">
        <v>64.308645499999997</v>
      </c>
      <c r="D10" s="23">
        <v>69.493587669999997</v>
      </c>
    </row>
    <row r="11" spans="2:4" x14ac:dyDescent="0.3">
      <c r="B11" s="129"/>
      <c r="C11" s="18">
        <v>57.260566619999999</v>
      </c>
      <c r="D11" s="23">
        <v>56.885089899999997</v>
      </c>
    </row>
    <row r="12" spans="2:4" x14ac:dyDescent="0.3">
      <c r="B12" s="129"/>
      <c r="C12" s="18">
        <v>57.994141460000002</v>
      </c>
      <c r="D12" s="23">
        <v>51.497022370000003</v>
      </c>
    </row>
    <row r="13" spans="2:4" x14ac:dyDescent="0.3">
      <c r="B13" s="129"/>
      <c r="C13" s="18">
        <v>78.427250839999999</v>
      </c>
      <c r="D13" s="23">
        <v>50.702086309999999</v>
      </c>
    </row>
    <row r="14" spans="2:4" x14ac:dyDescent="0.3">
      <c r="B14" s="129"/>
      <c r="C14" s="18">
        <v>51.396947990000001</v>
      </c>
      <c r="D14" s="23">
        <v>55.339671559999999</v>
      </c>
    </row>
    <row r="15" spans="2:4" x14ac:dyDescent="0.3">
      <c r="B15" s="129"/>
      <c r="C15" s="18">
        <v>56.50712231</v>
      </c>
      <c r="D15" s="23">
        <v>57.565047190000001</v>
      </c>
    </row>
    <row r="16" spans="2:4" x14ac:dyDescent="0.3">
      <c r="B16" s="129"/>
      <c r="C16" s="18">
        <v>64.280092949999997</v>
      </c>
      <c r="D16" s="23">
        <v>69.441832969999993</v>
      </c>
    </row>
    <row r="17" spans="2:4" x14ac:dyDescent="0.3">
      <c r="B17" s="129"/>
      <c r="C17" s="18">
        <v>55.373636150000003</v>
      </c>
      <c r="D17" s="23">
        <v>80.993062330000001</v>
      </c>
    </row>
    <row r="18" spans="2:4" x14ac:dyDescent="0.3">
      <c r="B18" s="130"/>
      <c r="C18" s="20">
        <v>50.710203229999998</v>
      </c>
      <c r="D18" s="14"/>
    </row>
    <row r="20" spans="2:4" ht="36.75" customHeight="1" x14ac:dyDescent="0.3">
      <c r="B20" s="43" t="s">
        <v>112</v>
      </c>
      <c r="C20" s="10">
        <v>0.56579999999999997</v>
      </c>
    </row>
    <row r="21" spans="2:4" ht="18" customHeight="1" x14ac:dyDescent="0.3">
      <c r="B21" s="77"/>
    </row>
    <row r="23" spans="2:4" x14ac:dyDescent="0.3">
      <c r="B23" s="2"/>
      <c r="C23" s="2"/>
      <c r="D23" s="2"/>
    </row>
  </sheetData>
  <mergeCells count="1">
    <mergeCell ref="B7:B18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AC13-9CC9-4F2C-B8DF-DCFF8815AFB0}">
  <dimension ref="B2:D23"/>
  <sheetViews>
    <sheetView zoomScale="85" zoomScaleNormal="85" workbookViewId="0">
      <selection activeCell="B3" sqref="B3:D18"/>
    </sheetView>
  </sheetViews>
  <sheetFormatPr defaultRowHeight="16.5" x14ac:dyDescent="0.3"/>
  <cols>
    <col min="2" max="2" width="17.875" customWidth="1"/>
  </cols>
  <sheetData>
    <row r="2" spans="2:4" x14ac:dyDescent="0.3">
      <c r="B2" s="1" t="s">
        <v>41</v>
      </c>
    </row>
    <row r="3" spans="2:4" x14ac:dyDescent="0.3">
      <c r="B3" s="41" t="s">
        <v>0</v>
      </c>
      <c r="C3" s="42" t="s">
        <v>7</v>
      </c>
      <c r="D3" s="42" t="s">
        <v>11</v>
      </c>
    </row>
    <row r="4" spans="2:4" x14ac:dyDescent="0.3">
      <c r="B4" s="3" t="s">
        <v>4</v>
      </c>
      <c r="C4" s="4">
        <f>AVERAGE(C7:C18)</f>
        <v>0.91968606166666678</v>
      </c>
      <c r="D4" s="4">
        <f t="shared" ref="D4" si="0">AVERAGE(D7:D18)</f>
        <v>0.9384959574545455</v>
      </c>
    </row>
    <row r="5" spans="2:4" x14ac:dyDescent="0.3">
      <c r="B5" s="3" t="s">
        <v>2</v>
      </c>
      <c r="C5" s="4">
        <f>_xlfn.STDEV.S(C7:C18)/SQRT(COUNT(C7:C18))</f>
        <v>1.9425087789848462E-2</v>
      </c>
      <c r="D5" s="4">
        <f t="shared" ref="D5" si="1">_xlfn.STDEV.S(D7:D18)/SQRT(COUNT(D7:D18))</f>
        <v>2.0003804404607393E-2</v>
      </c>
    </row>
    <row r="6" spans="2:4" x14ac:dyDescent="0.3">
      <c r="B6" s="3" t="s">
        <v>5</v>
      </c>
      <c r="C6" s="4">
        <f>COUNT(C7:C18)</f>
        <v>12</v>
      </c>
      <c r="D6" s="4">
        <f t="shared" ref="D6" si="2">COUNT(D7:D18)</f>
        <v>11</v>
      </c>
    </row>
    <row r="7" spans="2:4" x14ac:dyDescent="0.3">
      <c r="B7" s="128" t="s">
        <v>6</v>
      </c>
      <c r="C7" s="15">
        <v>0.94585580700000005</v>
      </c>
      <c r="D7" s="44">
        <v>0.94226484799999999</v>
      </c>
    </row>
    <row r="8" spans="2:4" x14ac:dyDescent="0.3">
      <c r="B8" s="129"/>
      <c r="C8" s="18">
        <v>0.98963370900000003</v>
      </c>
      <c r="D8" s="23">
        <v>0.87844708699999996</v>
      </c>
    </row>
    <row r="9" spans="2:4" x14ac:dyDescent="0.3">
      <c r="B9" s="129"/>
      <c r="C9" s="18">
        <v>0.92917952199999998</v>
      </c>
      <c r="D9" s="23">
        <v>1.0518491379999999</v>
      </c>
    </row>
    <row r="10" spans="2:4" x14ac:dyDescent="0.3">
      <c r="B10" s="129"/>
      <c r="C10" s="18">
        <v>0.90084286300000005</v>
      </c>
      <c r="D10" s="23">
        <v>1.0466980910000001</v>
      </c>
    </row>
    <row r="11" spans="2:4" x14ac:dyDescent="0.3">
      <c r="B11" s="129"/>
      <c r="C11" s="18">
        <v>1.0326861780000001</v>
      </c>
      <c r="D11" s="23">
        <v>0.96902840899999998</v>
      </c>
    </row>
    <row r="12" spans="2:4" x14ac:dyDescent="0.3">
      <c r="B12" s="129"/>
      <c r="C12" s="18">
        <v>0.95402518800000002</v>
      </c>
      <c r="D12" s="23">
        <v>0.86971171199999997</v>
      </c>
    </row>
    <row r="13" spans="2:4" x14ac:dyDescent="0.3">
      <c r="B13" s="129"/>
      <c r="C13" s="18">
        <v>0.98525486200000001</v>
      </c>
      <c r="D13" s="23">
        <v>0.88911153099999995</v>
      </c>
    </row>
    <row r="14" spans="2:4" x14ac:dyDescent="0.3">
      <c r="B14" s="129"/>
      <c r="C14" s="18">
        <v>0.88134152099999996</v>
      </c>
      <c r="D14" s="23">
        <v>0.85399303900000001</v>
      </c>
    </row>
    <row r="15" spans="2:4" x14ac:dyDescent="0.3">
      <c r="B15" s="129"/>
      <c r="C15" s="18">
        <v>0.83931958100000004</v>
      </c>
      <c r="D15" s="23">
        <v>0.94172893700000004</v>
      </c>
    </row>
    <row r="16" spans="2:4" x14ac:dyDescent="0.3">
      <c r="B16" s="129"/>
      <c r="C16" s="18">
        <v>0.90900871500000002</v>
      </c>
      <c r="D16" s="23">
        <v>0.95733947799999997</v>
      </c>
    </row>
    <row r="17" spans="2:4" x14ac:dyDescent="0.3">
      <c r="B17" s="129"/>
      <c r="C17" s="18">
        <v>0.79583881599999995</v>
      </c>
      <c r="D17" s="23">
        <v>0.92328326199999999</v>
      </c>
    </row>
    <row r="18" spans="2:4" x14ac:dyDescent="0.3">
      <c r="B18" s="130"/>
      <c r="C18" s="20">
        <v>0.87324597800000003</v>
      </c>
      <c r="D18" s="14"/>
    </row>
    <row r="20" spans="2:4" ht="35.25" customHeight="1" x14ac:dyDescent="0.3">
      <c r="B20" s="74" t="s">
        <v>112</v>
      </c>
      <c r="C20" s="10">
        <v>0.69469999999999998</v>
      </c>
    </row>
    <row r="21" spans="2:4" ht="18.75" customHeight="1" x14ac:dyDescent="0.3"/>
    <row r="22" spans="2:4" x14ac:dyDescent="0.3">
      <c r="B22" s="2"/>
      <c r="C22" s="2"/>
    </row>
    <row r="23" spans="2:4" x14ac:dyDescent="0.3">
      <c r="D23" s="2"/>
    </row>
  </sheetData>
  <mergeCells count="1">
    <mergeCell ref="B7:B18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E63D3-534A-471F-A1EB-7C6E384E8DDD}">
  <dimension ref="B2:N31"/>
  <sheetViews>
    <sheetView zoomScale="85" zoomScaleNormal="85" workbookViewId="0">
      <selection activeCell="B23" sqref="B23:F24"/>
    </sheetView>
  </sheetViews>
  <sheetFormatPr defaultRowHeight="16.5" x14ac:dyDescent="0.3"/>
  <cols>
    <col min="2" max="2" width="12.125" customWidth="1"/>
  </cols>
  <sheetData>
    <row r="2" spans="2:10" x14ac:dyDescent="0.3">
      <c r="B2" s="1" t="s">
        <v>20</v>
      </c>
    </row>
    <row r="3" spans="2:10" x14ac:dyDescent="0.3">
      <c r="B3" s="128" t="s">
        <v>0</v>
      </c>
      <c r="C3" s="165" t="s">
        <v>7</v>
      </c>
      <c r="D3" s="165"/>
      <c r="E3" s="165"/>
      <c r="F3" s="165"/>
      <c r="G3" s="165" t="s">
        <v>11</v>
      </c>
      <c r="H3" s="165"/>
      <c r="I3" s="165"/>
      <c r="J3" s="165"/>
    </row>
    <row r="4" spans="2:10" x14ac:dyDescent="0.3">
      <c r="B4" s="129"/>
      <c r="C4" s="165"/>
      <c r="D4" s="165"/>
      <c r="E4" s="165"/>
      <c r="F4" s="165"/>
      <c r="G4" s="165"/>
      <c r="H4" s="165"/>
      <c r="I4" s="165"/>
      <c r="J4" s="165"/>
    </row>
    <row r="5" spans="2:10" x14ac:dyDescent="0.3">
      <c r="B5" s="130"/>
      <c r="C5" s="3" t="s">
        <v>14</v>
      </c>
      <c r="D5" s="3" t="s">
        <v>115</v>
      </c>
      <c r="E5" s="3" t="s">
        <v>116</v>
      </c>
      <c r="F5" s="3" t="s">
        <v>15</v>
      </c>
      <c r="G5" s="3" t="s">
        <v>14</v>
      </c>
      <c r="H5" s="3" t="s">
        <v>115</v>
      </c>
      <c r="I5" s="3" t="s">
        <v>116</v>
      </c>
      <c r="J5" s="3" t="s">
        <v>15</v>
      </c>
    </row>
    <row r="6" spans="2:10" x14ac:dyDescent="0.3">
      <c r="B6" s="3" t="s">
        <v>4</v>
      </c>
      <c r="C6" s="4">
        <f>AVERAGE(C9:C20)</f>
        <v>556.08333333333337</v>
      </c>
      <c r="D6" s="4">
        <f t="shared" ref="D6:J6" si="0">AVERAGE(D9:D20)</f>
        <v>222.16666666666666</v>
      </c>
      <c r="E6" s="4">
        <f t="shared" si="0"/>
        <v>74.583333333333329</v>
      </c>
      <c r="F6" s="4">
        <f t="shared" si="0"/>
        <v>65.666666666666671</v>
      </c>
      <c r="G6" s="4">
        <f t="shared" si="0"/>
        <v>514.27272727272725</v>
      </c>
      <c r="H6" s="4">
        <f t="shared" si="0"/>
        <v>265.54545454545456</v>
      </c>
      <c r="I6" s="4">
        <f t="shared" si="0"/>
        <v>51.545454545454547</v>
      </c>
      <c r="J6" s="4">
        <f t="shared" si="0"/>
        <v>69.181818181818187</v>
      </c>
    </row>
    <row r="7" spans="2:10" x14ac:dyDescent="0.3">
      <c r="B7" s="3" t="s">
        <v>2</v>
      </c>
      <c r="C7" s="4">
        <f>_xlfn.STDEV.S(C9:C20)/SQRT(COUNT(C9:C20))</f>
        <v>85.718572148112159</v>
      </c>
      <c r="D7" s="4">
        <f t="shared" ref="D7:J7" si="1">_xlfn.STDEV.S(D9:D20)/SQRT(COUNT(D9:D20))</f>
        <v>35.00104616041115</v>
      </c>
      <c r="E7" s="4">
        <f t="shared" si="1"/>
        <v>6.2962932016233264</v>
      </c>
      <c r="F7" s="4">
        <f t="shared" si="1"/>
        <v>3.6083517040612882</v>
      </c>
      <c r="G7" s="4">
        <f t="shared" si="1"/>
        <v>71.160649354323098</v>
      </c>
      <c r="H7" s="4">
        <f t="shared" si="1"/>
        <v>36.375157265855258</v>
      </c>
      <c r="I7" s="4">
        <f t="shared" si="1"/>
        <v>4.6463350882244931</v>
      </c>
      <c r="J7" s="4">
        <f t="shared" si="1"/>
        <v>4.3292203409309797</v>
      </c>
    </row>
    <row r="8" spans="2:10" x14ac:dyDescent="0.3">
      <c r="B8" s="3" t="s">
        <v>5</v>
      </c>
      <c r="C8" s="4">
        <f>COUNT(C9:C20)</f>
        <v>12</v>
      </c>
      <c r="D8" s="4">
        <f t="shared" ref="D8:J8" si="2">COUNT(D9:D20)</f>
        <v>12</v>
      </c>
      <c r="E8" s="4">
        <f t="shared" si="2"/>
        <v>12</v>
      </c>
      <c r="F8" s="4">
        <f t="shared" si="2"/>
        <v>12</v>
      </c>
      <c r="G8" s="4">
        <f t="shared" si="2"/>
        <v>11</v>
      </c>
      <c r="H8" s="4">
        <f t="shared" si="2"/>
        <v>11</v>
      </c>
      <c r="I8" s="4">
        <f t="shared" si="2"/>
        <v>11</v>
      </c>
      <c r="J8" s="4">
        <f t="shared" si="2"/>
        <v>11</v>
      </c>
    </row>
    <row r="9" spans="2:10" x14ac:dyDescent="0.3">
      <c r="B9" s="128" t="s">
        <v>6</v>
      </c>
      <c r="C9" s="15">
        <v>482</v>
      </c>
      <c r="D9" s="16">
        <v>251</v>
      </c>
      <c r="E9" s="16">
        <v>71</v>
      </c>
      <c r="F9" s="17">
        <v>54</v>
      </c>
      <c r="G9" s="15">
        <v>281</v>
      </c>
      <c r="H9" s="16">
        <v>334</v>
      </c>
      <c r="I9" s="16">
        <v>49</v>
      </c>
      <c r="J9" s="17">
        <v>60</v>
      </c>
    </row>
    <row r="10" spans="2:10" x14ac:dyDescent="0.3">
      <c r="B10" s="129"/>
      <c r="C10" s="18">
        <v>351</v>
      </c>
      <c r="D10">
        <v>428</v>
      </c>
      <c r="E10">
        <v>53</v>
      </c>
      <c r="F10" s="19">
        <v>82</v>
      </c>
      <c r="G10" s="18">
        <v>577</v>
      </c>
      <c r="H10">
        <v>245</v>
      </c>
      <c r="I10">
        <v>67</v>
      </c>
      <c r="J10" s="19">
        <v>50</v>
      </c>
    </row>
    <row r="11" spans="2:10" x14ac:dyDescent="0.3">
      <c r="B11" s="129"/>
      <c r="C11" s="18">
        <v>251</v>
      </c>
      <c r="D11">
        <v>114</v>
      </c>
      <c r="E11">
        <v>84</v>
      </c>
      <c r="F11" s="19">
        <v>55</v>
      </c>
      <c r="G11" s="18">
        <v>394</v>
      </c>
      <c r="H11">
        <v>147</v>
      </c>
      <c r="I11">
        <v>69</v>
      </c>
      <c r="J11" s="19">
        <v>69</v>
      </c>
    </row>
    <row r="12" spans="2:10" x14ac:dyDescent="0.3">
      <c r="B12" s="129"/>
      <c r="C12" s="18">
        <v>260</v>
      </c>
      <c r="D12">
        <v>117</v>
      </c>
      <c r="E12">
        <v>87</v>
      </c>
      <c r="F12" s="19">
        <v>50</v>
      </c>
      <c r="G12" s="18">
        <v>305</v>
      </c>
      <c r="H12">
        <v>246</v>
      </c>
      <c r="I12">
        <v>28</v>
      </c>
      <c r="J12" s="19">
        <v>103</v>
      </c>
    </row>
    <row r="13" spans="2:10" x14ac:dyDescent="0.3">
      <c r="B13" s="129"/>
      <c r="C13" s="18">
        <v>459</v>
      </c>
      <c r="D13">
        <v>294</v>
      </c>
      <c r="E13">
        <v>60</v>
      </c>
      <c r="F13" s="19">
        <v>69</v>
      </c>
      <c r="G13" s="18">
        <v>989</v>
      </c>
      <c r="H13">
        <v>582</v>
      </c>
      <c r="I13">
        <v>24</v>
      </c>
      <c r="J13" s="19">
        <v>76</v>
      </c>
    </row>
    <row r="14" spans="2:10" x14ac:dyDescent="0.3">
      <c r="B14" s="129"/>
      <c r="C14" s="18">
        <v>356</v>
      </c>
      <c r="D14">
        <v>204</v>
      </c>
      <c r="E14">
        <v>83</v>
      </c>
      <c r="F14" s="19">
        <v>77</v>
      </c>
      <c r="G14" s="18">
        <v>530</v>
      </c>
      <c r="H14">
        <v>200</v>
      </c>
      <c r="I14">
        <v>60</v>
      </c>
      <c r="J14" s="19">
        <v>69</v>
      </c>
    </row>
    <row r="15" spans="2:10" x14ac:dyDescent="0.3">
      <c r="B15" s="129"/>
      <c r="C15" s="18">
        <v>575</v>
      </c>
      <c r="D15">
        <v>447</v>
      </c>
      <c r="E15">
        <v>43</v>
      </c>
      <c r="F15" s="19">
        <v>80</v>
      </c>
      <c r="G15" s="18">
        <v>628</v>
      </c>
      <c r="H15">
        <v>331</v>
      </c>
      <c r="I15">
        <v>51</v>
      </c>
      <c r="J15" s="19">
        <v>78</v>
      </c>
    </row>
    <row r="16" spans="2:10" x14ac:dyDescent="0.3">
      <c r="B16" s="129"/>
      <c r="C16" s="18">
        <v>424</v>
      </c>
      <c r="D16">
        <v>203</v>
      </c>
      <c r="E16">
        <v>58</v>
      </c>
      <c r="F16" s="19">
        <v>77</v>
      </c>
      <c r="G16" s="18">
        <v>249</v>
      </c>
      <c r="H16">
        <v>153</v>
      </c>
      <c r="I16">
        <v>68</v>
      </c>
      <c r="J16" s="19">
        <v>70</v>
      </c>
    </row>
    <row r="17" spans="2:14" x14ac:dyDescent="0.3">
      <c r="B17" s="129"/>
      <c r="C17" s="18">
        <v>745</v>
      </c>
      <c r="D17">
        <v>271</v>
      </c>
      <c r="E17">
        <v>56</v>
      </c>
      <c r="F17" s="19">
        <v>70</v>
      </c>
      <c r="G17" s="18">
        <v>840</v>
      </c>
      <c r="H17">
        <v>220</v>
      </c>
      <c r="I17">
        <v>57</v>
      </c>
      <c r="J17" s="19">
        <v>58</v>
      </c>
    </row>
    <row r="18" spans="2:14" x14ac:dyDescent="0.3">
      <c r="B18" s="129"/>
      <c r="C18" s="18">
        <v>1300</v>
      </c>
      <c r="D18">
        <v>133</v>
      </c>
      <c r="E18">
        <v>80</v>
      </c>
      <c r="F18" s="19">
        <v>46</v>
      </c>
      <c r="G18" s="18">
        <v>355</v>
      </c>
      <c r="H18">
        <v>221</v>
      </c>
      <c r="I18">
        <v>54</v>
      </c>
      <c r="J18" s="19">
        <v>73</v>
      </c>
    </row>
    <row r="19" spans="2:14" x14ac:dyDescent="0.3">
      <c r="B19" s="129"/>
      <c r="C19" s="18">
        <v>838</v>
      </c>
      <c r="D19">
        <v>94</v>
      </c>
      <c r="E19">
        <v>104</v>
      </c>
      <c r="F19" s="19">
        <v>58</v>
      </c>
      <c r="G19" s="18">
        <v>509</v>
      </c>
      <c r="H19">
        <v>242</v>
      </c>
      <c r="I19">
        <v>40</v>
      </c>
      <c r="J19" s="19">
        <v>55</v>
      </c>
    </row>
    <row r="20" spans="2:14" x14ac:dyDescent="0.3">
      <c r="B20" s="130"/>
      <c r="C20" s="20">
        <v>632</v>
      </c>
      <c r="D20" s="7">
        <v>110</v>
      </c>
      <c r="E20" s="7">
        <v>116</v>
      </c>
      <c r="F20" s="8">
        <v>70</v>
      </c>
      <c r="G20" s="20"/>
      <c r="H20" s="7"/>
      <c r="I20" s="7"/>
      <c r="J20" s="8"/>
    </row>
    <row r="21" spans="2:14" x14ac:dyDescent="0.3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x14ac:dyDescent="0.3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x14ac:dyDescent="0.3">
      <c r="B23" s="75" t="s">
        <v>35</v>
      </c>
      <c r="C23" s="3" t="s">
        <v>14</v>
      </c>
      <c r="D23" s="3" t="s">
        <v>115</v>
      </c>
      <c r="E23" s="3" t="s">
        <v>116</v>
      </c>
      <c r="F23" s="3" t="s">
        <v>15</v>
      </c>
      <c r="G23" s="2"/>
      <c r="H23" s="2"/>
      <c r="I23" s="2"/>
      <c r="J23" s="2"/>
      <c r="K23" s="2"/>
      <c r="L23" s="2"/>
      <c r="M23" s="2"/>
      <c r="N23" s="2"/>
    </row>
    <row r="24" spans="2:14" x14ac:dyDescent="0.3">
      <c r="B24" s="4" t="s">
        <v>109</v>
      </c>
      <c r="C24" s="70">
        <v>0.88009999999999999</v>
      </c>
      <c r="D24" s="70">
        <v>0.34699999999999998</v>
      </c>
      <c r="E24" s="70">
        <v>1.35E-2</v>
      </c>
      <c r="F24" s="71">
        <v>0.79710000000000003</v>
      </c>
      <c r="G24" s="2"/>
      <c r="H24" s="2"/>
      <c r="I24" s="2"/>
      <c r="J24" s="2"/>
      <c r="K24" s="2"/>
      <c r="L24" s="2"/>
      <c r="M24" s="2"/>
      <c r="N24" s="2"/>
    </row>
    <row r="25" spans="2:14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2:14" x14ac:dyDescent="0.3">
      <c r="C27" s="2"/>
      <c r="D27" s="2"/>
      <c r="E27" s="2"/>
      <c r="F27" s="2"/>
      <c r="G27" s="2"/>
      <c r="H27" s="2"/>
      <c r="I27" s="2"/>
      <c r="J27" s="2"/>
    </row>
    <row r="28" spans="2:14" x14ac:dyDescent="0.3">
      <c r="G28" s="2"/>
      <c r="H28" s="2"/>
      <c r="I28" s="2"/>
      <c r="J28" s="2"/>
      <c r="K28" s="2"/>
      <c r="L28" s="2"/>
      <c r="M28" s="2"/>
      <c r="N28" s="2"/>
    </row>
    <row r="29" spans="2:14" x14ac:dyDescent="0.3">
      <c r="K29" s="2"/>
      <c r="L29" s="2"/>
      <c r="M29" s="2"/>
      <c r="N29" s="2"/>
    </row>
    <row r="30" spans="2:14" x14ac:dyDescent="0.3">
      <c r="K30" s="2"/>
      <c r="L30" s="2"/>
      <c r="M30" s="2"/>
      <c r="N30" s="2"/>
    </row>
    <row r="31" spans="2:14" x14ac:dyDescent="0.3">
      <c r="K31" s="2"/>
      <c r="L31" s="2"/>
      <c r="M31" s="2"/>
      <c r="N31" s="2"/>
    </row>
  </sheetData>
  <mergeCells count="4">
    <mergeCell ref="B3:B5"/>
    <mergeCell ref="B9:B20"/>
    <mergeCell ref="C3:F4"/>
    <mergeCell ref="G3:J4"/>
  </mergeCells>
  <phoneticPr fontId="1" type="noConversion"/>
  <conditionalFormatting sqref="C24:F24">
    <cfRule type="cellIs" dxfId="11" priority="1" operator="lessThan">
      <formula>0.05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D70AC-F581-4F3C-821E-E8B2769BC483}">
  <dimension ref="B2:J32"/>
  <sheetViews>
    <sheetView zoomScale="85" zoomScaleNormal="85" workbookViewId="0">
      <selection activeCell="D23" sqref="D23"/>
    </sheetView>
  </sheetViews>
  <sheetFormatPr defaultRowHeight="16.5" x14ac:dyDescent="0.3"/>
  <cols>
    <col min="2" max="2" width="20.375" customWidth="1"/>
  </cols>
  <sheetData>
    <row r="2" spans="2:10" x14ac:dyDescent="0.3">
      <c r="B2" s="1" t="s">
        <v>37</v>
      </c>
    </row>
    <row r="3" spans="2:10" x14ac:dyDescent="0.3">
      <c r="B3" s="128" t="s">
        <v>0</v>
      </c>
      <c r="C3" s="165" t="s">
        <v>7</v>
      </c>
      <c r="D3" s="165"/>
      <c r="E3" s="165"/>
      <c r="F3" s="165"/>
      <c r="G3" s="165" t="s">
        <v>11</v>
      </c>
      <c r="H3" s="165"/>
      <c r="I3" s="165"/>
      <c r="J3" s="165"/>
    </row>
    <row r="4" spans="2:10" x14ac:dyDescent="0.3">
      <c r="B4" s="129"/>
      <c r="C4" s="165" t="s">
        <v>12</v>
      </c>
      <c r="D4" s="165"/>
      <c r="E4" s="165"/>
      <c r="F4" s="165"/>
      <c r="G4" s="165" t="s">
        <v>12</v>
      </c>
      <c r="H4" s="165"/>
      <c r="I4" s="165"/>
      <c r="J4" s="165"/>
    </row>
    <row r="5" spans="2:10" x14ac:dyDescent="0.3">
      <c r="B5" s="130"/>
      <c r="C5" s="3" t="s">
        <v>14</v>
      </c>
      <c r="D5" s="3" t="s">
        <v>115</v>
      </c>
      <c r="E5" s="3" t="s">
        <v>116</v>
      </c>
      <c r="F5" s="3" t="s">
        <v>15</v>
      </c>
      <c r="G5" s="3" t="s">
        <v>14</v>
      </c>
      <c r="H5" s="3" t="s">
        <v>115</v>
      </c>
      <c r="I5" s="3" t="s">
        <v>116</v>
      </c>
      <c r="J5" s="3" t="s">
        <v>15</v>
      </c>
    </row>
    <row r="6" spans="2:10" x14ac:dyDescent="0.3">
      <c r="B6" s="3" t="s">
        <v>4</v>
      </c>
      <c r="C6" s="4">
        <f>AVERAGE(C9:C20)</f>
        <v>28.666666666666668</v>
      </c>
      <c r="D6" s="4">
        <f t="shared" ref="D6:F6" si="0">AVERAGE(D9:D20)</f>
        <v>109.33333333333333</v>
      </c>
      <c r="E6" s="4">
        <f t="shared" si="0"/>
        <v>75</v>
      </c>
      <c r="F6" s="4">
        <f t="shared" si="0"/>
        <v>26</v>
      </c>
      <c r="G6" s="4">
        <f t="shared" ref="G6:J6" si="1">AVERAGE(G9:G20)</f>
        <v>31.09090909090909</v>
      </c>
      <c r="H6" s="4">
        <f t="shared" si="1"/>
        <v>100.90909090909091</v>
      </c>
      <c r="I6" s="4">
        <f t="shared" si="1"/>
        <v>45.909090909090907</v>
      </c>
      <c r="J6" s="4">
        <f t="shared" si="1"/>
        <v>38.909090909090907</v>
      </c>
    </row>
    <row r="7" spans="2:10" x14ac:dyDescent="0.3">
      <c r="B7" s="3" t="s">
        <v>2</v>
      </c>
      <c r="C7" s="4">
        <f>_xlfn.STDEV.S(C9:C20)/SQRT(COUNT(C9:C20))</f>
        <v>3.0209704775556188</v>
      </c>
      <c r="D7" s="4">
        <f t="shared" ref="D7:F7" si="2">_xlfn.STDEV.S(D9:D20)/SQRT(COUNT(D9:D20))</f>
        <v>9.0170993566712312</v>
      </c>
      <c r="E7" s="4">
        <f t="shared" si="2"/>
        <v>12.503938773381964</v>
      </c>
      <c r="F7" s="4">
        <f t="shared" si="2"/>
        <v>2.5995337577295969</v>
      </c>
      <c r="G7" s="4">
        <f t="shared" ref="G7:J7" si="3">_xlfn.STDEV.S(G9:G20)/SQRT(COUNT(G9:G20))</f>
        <v>3.7790199437866403</v>
      </c>
      <c r="H7" s="4">
        <f t="shared" si="3"/>
        <v>8.7276515069316467</v>
      </c>
      <c r="I7" s="4">
        <f t="shared" si="3"/>
        <v>9.3404832904498889</v>
      </c>
      <c r="J7" s="4">
        <f t="shared" si="3"/>
        <v>4.5316152959052749</v>
      </c>
    </row>
    <row r="8" spans="2:10" x14ac:dyDescent="0.3">
      <c r="B8" s="3" t="s">
        <v>5</v>
      </c>
      <c r="C8" s="4">
        <f>COUNT(C9:C20)</f>
        <v>12</v>
      </c>
      <c r="D8" s="4">
        <f t="shared" ref="D8:F8" si="4">COUNT(D9:D20)</f>
        <v>12</v>
      </c>
      <c r="E8" s="4">
        <f t="shared" si="4"/>
        <v>12</v>
      </c>
      <c r="F8" s="4">
        <f t="shared" si="4"/>
        <v>12</v>
      </c>
      <c r="G8" s="4">
        <f t="shared" ref="G8" si="5">COUNT(G9:G20)</f>
        <v>11</v>
      </c>
      <c r="H8" s="4">
        <f t="shared" ref="H8" si="6">COUNT(H9:H20)</f>
        <v>11</v>
      </c>
      <c r="I8" s="4">
        <f t="shared" ref="I8" si="7">COUNT(I9:I20)</f>
        <v>11</v>
      </c>
      <c r="J8" s="4">
        <f t="shared" ref="J8" si="8">COUNT(J9:J20)</f>
        <v>11</v>
      </c>
    </row>
    <row r="9" spans="2:10" x14ac:dyDescent="0.3">
      <c r="B9" s="128" t="s">
        <v>6</v>
      </c>
      <c r="C9" s="15">
        <v>25</v>
      </c>
      <c r="D9" s="16">
        <v>101</v>
      </c>
      <c r="E9" s="16">
        <v>59</v>
      </c>
      <c r="F9" s="17">
        <v>28</v>
      </c>
      <c r="G9" s="15">
        <v>39</v>
      </c>
      <c r="H9" s="16">
        <v>85</v>
      </c>
      <c r="I9" s="16">
        <v>38</v>
      </c>
      <c r="J9" s="17">
        <v>31</v>
      </c>
    </row>
    <row r="10" spans="2:10" x14ac:dyDescent="0.3">
      <c r="B10" s="129"/>
      <c r="C10" s="18">
        <v>38</v>
      </c>
      <c r="D10">
        <v>65</v>
      </c>
      <c r="E10">
        <v>19</v>
      </c>
      <c r="F10" s="19">
        <v>12</v>
      </c>
      <c r="G10" s="18">
        <v>19</v>
      </c>
      <c r="H10">
        <v>105</v>
      </c>
      <c r="I10">
        <v>59</v>
      </c>
      <c r="J10" s="19">
        <v>49</v>
      </c>
    </row>
    <row r="11" spans="2:10" x14ac:dyDescent="0.3">
      <c r="B11" s="129"/>
      <c r="C11" s="18">
        <v>52</v>
      </c>
      <c r="D11">
        <v>165</v>
      </c>
      <c r="E11">
        <v>113</v>
      </c>
      <c r="F11" s="19">
        <v>30</v>
      </c>
      <c r="G11" s="18">
        <v>35</v>
      </c>
      <c r="H11">
        <v>139</v>
      </c>
      <c r="I11">
        <v>90</v>
      </c>
      <c r="J11" s="19">
        <v>37</v>
      </c>
    </row>
    <row r="12" spans="2:10" x14ac:dyDescent="0.3">
      <c r="B12" s="129"/>
      <c r="C12" s="18">
        <v>39</v>
      </c>
      <c r="D12">
        <v>157</v>
      </c>
      <c r="E12">
        <v>152</v>
      </c>
      <c r="F12" s="19">
        <v>27</v>
      </c>
      <c r="G12" s="18">
        <v>59</v>
      </c>
      <c r="H12">
        <v>91</v>
      </c>
      <c r="I12">
        <v>12</v>
      </c>
      <c r="J12" s="19">
        <v>23</v>
      </c>
    </row>
    <row r="13" spans="2:10" x14ac:dyDescent="0.3">
      <c r="B13" s="129"/>
      <c r="C13" s="18">
        <v>26</v>
      </c>
      <c r="D13">
        <v>91</v>
      </c>
      <c r="E13">
        <v>32</v>
      </c>
      <c r="F13" s="19">
        <v>37</v>
      </c>
      <c r="G13" s="18">
        <v>19</v>
      </c>
      <c r="H13">
        <v>39</v>
      </c>
      <c r="I13">
        <v>1</v>
      </c>
      <c r="J13" s="19">
        <v>22</v>
      </c>
    </row>
    <row r="14" spans="2:10" x14ac:dyDescent="0.3">
      <c r="B14" s="129"/>
      <c r="C14" s="18">
        <v>30</v>
      </c>
      <c r="D14">
        <v>121</v>
      </c>
      <c r="E14">
        <v>64</v>
      </c>
      <c r="F14" s="19">
        <v>32</v>
      </c>
      <c r="G14" s="18">
        <v>25</v>
      </c>
      <c r="H14">
        <v>118</v>
      </c>
      <c r="I14">
        <v>51</v>
      </c>
      <c r="J14" s="19">
        <v>46</v>
      </c>
    </row>
    <row r="15" spans="2:10" x14ac:dyDescent="0.3">
      <c r="B15" s="129"/>
      <c r="C15" s="18">
        <v>17</v>
      </c>
      <c r="D15">
        <v>67</v>
      </c>
      <c r="E15">
        <v>17</v>
      </c>
      <c r="F15" s="19">
        <v>34</v>
      </c>
      <c r="G15" s="18">
        <v>20</v>
      </c>
      <c r="H15">
        <v>80</v>
      </c>
      <c r="I15">
        <v>33</v>
      </c>
      <c r="J15" s="19">
        <v>31</v>
      </c>
    </row>
    <row r="16" spans="2:10" x14ac:dyDescent="0.3">
      <c r="B16" s="129"/>
      <c r="C16" s="18">
        <v>33</v>
      </c>
      <c r="D16">
        <v>111</v>
      </c>
      <c r="E16">
        <v>67</v>
      </c>
      <c r="F16" s="19">
        <v>34</v>
      </c>
      <c r="G16" s="18">
        <v>42</v>
      </c>
      <c r="H16">
        <v>144</v>
      </c>
      <c r="I16">
        <v>98</v>
      </c>
      <c r="J16" s="19">
        <v>55</v>
      </c>
    </row>
    <row r="17" spans="2:10" x14ac:dyDescent="0.3">
      <c r="B17" s="129"/>
      <c r="C17" s="18">
        <v>22</v>
      </c>
      <c r="D17">
        <v>81</v>
      </c>
      <c r="E17">
        <v>48</v>
      </c>
      <c r="F17" s="19">
        <v>30</v>
      </c>
      <c r="G17" s="18">
        <v>21</v>
      </c>
      <c r="H17">
        <v>95</v>
      </c>
      <c r="I17">
        <v>53</v>
      </c>
      <c r="J17" s="19">
        <v>27</v>
      </c>
    </row>
    <row r="18" spans="2:10" x14ac:dyDescent="0.3">
      <c r="B18" s="129"/>
      <c r="C18" s="18">
        <v>15</v>
      </c>
      <c r="D18">
        <v>112</v>
      </c>
      <c r="E18">
        <v>100</v>
      </c>
      <c r="F18" s="19">
        <v>13</v>
      </c>
      <c r="G18" s="18">
        <v>36</v>
      </c>
      <c r="H18">
        <v>111</v>
      </c>
      <c r="I18">
        <v>58</v>
      </c>
      <c r="J18" s="19">
        <v>36</v>
      </c>
    </row>
    <row r="19" spans="2:10" x14ac:dyDescent="0.3">
      <c r="B19" s="129"/>
      <c r="C19" s="18">
        <v>22</v>
      </c>
      <c r="D19">
        <v>121</v>
      </c>
      <c r="E19">
        <v>114</v>
      </c>
      <c r="F19" s="19">
        <v>23</v>
      </c>
      <c r="G19" s="18">
        <v>27</v>
      </c>
      <c r="H19">
        <v>103</v>
      </c>
      <c r="I19">
        <v>12</v>
      </c>
      <c r="J19" s="19">
        <v>71</v>
      </c>
    </row>
    <row r="20" spans="2:10" x14ac:dyDescent="0.3">
      <c r="B20" s="130"/>
      <c r="C20" s="20">
        <v>25</v>
      </c>
      <c r="D20" s="7">
        <v>120</v>
      </c>
      <c r="E20" s="7">
        <v>115</v>
      </c>
      <c r="F20" s="8">
        <v>12</v>
      </c>
      <c r="G20" s="20"/>
      <c r="H20" s="7"/>
      <c r="I20" s="7"/>
      <c r="J20" s="8"/>
    </row>
    <row r="22" spans="2:10" x14ac:dyDescent="0.3">
      <c r="B22" s="166" t="s">
        <v>35</v>
      </c>
      <c r="C22" s="72"/>
      <c r="D22" s="72"/>
      <c r="E22" s="72"/>
      <c r="F22" s="72"/>
    </row>
    <row r="23" spans="2:10" x14ac:dyDescent="0.3">
      <c r="B23" s="157"/>
      <c r="C23" s="3" t="s">
        <v>14</v>
      </c>
      <c r="D23" s="3" t="s">
        <v>115</v>
      </c>
      <c r="E23" s="3" t="s">
        <v>116</v>
      </c>
      <c r="F23" s="3" t="s">
        <v>15</v>
      </c>
    </row>
    <row r="24" spans="2:10" x14ac:dyDescent="0.3">
      <c r="B24" s="4" t="s">
        <v>109</v>
      </c>
      <c r="C24" s="34">
        <v>0.75090000000000001</v>
      </c>
      <c r="D24" s="34">
        <v>0.51529999999999998</v>
      </c>
      <c r="E24" s="34">
        <v>7.1199999999999999E-2</v>
      </c>
      <c r="F24" s="34">
        <v>5.28E-2</v>
      </c>
      <c r="G24" s="2"/>
      <c r="H24" s="2"/>
      <c r="I24" s="2"/>
      <c r="J24" s="2"/>
    </row>
    <row r="25" spans="2:10" x14ac:dyDescent="0.3">
      <c r="C25" s="2"/>
      <c r="D25" s="2"/>
      <c r="E25" s="2"/>
      <c r="F25" s="2"/>
      <c r="G25" s="2"/>
      <c r="H25" s="2"/>
      <c r="I25" s="2"/>
      <c r="J25" s="2"/>
    </row>
    <row r="26" spans="2:10" x14ac:dyDescent="0.3">
      <c r="B26" s="2"/>
      <c r="C26" s="2"/>
      <c r="D26" s="2"/>
      <c r="E26" s="2"/>
      <c r="F26" s="2"/>
      <c r="G26" s="2"/>
      <c r="H26" s="2"/>
      <c r="I26" s="2"/>
      <c r="J26" s="2"/>
    </row>
    <row r="27" spans="2:10" x14ac:dyDescent="0.3">
      <c r="C27" s="2"/>
      <c r="D27" s="2"/>
      <c r="E27" s="2"/>
      <c r="F27" s="2"/>
      <c r="G27" s="2"/>
      <c r="H27" s="2"/>
      <c r="I27" s="2"/>
      <c r="J27" s="2"/>
    </row>
    <row r="28" spans="2:10" x14ac:dyDescent="0.3">
      <c r="C28" s="2"/>
      <c r="D28" s="2"/>
      <c r="E28" s="2"/>
      <c r="F28" s="2"/>
      <c r="G28" s="2"/>
      <c r="H28" s="2"/>
      <c r="I28" s="2"/>
    </row>
    <row r="29" spans="2:10" x14ac:dyDescent="0.3">
      <c r="C29" s="2"/>
      <c r="D29" s="2"/>
      <c r="E29" s="2"/>
      <c r="F29" s="2"/>
      <c r="G29" s="2"/>
      <c r="H29" s="2"/>
      <c r="I29" s="2"/>
    </row>
    <row r="30" spans="2:10" x14ac:dyDescent="0.3">
      <c r="C30" s="2"/>
      <c r="D30" s="2"/>
      <c r="E30" s="2"/>
      <c r="F30" s="2"/>
      <c r="G30" s="2"/>
      <c r="H30" s="2"/>
      <c r="I30" s="2"/>
    </row>
    <row r="31" spans="2:10" x14ac:dyDescent="0.3">
      <c r="C31" s="2"/>
      <c r="D31" s="2"/>
      <c r="E31" s="2"/>
      <c r="F31" s="2"/>
      <c r="G31" s="2"/>
      <c r="H31" s="2"/>
      <c r="I31" s="2"/>
    </row>
    <row r="32" spans="2:10" x14ac:dyDescent="0.3">
      <c r="G32" s="2"/>
      <c r="H32" s="2"/>
      <c r="I32" s="2"/>
    </row>
  </sheetData>
  <mergeCells count="7">
    <mergeCell ref="C3:F3"/>
    <mergeCell ref="G3:J3"/>
    <mergeCell ref="B3:B5"/>
    <mergeCell ref="B22:B23"/>
    <mergeCell ref="C4:F4"/>
    <mergeCell ref="B9:B20"/>
    <mergeCell ref="G4:J4"/>
  </mergeCells>
  <phoneticPr fontId="1" type="noConversion"/>
  <conditionalFormatting sqref="C24:F24">
    <cfRule type="cellIs" dxfId="10" priority="1" operator="lessThan">
      <formula>0.05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B31AB-139F-420F-BEE5-D49219A10782}">
  <dimension ref="B2:AD27"/>
  <sheetViews>
    <sheetView zoomScale="85" zoomScaleNormal="85" workbookViewId="0">
      <selection activeCell="C23" sqref="C23:H23"/>
    </sheetView>
  </sheetViews>
  <sheetFormatPr defaultRowHeight="16.5" x14ac:dyDescent="0.3"/>
  <cols>
    <col min="2" max="2" width="17.375" customWidth="1"/>
  </cols>
  <sheetData>
    <row r="2" spans="2:30" x14ac:dyDescent="0.3">
      <c r="B2" s="1" t="s">
        <v>119</v>
      </c>
    </row>
    <row r="3" spans="2:30" x14ac:dyDescent="0.3">
      <c r="B3" s="128" t="s">
        <v>0</v>
      </c>
      <c r="C3" s="165" t="s">
        <v>7</v>
      </c>
      <c r="D3" s="165"/>
      <c r="E3" s="165"/>
      <c r="F3" s="165"/>
      <c r="G3" s="165"/>
      <c r="H3" s="165"/>
      <c r="I3" s="165" t="s">
        <v>8</v>
      </c>
      <c r="J3" s="165"/>
      <c r="K3" s="165"/>
      <c r="L3" s="165"/>
      <c r="M3" s="165"/>
      <c r="N3" s="165"/>
    </row>
    <row r="4" spans="2:30" x14ac:dyDescent="0.3">
      <c r="B4" s="129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</row>
    <row r="5" spans="2:30" x14ac:dyDescent="0.3">
      <c r="B5" s="130"/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2:30" x14ac:dyDescent="0.3">
      <c r="B6" s="3" t="s">
        <v>1</v>
      </c>
      <c r="C6" s="14">
        <f>AVERAGE(C9:C20)</f>
        <v>26.750856666666667</v>
      </c>
      <c r="D6" s="14">
        <f t="shared" ref="D6:N6" si="0">AVERAGE(D9:D20)</f>
        <v>30.681941666666663</v>
      </c>
      <c r="E6" s="14">
        <f t="shared" si="0"/>
        <v>30.796789999999998</v>
      </c>
      <c r="F6" s="14">
        <f t="shared" si="0"/>
        <v>9.9622368333333338</v>
      </c>
      <c r="G6" s="14">
        <f t="shared" si="0"/>
        <v>1.7350760833333334</v>
      </c>
      <c r="H6" s="14">
        <f t="shared" si="0"/>
        <v>7.3099416666666667E-2</v>
      </c>
      <c r="I6" s="14">
        <f t="shared" si="0"/>
        <v>43.764584545454539</v>
      </c>
      <c r="J6" s="14">
        <f t="shared" si="0"/>
        <v>32.014530000000001</v>
      </c>
      <c r="K6" s="14">
        <f t="shared" si="0"/>
        <v>19.035142727272724</v>
      </c>
      <c r="L6" s="14">
        <f t="shared" si="0"/>
        <v>4.9147274545454556</v>
      </c>
      <c r="M6" s="14">
        <f t="shared" si="0"/>
        <v>0.27101745454545456</v>
      </c>
      <c r="N6" s="14">
        <f t="shared" si="0"/>
        <v>0</v>
      </c>
    </row>
    <row r="7" spans="2:30" x14ac:dyDescent="0.3">
      <c r="B7" s="3" t="s">
        <v>2</v>
      </c>
      <c r="C7" s="4">
        <f>_xlfn.STDEV.S(C9:C20)/SQRT(COUNT(C9:C20))</f>
        <v>3.5515528357865973</v>
      </c>
      <c r="D7" s="4">
        <f t="shared" ref="D7:N7" si="1">_xlfn.STDEV.S(D9:D20)/SQRT(COUNT(D9:D20))</f>
        <v>1.6035426338257199</v>
      </c>
      <c r="E7" s="4">
        <f t="shared" si="1"/>
        <v>2.6250780126592441</v>
      </c>
      <c r="F7" s="4">
        <f t="shared" si="1"/>
        <v>1.9759998241285681</v>
      </c>
      <c r="G7" s="4">
        <f t="shared" si="1"/>
        <v>0.7569002414153686</v>
      </c>
      <c r="H7" s="4">
        <f t="shared" si="1"/>
        <v>7.3099416666666681E-2</v>
      </c>
      <c r="I7" s="4">
        <f t="shared" si="1"/>
        <v>7.2353380651262142</v>
      </c>
      <c r="J7" s="4">
        <f t="shared" si="1"/>
        <v>3.6951621931729259</v>
      </c>
      <c r="K7" s="4">
        <f t="shared" si="1"/>
        <v>4.101751713687058</v>
      </c>
      <c r="L7" s="4">
        <f t="shared" si="1"/>
        <v>1.1210461466257988</v>
      </c>
      <c r="M7" s="4">
        <f t="shared" si="1"/>
        <v>0.19254164399065671</v>
      </c>
      <c r="N7" s="4">
        <f t="shared" si="1"/>
        <v>0</v>
      </c>
    </row>
    <row r="8" spans="2:30" x14ac:dyDescent="0.3">
      <c r="B8" s="3" t="s">
        <v>5</v>
      </c>
      <c r="C8" s="4">
        <f>COUNT(C9:C20)</f>
        <v>12</v>
      </c>
      <c r="D8" s="4">
        <f t="shared" ref="D8:N8" si="2">COUNT(D9:D20)</f>
        <v>12</v>
      </c>
      <c r="E8" s="4">
        <f t="shared" si="2"/>
        <v>12</v>
      </c>
      <c r="F8" s="4">
        <f t="shared" si="2"/>
        <v>12</v>
      </c>
      <c r="G8" s="4">
        <f t="shared" si="2"/>
        <v>12</v>
      </c>
      <c r="H8" s="4">
        <f t="shared" si="2"/>
        <v>12</v>
      </c>
      <c r="I8" s="4">
        <f t="shared" si="2"/>
        <v>11</v>
      </c>
      <c r="J8" s="4">
        <f t="shared" si="2"/>
        <v>11</v>
      </c>
      <c r="K8" s="4">
        <f t="shared" si="2"/>
        <v>11</v>
      </c>
      <c r="L8" s="4">
        <f t="shared" si="2"/>
        <v>11</v>
      </c>
      <c r="M8" s="4">
        <f t="shared" si="2"/>
        <v>11</v>
      </c>
      <c r="N8" s="4">
        <f t="shared" si="2"/>
        <v>11</v>
      </c>
    </row>
    <row r="9" spans="2:30" x14ac:dyDescent="0.3">
      <c r="B9" s="168" t="s">
        <v>6</v>
      </c>
      <c r="C9" s="15">
        <v>20.338979999999999</v>
      </c>
      <c r="D9" s="16">
        <v>40.677970000000002</v>
      </c>
      <c r="E9" s="16">
        <v>25.423729999999999</v>
      </c>
      <c r="F9" s="16">
        <v>11.864409999999999</v>
      </c>
      <c r="G9" s="16">
        <v>1.6949149999999999</v>
      </c>
      <c r="H9" s="17">
        <v>0</v>
      </c>
      <c r="I9" s="16">
        <v>46.153849999999998</v>
      </c>
      <c r="J9" s="16">
        <v>30.76923</v>
      </c>
      <c r="K9" s="16">
        <v>23.076920000000001</v>
      </c>
      <c r="L9" s="16">
        <v>0</v>
      </c>
      <c r="M9" s="16">
        <v>0</v>
      </c>
      <c r="N9" s="17">
        <v>0</v>
      </c>
    </row>
    <row r="10" spans="2:30" x14ac:dyDescent="0.3">
      <c r="B10" s="169"/>
      <c r="C10" s="18">
        <v>31.578949999999999</v>
      </c>
      <c r="D10">
        <v>26.31579</v>
      </c>
      <c r="E10">
        <v>42.105260000000001</v>
      </c>
      <c r="F10">
        <v>0</v>
      </c>
      <c r="G10">
        <v>0</v>
      </c>
      <c r="H10" s="19">
        <v>0</v>
      </c>
      <c r="I10">
        <v>25.423729999999999</v>
      </c>
      <c r="J10">
        <v>33.898310000000002</v>
      </c>
      <c r="K10">
        <v>32.203389999999999</v>
      </c>
      <c r="L10">
        <v>8.4745760000000008</v>
      </c>
      <c r="M10">
        <v>0</v>
      </c>
      <c r="N10" s="19">
        <v>0</v>
      </c>
    </row>
    <row r="11" spans="2:30" x14ac:dyDescent="0.3">
      <c r="B11" s="169"/>
      <c r="C11" s="18">
        <v>17.699120000000001</v>
      </c>
      <c r="D11">
        <v>28.318580000000001</v>
      </c>
      <c r="E11">
        <v>40.70796</v>
      </c>
      <c r="F11">
        <v>10.61947</v>
      </c>
      <c r="G11">
        <v>2.6548669999999999</v>
      </c>
      <c r="H11" s="19">
        <v>0</v>
      </c>
      <c r="I11">
        <v>20</v>
      </c>
      <c r="J11">
        <v>33.333329999999997</v>
      </c>
      <c r="K11">
        <v>36.666670000000003</v>
      </c>
      <c r="L11">
        <v>10</v>
      </c>
      <c r="M11">
        <v>0</v>
      </c>
      <c r="N11" s="19">
        <v>0</v>
      </c>
    </row>
    <row r="12" spans="2:30" x14ac:dyDescent="0.3">
      <c r="B12" s="169"/>
      <c r="C12" s="18">
        <v>23.026319999999998</v>
      </c>
      <c r="D12">
        <v>26.31579</v>
      </c>
      <c r="E12">
        <v>34.210529999999999</v>
      </c>
      <c r="F12">
        <v>14.47368</v>
      </c>
      <c r="G12">
        <v>1.973684</v>
      </c>
      <c r="H12" s="19">
        <v>0</v>
      </c>
      <c r="I12">
        <v>75</v>
      </c>
      <c r="J12">
        <v>25</v>
      </c>
      <c r="K12">
        <v>0</v>
      </c>
      <c r="L12">
        <v>0</v>
      </c>
      <c r="M12">
        <v>0</v>
      </c>
      <c r="N12" s="19">
        <v>0</v>
      </c>
    </row>
    <row r="13" spans="2:30" x14ac:dyDescent="0.3">
      <c r="B13" s="169"/>
      <c r="C13" s="18">
        <v>40.625</v>
      </c>
      <c r="D13">
        <v>28.125</v>
      </c>
      <c r="E13">
        <v>21.875</v>
      </c>
      <c r="F13">
        <v>9.375</v>
      </c>
      <c r="G13">
        <v>0</v>
      </c>
      <c r="H13" s="19">
        <v>0</v>
      </c>
      <c r="I13">
        <v>100</v>
      </c>
      <c r="J13">
        <v>0</v>
      </c>
      <c r="K13">
        <v>0</v>
      </c>
      <c r="L13">
        <v>0</v>
      </c>
      <c r="M13">
        <v>0</v>
      </c>
      <c r="N13" s="19">
        <v>0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0" x14ac:dyDescent="0.3">
      <c r="B14" s="169"/>
      <c r="C14" s="18">
        <v>23.4375</v>
      </c>
      <c r="D14">
        <v>32.8125</v>
      </c>
      <c r="E14">
        <v>25</v>
      </c>
      <c r="F14">
        <v>17.1875</v>
      </c>
      <c r="G14">
        <v>1.5625</v>
      </c>
      <c r="H14" s="19">
        <v>0</v>
      </c>
      <c r="I14">
        <v>39.215690000000002</v>
      </c>
      <c r="J14">
        <v>29.411760000000001</v>
      </c>
      <c r="K14">
        <v>25.490200000000002</v>
      </c>
      <c r="L14">
        <v>3.9215689999999999</v>
      </c>
      <c r="M14">
        <v>1.9607840000000001</v>
      </c>
      <c r="N14" s="19">
        <v>0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0" x14ac:dyDescent="0.3">
      <c r="B15" s="169"/>
      <c r="C15" s="18">
        <v>52.941180000000003</v>
      </c>
      <c r="D15">
        <v>29.411760000000001</v>
      </c>
      <c r="E15">
        <v>17.64706</v>
      </c>
      <c r="F15">
        <v>0</v>
      </c>
      <c r="G15">
        <v>0</v>
      </c>
      <c r="H15" s="19">
        <v>0</v>
      </c>
      <c r="I15">
        <v>36.363639999999997</v>
      </c>
      <c r="J15">
        <v>45.454549999999998</v>
      </c>
      <c r="K15">
        <v>12.12121</v>
      </c>
      <c r="L15">
        <v>6.0606059999999999</v>
      </c>
      <c r="M15">
        <v>0</v>
      </c>
      <c r="N15" s="19">
        <v>0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0" x14ac:dyDescent="0.3">
      <c r="B16" s="169"/>
      <c r="C16" s="18">
        <v>35.820900000000002</v>
      </c>
      <c r="D16">
        <v>35.820900000000002</v>
      </c>
      <c r="E16">
        <v>20.895520000000001</v>
      </c>
      <c r="F16">
        <v>5.9701490000000002</v>
      </c>
      <c r="G16">
        <v>1.492537</v>
      </c>
      <c r="H16" s="19">
        <v>0</v>
      </c>
      <c r="I16">
        <v>29.591840000000001</v>
      </c>
      <c r="J16">
        <v>33.673470000000002</v>
      </c>
      <c r="K16">
        <v>27.551020000000001</v>
      </c>
      <c r="L16">
        <v>8.1632650000000009</v>
      </c>
      <c r="M16">
        <v>1.020408</v>
      </c>
      <c r="N16" s="19">
        <v>0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x14ac:dyDescent="0.3">
      <c r="B17" s="169"/>
      <c r="C17" s="18">
        <v>33.333329999999997</v>
      </c>
      <c r="D17">
        <v>39.583329999999997</v>
      </c>
      <c r="E17">
        <v>25</v>
      </c>
      <c r="F17">
        <v>2.0833330000000001</v>
      </c>
      <c r="G17">
        <v>0</v>
      </c>
      <c r="H17" s="19">
        <v>0</v>
      </c>
      <c r="I17">
        <v>32.075470000000003</v>
      </c>
      <c r="J17">
        <v>35.849060000000001</v>
      </c>
      <c r="K17">
        <v>26.415089999999999</v>
      </c>
      <c r="L17">
        <v>5.6603770000000004</v>
      </c>
      <c r="M17">
        <v>0</v>
      </c>
      <c r="N17" s="19">
        <v>0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x14ac:dyDescent="0.3">
      <c r="B18" s="169"/>
      <c r="C18" s="18">
        <v>16</v>
      </c>
      <c r="D18">
        <v>31</v>
      </c>
      <c r="E18">
        <v>39</v>
      </c>
      <c r="F18">
        <v>13</v>
      </c>
      <c r="G18">
        <v>1</v>
      </c>
      <c r="H18" s="19">
        <v>0</v>
      </c>
      <c r="I18">
        <v>27.586210000000001</v>
      </c>
      <c r="J18">
        <v>43.103450000000002</v>
      </c>
      <c r="K18">
        <v>25.862069999999999</v>
      </c>
      <c r="L18">
        <v>3.4482759999999999</v>
      </c>
      <c r="M18">
        <v>0</v>
      </c>
      <c r="N18" s="19">
        <v>0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x14ac:dyDescent="0.3">
      <c r="B19" s="169"/>
      <c r="C19" s="18">
        <v>14.03509</v>
      </c>
      <c r="D19">
        <v>27.192979999999999</v>
      </c>
      <c r="E19">
        <v>35.087719999999997</v>
      </c>
      <c r="F19">
        <v>21.929819999999999</v>
      </c>
      <c r="G19">
        <v>0.877193</v>
      </c>
      <c r="H19" s="19">
        <v>0.877193</v>
      </c>
      <c r="I19">
        <v>50</v>
      </c>
      <c r="J19">
        <v>41.666670000000003</v>
      </c>
      <c r="K19">
        <v>0</v>
      </c>
      <c r="L19">
        <v>8.3333329999999997</v>
      </c>
      <c r="M19">
        <v>0</v>
      </c>
      <c r="N19" s="19">
        <v>0</v>
      </c>
    </row>
    <row r="20" spans="2:30" x14ac:dyDescent="0.3">
      <c r="B20" s="170"/>
      <c r="C20" s="20">
        <v>12.173909999999999</v>
      </c>
      <c r="D20" s="7">
        <v>22.608699999999999</v>
      </c>
      <c r="E20" s="7">
        <v>42.608699999999999</v>
      </c>
      <c r="F20" s="7">
        <v>13.043480000000001</v>
      </c>
      <c r="G20" s="7">
        <v>9.5652170000000005</v>
      </c>
      <c r="H20" s="8">
        <v>0</v>
      </c>
      <c r="I20" s="7"/>
      <c r="J20" s="7"/>
      <c r="K20" s="7"/>
      <c r="L20" s="7"/>
      <c r="M20" s="7"/>
      <c r="N20" s="8"/>
    </row>
    <row r="21" spans="2:30" x14ac:dyDescent="0.3"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2:30" x14ac:dyDescent="0.3">
      <c r="B22" s="167" t="s">
        <v>113</v>
      </c>
      <c r="C22" s="3" t="s">
        <v>21</v>
      </c>
      <c r="D22" s="3" t="s">
        <v>22</v>
      </c>
      <c r="E22" s="3" t="s">
        <v>23</v>
      </c>
      <c r="F22" s="3" t="s">
        <v>24</v>
      </c>
      <c r="G22" s="3" t="s">
        <v>25</v>
      </c>
      <c r="H22" s="3" t="s">
        <v>26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2:30" x14ac:dyDescent="0.3">
      <c r="B23" s="167"/>
      <c r="C23" s="21">
        <v>4.3900000000000002E-2</v>
      </c>
      <c r="D23" s="21">
        <v>0.19470000000000001</v>
      </c>
      <c r="E23" s="21">
        <v>0.12889999999999999</v>
      </c>
      <c r="F23" s="21">
        <v>4.2900000000000001E-2</v>
      </c>
      <c r="G23" s="21">
        <v>2.53E-2</v>
      </c>
      <c r="H23" s="10" t="s">
        <v>111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2:30" x14ac:dyDescent="0.3"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2:30" x14ac:dyDescent="0.3">
      <c r="C25" s="2"/>
      <c r="D25" s="2"/>
      <c r="E25" s="2"/>
      <c r="F25" s="2"/>
      <c r="G25" s="2"/>
      <c r="H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2:30" x14ac:dyDescent="0.3">
      <c r="B26" s="2"/>
      <c r="I26" s="2"/>
      <c r="J26" s="2"/>
      <c r="K26" s="2"/>
      <c r="L26" s="2"/>
      <c r="M26" s="2"/>
      <c r="N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2:30" x14ac:dyDescent="0.3"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</sheetData>
  <mergeCells count="5">
    <mergeCell ref="B22:B23"/>
    <mergeCell ref="B3:B5"/>
    <mergeCell ref="C3:H4"/>
    <mergeCell ref="I3:N4"/>
    <mergeCell ref="B9:B20"/>
  </mergeCells>
  <phoneticPr fontId="1" type="noConversion"/>
  <conditionalFormatting sqref="C23:H23">
    <cfRule type="cellIs" dxfId="9" priority="1" operator="lessThan">
      <formula>0.05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77DB4-4779-48E1-9726-97612FD9D20D}">
  <dimension ref="B2:X27"/>
  <sheetViews>
    <sheetView zoomScale="85" zoomScaleNormal="85" workbookViewId="0">
      <selection activeCell="B2" sqref="B2:X24"/>
    </sheetView>
  </sheetViews>
  <sheetFormatPr defaultRowHeight="16.5" x14ac:dyDescent="0.3"/>
  <cols>
    <col min="2" max="2" width="17.75" customWidth="1"/>
  </cols>
  <sheetData>
    <row r="2" spans="2:24" x14ac:dyDescent="0.3">
      <c r="B2" s="1" t="s">
        <v>97</v>
      </c>
    </row>
    <row r="3" spans="2:24" x14ac:dyDescent="0.3">
      <c r="B3" s="172" t="s">
        <v>0</v>
      </c>
      <c r="C3" s="157" t="s">
        <v>7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 t="s">
        <v>8</v>
      </c>
      <c r="O3" s="157"/>
      <c r="P3" s="157"/>
      <c r="Q3" s="157"/>
      <c r="R3" s="157"/>
      <c r="S3" s="157"/>
      <c r="T3" s="157"/>
      <c r="U3" s="157"/>
      <c r="V3" s="157"/>
      <c r="W3" s="157"/>
      <c r="X3" s="157"/>
    </row>
    <row r="4" spans="2:24" x14ac:dyDescent="0.3">
      <c r="B4" s="173"/>
      <c r="C4" s="157" t="s">
        <v>31</v>
      </c>
      <c r="D4" s="157"/>
      <c r="E4" s="157" t="s">
        <v>32</v>
      </c>
      <c r="F4" s="157"/>
      <c r="G4" s="157"/>
      <c r="H4" s="157" t="s">
        <v>33</v>
      </c>
      <c r="I4" s="157"/>
      <c r="J4" s="157"/>
      <c r="K4" s="157" t="s">
        <v>34</v>
      </c>
      <c r="L4" s="157"/>
      <c r="M4" s="157"/>
      <c r="N4" s="157" t="s">
        <v>31</v>
      </c>
      <c r="O4" s="157"/>
      <c r="P4" s="157" t="s">
        <v>32</v>
      </c>
      <c r="Q4" s="157"/>
      <c r="R4" s="157"/>
      <c r="S4" s="157" t="s">
        <v>33</v>
      </c>
      <c r="T4" s="157"/>
      <c r="U4" s="157"/>
      <c r="V4" s="157" t="s">
        <v>34</v>
      </c>
      <c r="W4" s="157"/>
      <c r="X4" s="157"/>
    </row>
    <row r="5" spans="2:24" x14ac:dyDescent="0.3">
      <c r="B5" s="174"/>
      <c r="C5" s="3" t="s">
        <v>27</v>
      </c>
      <c r="D5" s="3" t="s">
        <v>28</v>
      </c>
      <c r="E5" s="3" t="s">
        <v>29</v>
      </c>
      <c r="F5" s="3" t="s">
        <v>30</v>
      </c>
      <c r="G5" s="3" t="s">
        <v>28</v>
      </c>
      <c r="H5" s="3" t="s">
        <v>29</v>
      </c>
      <c r="I5" s="3" t="s">
        <v>30</v>
      </c>
      <c r="J5" s="3" t="s">
        <v>27</v>
      </c>
      <c r="K5" s="3" t="s">
        <v>27</v>
      </c>
      <c r="L5" s="3" t="s">
        <v>28</v>
      </c>
      <c r="M5" s="3" t="s">
        <v>29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28</v>
      </c>
      <c r="S5" s="3" t="s">
        <v>29</v>
      </c>
      <c r="T5" s="3" t="s">
        <v>30</v>
      </c>
      <c r="U5" s="3" t="s">
        <v>27</v>
      </c>
      <c r="V5" s="3" t="s">
        <v>27</v>
      </c>
      <c r="W5" s="3" t="s">
        <v>28</v>
      </c>
      <c r="X5" s="3" t="s">
        <v>29</v>
      </c>
    </row>
    <row r="6" spans="2:24" x14ac:dyDescent="0.3">
      <c r="B6" s="3" t="s">
        <v>1</v>
      </c>
      <c r="C6" s="4">
        <f>AVERAGE(C9:C20)</f>
        <v>20.916666666666668</v>
      </c>
      <c r="D6" s="4">
        <f t="shared" ref="D6:X6" si="0">AVERAGE(D9:D20)</f>
        <v>7.083333333333333</v>
      </c>
      <c r="E6" s="4">
        <f t="shared" si="0"/>
        <v>20.333333333333332</v>
      </c>
      <c r="F6" s="4">
        <f t="shared" si="0"/>
        <v>23.25</v>
      </c>
      <c r="G6" s="4">
        <f t="shared" si="0"/>
        <v>65.416666666666671</v>
      </c>
      <c r="H6" s="4">
        <f t="shared" si="0"/>
        <v>5.083333333333333</v>
      </c>
      <c r="I6" s="4">
        <f t="shared" si="0"/>
        <v>2.75</v>
      </c>
      <c r="J6" s="4">
        <f t="shared" si="0"/>
        <v>67.166666666666671</v>
      </c>
      <c r="K6" s="4">
        <f t="shared" si="0"/>
        <v>21.083333333333332</v>
      </c>
      <c r="L6" s="4">
        <f t="shared" si="0"/>
        <v>2.25</v>
      </c>
      <c r="M6" s="4">
        <f t="shared" si="0"/>
        <v>2.6666666666666665</v>
      </c>
      <c r="N6" s="4">
        <f t="shared" si="0"/>
        <v>27.454545454545453</v>
      </c>
      <c r="O6" s="4">
        <f t="shared" si="0"/>
        <v>3.2727272727272729</v>
      </c>
      <c r="P6" s="4">
        <f t="shared" si="0"/>
        <v>24.09090909090909</v>
      </c>
      <c r="Q6" s="4">
        <f t="shared" si="0"/>
        <v>36.090909090909093</v>
      </c>
      <c r="R6" s="4">
        <f t="shared" si="0"/>
        <v>40.18181818181818</v>
      </c>
      <c r="S6" s="4">
        <f t="shared" si="0"/>
        <v>3</v>
      </c>
      <c r="T6" s="4">
        <f t="shared" si="0"/>
        <v>2.7272727272727271</v>
      </c>
      <c r="U6" s="4">
        <f t="shared" si="0"/>
        <v>40.090909090909093</v>
      </c>
      <c r="V6" s="4">
        <f t="shared" si="0"/>
        <v>33</v>
      </c>
      <c r="W6" s="4">
        <f t="shared" si="0"/>
        <v>2.4545454545454546</v>
      </c>
      <c r="X6" s="4">
        <f t="shared" si="0"/>
        <v>3.4545454545454546</v>
      </c>
    </row>
    <row r="7" spans="2:24" x14ac:dyDescent="0.3">
      <c r="B7" s="3" t="s">
        <v>2</v>
      </c>
      <c r="C7" s="4">
        <f>_xlfn.STDEV.S(C9:C20)/SQRT(COUNT(C9:C20))</f>
        <v>3.3472248417777593</v>
      </c>
      <c r="D7" s="4">
        <f t="shared" ref="D7:X7" si="1">_xlfn.STDEV.S(D9:D20)/SQRT(COUNT(D9:D20))</f>
        <v>1.9596626693841412</v>
      </c>
      <c r="E7" s="4">
        <f t="shared" si="1"/>
        <v>2.4536099975754135</v>
      </c>
      <c r="F7" s="4">
        <f t="shared" si="1"/>
        <v>2.6403770391917343</v>
      </c>
      <c r="G7" s="4">
        <f t="shared" si="1"/>
        <v>10.429022974469863</v>
      </c>
      <c r="H7" s="4">
        <f t="shared" si="1"/>
        <v>1.6717724822245499</v>
      </c>
      <c r="I7" s="4">
        <f t="shared" si="1"/>
        <v>0.96235978907909681</v>
      </c>
      <c r="J7" s="4">
        <f t="shared" si="1"/>
        <v>10.48291057585698</v>
      </c>
      <c r="K7" s="4">
        <f t="shared" si="1"/>
        <v>2.8853294894389907</v>
      </c>
      <c r="L7" s="4">
        <f t="shared" si="1"/>
        <v>0.77971439992765657</v>
      </c>
      <c r="M7" s="4">
        <f t="shared" si="1"/>
        <v>1.0175232357806556</v>
      </c>
      <c r="N7" s="4">
        <f t="shared" si="1"/>
        <v>3.5428895150290072</v>
      </c>
      <c r="O7" s="4">
        <f t="shared" si="1"/>
        <v>1.6574400254659378</v>
      </c>
      <c r="P7" s="4">
        <f t="shared" si="1"/>
        <v>3.6492951883755347</v>
      </c>
      <c r="Q7" s="4">
        <f t="shared" si="1"/>
        <v>4.2649833111781446</v>
      </c>
      <c r="R7" s="4">
        <f t="shared" si="1"/>
        <v>8.219509144621254</v>
      </c>
      <c r="S7" s="4">
        <f t="shared" si="1"/>
        <v>1.1832159566199234</v>
      </c>
      <c r="T7" s="4">
        <f t="shared" si="1"/>
        <v>1.1288844782745735</v>
      </c>
      <c r="U7" s="4">
        <f t="shared" si="1"/>
        <v>7.5816219726083149</v>
      </c>
      <c r="V7" s="4">
        <f t="shared" si="1"/>
        <v>4.5286963807580332</v>
      </c>
      <c r="W7" s="4">
        <f t="shared" si="1"/>
        <v>0.8018573480436344</v>
      </c>
      <c r="X7" s="4">
        <f t="shared" si="1"/>
        <v>0.94737567055367466</v>
      </c>
    </row>
    <row r="8" spans="2:24" x14ac:dyDescent="0.3">
      <c r="B8" s="3" t="s">
        <v>5</v>
      </c>
      <c r="C8" s="4">
        <f>COUNT(C9:C20)</f>
        <v>12</v>
      </c>
      <c r="D8" s="4">
        <f t="shared" ref="D8:X8" si="2">COUNT(D9:D20)</f>
        <v>12</v>
      </c>
      <c r="E8" s="4">
        <f t="shared" si="2"/>
        <v>12</v>
      </c>
      <c r="F8" s="4">
        <f t="shared" si="2"/>
        <v>12</v>
      </c>
      <c r="G8" s="4">
        <f t="shared" si="2"/>
        <v>12</v>
      </c>
      <c r="H8" s="4">
        <f t="shared" si="2"/>
        <v>12</v>
      </c>
      <c r="I8" s="4">
        <f t="shared" si="2"/>
        <v>12</v>
      </c>
      <c r="J8" s="4">
        <f t="shared" si="2"/>
        <v>12</v>
      </c>
      <c r="K8" s="4">
        <f t="shared" si="2"/>
        <v>12</v>
      </c>
      <c r="L8" s="4">
        <f t="shared" si="2"/>
        <v>12</v>
      </c>
      <c r="M8" s="4">
        <f t="shared" si="2"/>
        <v>12</v>
      </c>
      <c r="N8" s="4">
        <f t="shared" si="2"/>
        <v>11</v>
      </c>
      <c r="O8" s="4">
        <f t="shared" si="2"/>
        <v>11</v>
      </c>
      <c r="P8" s="4">
        <f t="shared" si="2"/>
        <v>11</v>
      </c>
      <c r="Q8" s="4">
        <f t="shared" si="2"/>
        <v>11</v>
      </c>
      <c r="R8" s="4">
        <f t="shared" si="2"/>
        <v>11</v>
      </c>
      <c r="S8" s="4">
        <f t="shared" si="2"/>
        <v>11</v>
      </c>
      <c r="T8" s="4">
        <f t="shared" si="2"/>
        <v>11</v>
      </c>
      <c r="U8" s="4">
        <f t="shared" si="2"/>
        <v>11</v>
      </c>
      <c r="V8" s="4">
        <f t="shared" si="2"/>
        <v>11</v>
      </c>
      <c r="W8" s="4">
        <f t="shared" si="2"/>
        <v>11</v>
      </c>
      <c r="X8" s="4">
        <f t="shared" si="2"/>
        <v>11</v>
      </c>
    </row>
    <row r="9" spans="2:24" x14ac:dyDescent="0.3">
      <c r="B9" s="170" t="s">
        <v>6</v>
      </c>
      <c r="C9" s="18">
        <v>23</v>
      </c>
      <c r="D9">
        <v>1</v>
      </c>
      <c r="E9">
        <v>19</v>
      </c>
      <c r="F9">
        <v>24</v>
      </c>
      <c r="G9">
        <v>58</v>
      </c>
      <c r="H9">
        <v>1</v>
      </c>
      <c r="I9">
        <v>4</v>
      </c>
      <c r="J9">
        <v>54</v>
      </c>
      <c r="K9">
        <v>24</v>
      </c>
      <c r="L9">
        <v>0</v>
      </c>
      <c r="M9" s="19">
        <v>4</v>
      </c>
      <c r="N9" s="18">
        <v>34</v>
      </c>
      <c r="O9">
        <v>4</v>
      </c>
      <c r="P9">
        <v>26</v>
      </c>
      <c r="Q9">
        <v>31</v>
      </c>
      <c r="R9">
        <v>28</v>
      </c>
      <c r="S9">
        <v>2</v>
      </c>
      <c r="T9">
        <v>0</v>
      </c>
      <c r="U9">
        <v>36</v>
      </c>
      <c r="V9">
        <v>15</v>
      </c>
      <c r="W9">
        <v>6</v>
      </c>
      <c r="X9" s="19">
        <v>10</v>
      </c>
    </row>
    <row r="10" spans="2:24" x14ac:dyDescent="0.3">
      <c r="B10" s="171"/>
      <c r="C10" s="18">
        <v>37</v>
      </c>
      <c r="D10">
        <v>0</v>
      </c>
      <c r="E10">
        <v>34</v>
      </c>
      <c r="F10">
        <v>12</v>
      </c>
      <c r="G10">
        <v>19</v>
      </c>
      <c r="H10">
        <v>1</v>
      </c>
      <c r="I10">
        <v>0</v>
      </c>
      <c r="J10">
        <v>18</v>
      </c>
      <c r="K10">
        <v>10</v>
      </c>
      <c r="L10">
        <v>0</v>
      </c>
      <c r="M10" s="19">
        <v>2</v>
      </c>
      <c r="N10" s="18">
        <v>15</v>
      </c>
      <c r="O10">
        <v>3</v>
      </c>
      <c r="P10">
        <v>11</v>
      </c>
      <c r="Q10">
        <v>40</v>
      </c>
      <c r="R10">
        <v>54</v>
      </c>
      <c r="S10">
        <v>3</v>
      </c>
      <c r="T10">
        <v>9</v>
      </c>
      <c r="U10">
        <v>47</v>
      </c>
      <c r="V10">
        <v>43</v>
      </c>
      <c r="W10">
        <v>2</v>
      </c>
      <c r="X10" s="19">
        <v>4</v>
      </c>
    </row>
    <row r="11" spans="2:24" x14ac:dyDescent="0.3">
      <c r="B11" s="171"/>
      <c r="C11" s="18">
        <v>43</v>
      </c>
      <c r="D11">
        <v>8</v>
      </c>
      <c r="E11">
        <v>34</v>
      </c>
      <c r="F11">
        <v>27</v>
      </c>
      <c r="G11">
        <v>104</v>
      </c>
      <c r="H11">
        <v>5</v>
      </c>
      <c r="I11">
        <v>3</v>
      </c>
      <c r="J11">
        <v>105</v>
      </c>
      <c r="K11">
        <v>17</v>
      </c>
      <c r="L11">
        <v>0</v>
      </c>
      <c r="M11" s="19">
        <v>13</v>
      </c>
      <c r="N11" s="18">
        <v>32</v>
      </c>
      <c r="O11">
        <v>2</v>
      </c>
      <c r="P11">
        <v>21</v>
      </c>
      <c r="Q11">
        <v>30</v>
      </c>
      <c r="R11">
        <v>88</v>
      </c>
      <c r="S11">
        <v>4</v>
      </c>
      <c r="T11">
        <v>7</v>
      </c>
      <c r="U11">
        <v>79</v>
      </c>
      <c r="V11">
        <v>28</v>
      </c>
      <c r="W11">
        <v>0</v>
      </c>
      <c r="X11" s="19">
        <v>9</v>
      </c>
    </row>
    <row r="12" spans="2:24" x14ac:dyDescent="0.3">
      <c r="B12" s="171"/>
      <c r="C12" s="18">
        <v>17</v>
      </c>
      <c r="D12">
        <v>21</v>
      </c>
      <c r="E12">
        <v>16</v>
      </c>
      <c r="F12">
        <v>15</v>
      </c>
      <c r="G12">
        <v>126</v>
      </c>
      <c r="H12">
        <v>19</v>
      </c>
      <c r="I12">
        <v>12</v>
      </c>
      <c r="J12">
        <v>121</v>
      </c>
      <c r="K12">
        <v>19</v>
      </c>
      <c r="L12">
        <v>5</v>
      </c>
      <c r="M12" s="19">
        <v>3</v>
      </c>
      <c r="N12" s="18">
        <v>58</v>
      </c>
      <c r="O12">
        <v>0</v>
      </c>
      <c r="P12">
        <v>57</v>
      </c>
      <c r="Q12">
        <v>22</v>
      </c>
      <c r="R12">
        <v>12</v>
      </c>
      <c r="S12">
        <v>0</v>
      </c>
      <c r="T12">
        <v>0</v>
      </c>
      <c r="U12">
        <v>12</v>
      </c>
      <c r="V12">
        <v>21</v>
      </c>
      <c r="W12">
        <v>0</v>
      </c>
      <c r="X12" s="19">
        <v>2</v>
      </c>
    </row>
    <row r="13" spans="2:24" x14ac:dyDescent="0.3">
      <c r="B13" s="171"/>
      <c r="C13" s="18">
        <v>26</v>
      </c>
      <c r="D13">
        <v>0</v>
      </c>
      <c r="E13">
        <v>21</v>
      </c>
      <c r="F13">
        <v>37</v>
      </c>
      <c r="G13">
        <v>32</v>
      </c>
      <c r="H13">
        <v>1</v>
      </c>
      <c r="I13">
        <v>0</v>
      </c>
      <c r="J13">
        <v>31</v>
      </c>
      <c r="K13">
        <v>34</v>
      </c>
      <c r="L13">
        <v>0</v>
      </c>
      <c r="M13" s="19">
        <v>3</v>
      </c>
      <c r="N13" s="18">
        <v>19</v>
      </c>
      <c r="O13">
        <v>0</v>
      </c>
      <c r="P13">
        <v>15</v>
      </c>
      <c r="Q13">
        <v>22</v>
      </c>
      <c r="R13">
        <v>1</v>
      </c>
      <c r="S13">
        <v>0</v>
      </c>
      <c r="T13">
        <v>0</v>
      </c>
      <c r="U13">
        <v>1</v>
      </c>
      <c r="V13">
        <v>19</v>
      </c>
      <c r="W13">
        <v>0</v>
      </c>
      <c r="X13" s="19">
        <v>3</v>
      </c>
    </row>
    <row r="14" spans="2:24" x14ac:dyDescent="0.3">
      <c r="B14" s="171"/>
      <c r="C14" s="18">
        <v>29</v>
      </c>
      <c r="D14">
        <v>0</v>
      </c>
      <c r="E14">
        <v>28</v>
      </c>
      <c r="F14">
        <v>29</v>
      </c>
      <c r="G14">
        <v>64</v>
      </c>
      <c r="H14">
        <v>0</v>
      </c>
      <c r="I14">
        <v>3</v>
      </c>
      <c r="J14">
        <v>61</v>
      </c>
      <c r="K14">
        <v>31</v>
      </c>
      <c r="L14">
        <v>0</v>
      </c>
      <c r="M14" s="19">
        <v>1</v>
      </c>
      <c r="N14" s="18">
        <v>25</v>
      </c>
      <c r="O14">
        <v>0</v>
      </c>
      <c r="P14">
        <v>23</v>
      </c>
      <c r="Q14">
        <v>45</v>
      </c>
      <c r="R14">
        <v>49</v>
      </c>
      <c r="S14">
        <v>0</v>
      </c>
      <c r="T14">
        <v>1</v>
      </c>
      <c r="U14">
        <v>50</v>
      </c>
      <c r="V14">
        <v>43</v>
      </c>
      <c r="W14">
        <v>2</v>
      </c>
      <c r="X14" s="19">
        <v>1</v>
      </c>
    </row>
    <row r="15" spans="2:24" x14ac:dyDescent="0.3">
      <c r="B15" s="171"/>
      <c r="C15" s="18">
        <v>16</v>
      </c>
      <c r="D15">
        <v>1</v>
      </c>
      <c r="E15">
        <v>16</v>
      </c>
      <c r="F15">
        <v>34</v>
      </c>
      <c r="G15">
        <v>16</v>
      </c>
      <c r="H15">
        <v>0</v>
      </c>
      <c r="I15">
        <v>0</v>
      </c>
      <c r="J15">
        <v>17</v>
      </c>
      <c r="K15">
        <v>34</v>
      </c>
      <c r="L15">
        <v>0</v>
      </c>
      <c r="M15" s="19">
        <v>0</v>
      </c>
      <c r="N15" s="18">
        <v>19</v>
      </c>
      <c r="O15">
        <v>1</v>
      </c>
      <c r="P15">
        <v>17</v>
      </c>
      <c r="Q15">
        <v>30</v>
      </c>
      <c r="R15">
        <v>32</v>
      </c>
      <c r="S15">
        <v>1</v>
      </c>
      <c r="T15">
        <v>1</v>
      </c>
      <c r="U15">
        <v>31</v>
      </c>
      <c r="V15">
        <v>30</v>
      </c>
      <c r="W15">
        <v>0</v>
      </c>
      <c r="X15" s="19">
        <v>1</v>
      </c>
    </row>
    <row r="16" spans="2:24" x14ac:dyDescent="0.3">
      <c r="B16" s="171"/>
      <c r="C16" s="18">
        <v>24</v>
      </c>
      <c r="D16">
        <v>8</v>
      </c>
      <c r="E16">
        <v>26</v>
      </c>
      <c r="F16">
        <v>30</v>
      </c>
      <c r="G16">
        <v>55</v>
      </c>
      <c r="H16">
        <v>4</v>
      </c>
      <c r="I16">
        <v>4</v>
      </c>
      <c r="J16">
        <v>59</v>
      </c>
      <c r="K16">
        <v>28</v>
      </c>
      <c r="L16">
        <v>3</v>
      </c>
      <c r="M16" s="19">
        <v>3</v>
      </c>
      <c r="N16" s="18">
        <v>23</v>
      </c>
      <c r="O16">
        <v>19</v>
      </c>
      <c r="P16">
        <v>27</v>
      </c>
      <c r="Q16">
        <v>46</v>
      </c>
      <c r="R16">
        <v>71</v>
      </c>
      <c r="S16">
        <v>13</v>
      </c>
      <c r="T16">
        <v>9</v>
      </c>
      <c r="U16">
        <v>75</v>
      </c>
      <c r="V16">
        <v>45</v>
      </c>
      <c r="W16">
        <v>8</v>
      </c>
      <c r="X16" s="19">
        <v>2</v>
      </c>
    </row>
    <row r="17" spans="2:24" x14ac:dyDescent="0.3">
      <c r="B17" s="171"/>
      <c r="C17" s="18">
        <v>10</v>
      </c>
      <c r="D17">
        <v>12</v>
      </c>
      <c r="E17">
        <v>18</v>
      </c>
      <c r="F17">
        <v>29</v>
      </c>
      <c r="G17">
        <v>33</v>
      </c>
      <c r="H17">
        <v>4</v>
      </c>
      <c r="I17">
        <v>1</v>
      </c>
      <c r="J17">
        <v>43</v>
      </c>
      <c r="K17">
        <v>27</v>
      </c>
      <c r="L17">
        <v>3</v>
      </c>
      <c r="M17" s="19">
        <v>0</v>
      </c>
      <c r="N17" s="18">
        <v>21</v>
      </c>
      <c r="O17">
        <v>0</v>
      </c>
      <c r="P17">
        <v>17</v>
      </c>
      <c r="Q17">
        <v>27</v>
      </c>
      <c r="R17">
        <v>50</v>
      </c>
      <c r="S17">
        <v>2</v>
      </c>
      <c r="T17">
        <v>0</v>
      </c>
      <c r="U17">
        <v>51</v>
      </c>
      <c r="V17">
        <v>22</v>
      </c>
      <c r="W17">
        <v>3</v>
      </c>
      <c r="X17" s="19">
        <v>2</v>
      </c>
    </row>
    <row r="18" spans="2:24" x14ac:dyDescent="0.3">
      <c r="B18" s="171"/>
      <c r="C18" s="18">
        <v>6</v>
      </c>
      <c r="D18">
        <v>9</v>
      </c>
      <c r="E18">
        <v>11</v>
      </c>
      <c r="F18">
        <v>12</v>
      </c>
      <c r="G18">
        <v>88</v>
      </c>
      <c r="H18">
        <v>4</v>
      </c>
      <c r="I18">
        <v>1</v>
      </c>
      <c r="J18">
        <v>95</v>
      </c>
      <c r="K18">
        <v>10</v>
      </c>
      <c r="L18">
        <v>3</v>
      </c>
      <c r="M18" s="19">
        <v>0</v>
      </c>
      <c r="N18" s="18">
        <v>31</v>
      </c>
      <c r="O18">
        <v>5</v>
      </c>
      <c r="P18">
        <v>26</v>
      </c>
      <c r="Q18">
        <v>33</v>
      </c>
      <c r="R18">
        <v>51</v>
      </c>
      <c r="S18">
        <v>7</v>
      </c>
      <c r="T18">
        <v>3</v>
      </c>
      <c r="U18">
        <v>48</v>
      </c>
      <c r="V18">
        <v>31</v>
      </c>
      <c r="W18">
        <v>2</v>
      </c>
      <c r="X18" s="19">
        <v>3</v>
      </c>
    </row>
    <row r="19" spans="2:24" x14ac:dyDescent="0.3">
      <c r="B19" s="171"/>
      <c r="C19" s="18">
        <v>8</v>
      </c>
      <c r="D19">
        <v>13</v>
      </c>
      <c r="E19">
        <v>9</v>
      </c>
      <c r="F19">
        <v>19</v>
      </c>
      <c r="G19">
        <v>93</v>
      </c>
      <c r="H19">
        <v>11</v>
      </c>
      <c r="I19">
        <v>4</v>
      </c>
      <c r="J19">
        <v>99</v>
      </c>
      <c r="K19">
        <v>14</v>
      </c>
      <c r="L19">
        <v>8</v>
      </c>
      <c r="M19" s="19">
        <v>1</v>
      </c>
      <c r="N19" s="18">
        <v>25</v>
      </c>
      <c r="O19">
        <v>2</v>
      </c>
      <c r="P19">
        <v>25</v>
      </c>
      <c r="Q19">
        <v>71</v>
      </c>
      <c r="R19">
        <v>6</v>
      </c>
      <c r="S19">
        <v>1</v>
      </c>
      <c r="T19">
        <v>0</v>
      </c>
      <c r="U19">
        <v>11</v>
      </c>
      <c r="V19">
        <v>66</v>
      </c>
      <c r="W19">
        <v>4</v>
      </c>
      <c r="X19" s="19">
        <v>1</v>
      </c>
    </row>
    <row r="20" spans="2:24" x14ac:dyDescent="0.3">
      <c r="B20" s="171"/>
      <c r="C20" s="20">
        <v>12</v>
      </c>
      <c r="D20" s="7">
        <v>12</v>
      </c>
      <c r="E20" s="7">
        <v>12</v>
      </c>
      <c r="F20" s="7">
        <v>11</v>
      </c>
      <c r="G20" s="7">
        <v>97</v>
      </c>
      <c r="H20" s="7">
        <v>11</v>
      </c>
      <c r="I20" s="7">
        <v>1</v>
      </c>
      <c r="J20" s="7">
        <v>103</v>
      </c>
      <c r="K20" s="7">
        <v>5</v>
      </c>
      <c r="L20" s="7">
        <v>5</v>
      </c>
      <c r="M20" s="8">
        <v>2</v>
      </c>
      <c r="N20" s="20"/>
      <c r="O20" s="7"/>
      <c r="P20" s="7"/>
      <c r="Q20" s="7"/>
      <c r="R20" s="7"/>
      <c r="S20" s="7"/>
      <c r="T20" s="7"/>
      <c r="U20" s="7"/>
      <c r="V20" s="7"/>
      <c r="W20" s="7"/>
      <c r="X20" s="8"/>
    </row>
    <row r="22" spans="2:24" x14ac:dyDescent="0.3">
      <c r="B22" s="161" t="s">
        <v>35</v>
      </c>
      <c r="C22" s="157" t="s">
        <v>31</v>
      </c>
      <c r="D22" s="157"/>
      <c r="E22" s="157" t="s">
        <v>32</v>
      </c>
      <c r="F22" s="157"/>
      <c r="G22" s="157"/>
      <c r="H22" s="157" t="s">
        <v>33</v>
      </c>
      <c r="I22" s="157"/>
      <c r="J22" s="157"/>
      <c r="K22" s="157" t="s">
        <v>34</v>
      </c>
      <c r="L22" s="157"/>
      <c r="M22" s="157"/>
    </row>
    <row r="23" spans="2:24" x14ac:dyDescent="0.3">
      <c r="B23" s="162"/>
      <c r="C23" s="3" t="s">
        <v>27</v>
      </c>
      <c r="D23" s="3" t="s">
        <v>28</v>
      </c>
      <c r="E23" s="3" t="s">
        <v>29</v>
      </c>
      <c r="F23" s="3" t="s">
        <v>30</v>
      </c>
      <c r="G23" s="3" t="s">
        <v>28</v>
      </c>
      <c r="H23" s="3" t="s">
        <v>29</v>
      </c>
      <c r="I23" s="3" t="s">
        <v>30</v>
      </c>
      <c r="J23" s="3" t="s">
        <v>27</v>
      </c>
      <c r="K23" s="3" t="s">
        <v>27</v>
      </c>
      <c r="L23" s="3" t="s">
        <v>28</v>
      </c>
      <c r="M23" s="3" t="s">
        <v>29</v>
      </c>
    </row>
    <row r="24" spans="2:24" x14ac:dyDescent="0.3">
      <c r="B24" s="72" t="s">
        <v>109</v>
      </c>
      <c r="C24" s="4">
        <v>0.217</v>
      </c>
      <c r="D24" s="4">
        <v>0.2213</v>
      </c>
      <c r="E24" s="4">
        <v>0.55479999999999996</v>
      </c>
      <c r="F24" s="4">
        <v>1.9400000000000001E-2</v>
      </c>
      <c r="G24" s="4">
        <v>5.7299999999999997E-2</v>
      </c>
      <c r="H24" s="4">
        <v>0.3851</v>
      </c>
      <c r="I24" s="4">
        <v>0.56640000000000001</v>
      </c>
      <c r="J24" s="4">
        <v>6.1600000000000002E-2</v>
      </c>
      <c r="K24" s="4">
        <v>6.13E-2</v>
      </c>
      <c r="L24" s="4">
        <v>0.85519999999999996</v>
      </c>
      <c r="M24" s="4">
        <v>0.41289999999999999</v>
      </c>
    </row>
    <row r="26" spans="2:24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2:24" x14ac:dyDescent="0.3"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</sheetData>
  <mergeCells count="17">
    <mergeCell ref="K22:M22"/>
    <mergeCell ref="N4:O4"/>
    <mergeCell ref="B22:B23"/>
    <mergeCell ref="P4:R4"/>
    <mergeCell ref="S4:U4"/>
    <mergeCell ref="C22:D22"/>
    <mergeCell ref="E22:G22"/>
    <mergeCell ref="H22:J22"/>
    <mergeCell ref="V4:X4"/>
    <mergeCell ref="B9:B20"/>
    <mergeCell ref="B3:B5"/>
    <mergeCell ref="C3:M3"/>
    <mergeCell ref="N3:X3"/>
    <mergeCell ref="C4:D4"/>
    <mergeCell ref="E4:G4"/>
    <mergeCell ref="H4:J4"/>
    <mergeCell ref="K4:M4"/>
  </mergeCells>
  <phoneticPr fontId="1" type="noConversion"/>
  <conditionalFormatting sqref="C24:M24">
    <cfRule type="cellIs" dxfId="8" priority="1" operator="lessThan">
      <formula>0.05</formula>
    </cfRule>
    <cfRule type="cellIs" dxfId="7" priority="2" operator="lessThan">
      <formula>0.05</formula>
    </cfRule>
  </conditionalFormatting>
  <conditionalFormatting sqref="C26:M26">
    <cfRule type="cellIs" dxfId="6" priority="3" operator="equal">
      <formula>"No"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CCC2E-6948-43BB-B54B-544DE8D506A4}">
  <dimension ref="B2:AW24"/>
  <sheetViews>
    <sheetView zoomScale="85" zoomScaleNormal="85" workbookViewId="0">
      <selection activeCell="H29" sqref="H29"/>
    </sheetView>
  </sheetViews>
  <sheetFormatPr defaultRowHeight="16.5" x14ac:dyDescent="0.3"/>
  <cols>
    <col min="2" max="2" width="14" customWidth="1"/>
  </cols>
  <sheetData>
    <row r="2" spans="2:49" x14ac:dyDescent="0.3">
      <c r="B2" s="1" t="s">
        <v>98</v>
      </c>
    </row>
    <row r="3" spans="2:49" x14ac:dyDescent="0.3">
      <c r="B3" s="62" t="s">
        <v>0</v>
      </c>
      <c r="C3" s="157" t="s">
        <v>7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9"/>
      <c r="S3" s="157" t="s">
        <v>8</v>
      </c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</row>
    <row r="4" spans="2:49" x14ac:dyDescent="0.3">
      <c r="B4" s="59" t="s">
        <v>99</v>
      </c>
      <c r="C4" s="157" t="s">
        <v>29</v>
      </c>
      <c r="D4" s="157"/>
      <c r="E4" s="157"/>
      <c r="F4" s="157"/>
      <c r="G4" s="157" t="s">
        <v>27</v>
      </c>
      <c r="H4" s="157"/>
      <c r="I4" s="157"/>
      <c r="J4" s="157"/>
      <c r="K4" s="157" t="s">
        <v>28</v>
      </c>
      <c r="L4" s="157"/>
      <c r="M4" s="157"/>
      <c r="N4" s="157"/>
      <c r="O4" s="158" t="s">
        <v>30</v>
      </c>
      <c r="P4" s="157"/>
      <c r="Q4" s="157"/>
      <c r="R4" s="159"/>
      <c r="S4" s="157" t="s">
        <v>29</v>
      </c>
      <c r="T4" s="157"/>
      <c r="U4" s="157"/>
      <c r="V4" s="157"/>
      <c r="W4" s="157" t="s">
        <v>27</v>
      </c>
      <c r="X4" s="157"/>
      <c r="Y4" s="157"/>
      <c r="Z4" s="157"/>
      <c r="AA4" s="157" t="s">
        <v>28</v>
      </c>
      <c r="AB4" s="157"/>
      <c r="AC4" s="157"/>
      <c r="AD4" s="157"/>
      <c r="AE4" s="158" t="s">
        <v>30</v>
      </c>
      <c r="AF4" s="157"/>
      <c r="AG4" s="157"/>
      <c r="AH4" s="157"/>
    </row>
    <row r="5" spans="2:49" x14ac:dyDescent="0.3">
      <c r="B5" s="59" t="s">
        <v>100</v>
      </c>
      <c r="C5" s="3" t="s">
        <v>29</v>
      </c>
      <c r="D5" s="3" t="s">
        <v>27</v>
      </c>
      <c r="E5" s="3" t="s">
        <v>28</v>
      </c>
      <c r="F5" s="3" t="s">
        <v>30</v>
      </c>
      <c r="G5" s="3" t="s">
        <v>29</v>
      </c>
      <c r="H5" s="3" t="s">
        <v>27</v>
      </c>
      <c r="I5" s="3" t="s">
        <v>28</v>
      </c>
      <c r="J5" s="3" t="s">
        <v>30</v>
      </c>
      <c r="K5" s="3" t="s">
        <v>29</v>
      </c>
      <c r="L5" s="3" t="s">
        <v>27</v>
      </c>
      <c r="M5" s="3" t="s">
        <v>28</v>
      </c>
      <c r="N5" s="3" t="s">
        <v>30</v>
      </c>
      <c r="O5" s="9" t="s">
        <v>29</v>
      </c>
      <c r="P5" s="3" t="s">
        <v>27</v>
      </c>
      <c r="Q5" s="3" t="s">
        <v>28</v>
      </c>
      <c r="R5" s="59" t="s">
        <v>30</v>
      </c>
      <c r="S5" s="3" t="s">
        <v>29</v>
      </c>
      <c r="T5" s="3" t="s">
        <v>27</v>
      </c>
      <c r="U5" s="3" t="s">
        <v>28</v>
      </c>
      <c r="V5" s="3" t="s">
        <v>30</v>
      </c>
      <c r="W5" s="3" t="s">
        <v>29</v>
      </c>
      <c r="X5" s="3" t="s">
        <v>27</v>
      </c>
      <c r="Y5" s="3" t="s">
        <v>28</v>
      </c>
      <c r="Z5" s="3" t="s">
        <v>30</v>
      </c>
      <c r="AA5" s="3" t="s">
        <v>29</v>
      </c>
      <c r="AB5" s="3" t="s">
        <v>27</v>
      </c>
      <c r="AC5" s="3" t="s">
        <v>28</v>
      </c>
      <c r="AD5" s="3" t="s">
        <v>30</v>
      </c>
      <c r="AE5" s="9" t="s">
        <v>29</v>
      </c>
      <c r="AF5" s="3" t="s">
        <v>27</v>
      </c>
      <c r="AG5" s="3" t="s">
        <v>28</v>
      </c>
      <c r="AH5" s="3" t="s">
        <v>30</v>
      </c>
    </row>
    <row r="6" spans="2:49" x14ac:dyDescent="0.3">
      <c r="B6" s="59" t="s">
        <v>1</v>
      </c>
      <c r="C6" s="4">
        <v>0.98260235608501978</v>
      </c>
      <c r="D6" s="4">
        <v>1.3333378786836719E-2</v>
      </c>
      <c r="E6" s="4">
        <v>4.0642651281433692E-3</v>
      </c>
      <c r="F6" s="4">
        <v>0</v>
      </c>
      <c r="G6" s="4">
        <v>7.6581569374187782E-3</v>
      </c>
      <c r="H6" s="4">
        <v>0.95357089595229683</v>
      </c>
      <c r="I6" s="4">
        <v>2.9938300153115081E-2</v>
      </c>
      <c r="J6" s="4">
        <v>8.8326469571692028E-3</v>
      </c>
      <c r="K6" s="4">
        <v>5.6155297155120118E-3</v>
      </c>
      <c r="L6" s="4">
        <v>0.10638478150456465</v>
      </c>
      <c r="M6" s="4">
        <v>0.88489778866259383</v>
      </c>
      <c r="N6" s="4">
        <v>3.1019001173295899E-3</v>
      </c>
      <c r="O6" s="10">
        <v>1.3692714900657618E-2</v>
      </c>
      <c r="P6" s="4">
        <v>9.6512092529254412E-2</v>
      </c>
      <c r="Q6" s="4">
        <v>1.5416198839233222E-2</v>
      </c>
      <c r="R6" s="37">
        <v>0.87437899373085493</v>
      </c>
      <c r="S6" s="4">
        <v>0.98163961452955906</v>
      </c>
      <c r="T6" s="4">
        <v>1.6023835426514841E-2</v>
      </c>
      <c r="U6" s="4">
        <v>2.3365500439263107E-3</v>
      </c>
      <c r="V6" s="4">
        <v>0</v>
      </c>
      <c r="W6" s="4">
        <v>8.1943349840760873E-3</v>
      </c>
      <c r="X6" s="4">
        <v>0.96579500727380285</v>
      </c>
      <c r="Y6" s="4">
        <v>1.3911692620978315E-2</v>
      </c>
      <c r="Z6" s="4">
        <v>1.2098965121142778E-2</v>
      </c>
      <c r="AA6" s="4">
        <v>7.2130807701214442E-3</v>
      </c>
      <c r="AB6" s="4">
        <v>0.16094164078117562</v>
      </c>
      <c r="AC6" s="4">
        <v>0.82705616705219609</v>
      </c>
      <c r="AD6" s="4">
        <v>4.7891113965069908E-3</v>
      </c>
      <c r="AE6" s="10">
        <v>1.2325847180049436E-2</v>
      </c>
      <c r="AF6" s="4">
        <v>9.8997171960263447E-2</v>
      </c>
      <c r="AG6" s="4">
        <v>7.5188024121633328E-3</v>
      </c>
      <c r="AH6" s="4">
        <v>0.88115817844752375</v>
      </c>
    </row>
    <row r="7" spans="2:49" x14ac:dyDescent="0.3">
      <c r="B7" s="59" t="s">
        <v>2</v>
      </c>
      <c r="C7" s="4">
        <v>2.2587362863316718E-3</v>
      </c>
      <c r="D7" s="4">
        <v>2.2667881418957227E-3</v>
      </c>
      <c r="E7" s="4">
        <v>1.3438051780812873E-3</v>
      </c>
      <c r="F7" s="4">
        <v>0</v>
      </c>
      <c r="G7" s="4">
        <v>7.6544654323340675E-4</v>
      </c>
      <c r="H7" s="4">
        <v>6.701120159083241E-3</v>
      </c>
      <c r="I7" s="4">
        <v>6.4480948626839604E-3</v>
      </c>
      <c r="J7" s="4">
        <v>7.9935625259901374E-4</v>
      </c>
      <c r="K7" s="4">
        <v>1.1415666565619642E-3</v>
      </c>
      <c r="L7" s="4">
        <v>1.0155880917465505E-2</v>
      </c>
      <c r="M7" s="4">
        <v>9.7187058015421081E-3</v>
      </c>
      <c r="N7" s="4">
        <v>8.9121112974503377E-4</v>
      </c>
      <c r="O7" s="10">
        <v>4.9687133166030524E-3</v>
      </c>
      <c r="P7" s="4">
        <v>6.547872405336835E-3</v>
      </c>
      <c r="Q7" s="4">
        <v>5.7437517982453171E-3</v>
      </c>
      <c r="R7" s="37">
        <v>7.2921851703057162E-3</v>
      </c>
      <c r="S7" s="4">
        <v>2.3540409660479308E-3</v>
      </c>
      <c r="T7" s="4">
        <v>1.7598376664387275E-3</v>
      </c>
      <c r="U7" s="4">
        <v>1.2677214613519053E-3</v>
      </c>
      <c r="V7" s="4">
        <v>0</v>
      </c>
      <c r="W7" s="4">
        <v>1.3290883944093018E-3</v>
      </c>
      <c r="X7" s="4">
        <v>3.571660697995996E-3</v>
      </c>
      <c r="Y7" s="4">
        <v>3.1274783661438803E-3</v>
      </c>
      <c r="Z7" s="4">
        <v>1.3692253941568675E-3</v>
      </c>
      <c r="AA7" s="4">
        <v>1.996276605612685E-3</v>
      </c>
      <c r="AB7" s="4">
        <v>2.3785319847315481E-2</v>
      </c>
      <c r="AC7" s="4">
        <v>2.182213257899129E-2</v>
      </c>
      <c r="AD7" s="4">
        <v>1.7988238390783153E-3</v>
      </c>
      <c r="AE7" s="10">
        <v>3.764155871566852E-3</v>
      </c>
      <c r="AF7" s="4">
        <v>7.0237036755560591E-3</v>
      </c>
      <c r="AG7" s="4">
        <v>2.5169876667371902E-3</v>
      </c>
      <c r="AH7" s="4">
        <v>6.803682640404274E-3</v>
      </c>
    </row>
    <row r="8" spans="2:49" x14ac:dyDescent="0.3">
      <c r="B8" s="59" t="s">
        <v>5</v>
      </c>
      <c r="C8" s="4">
        <f>COUNT(C9:C20)</f>
        <v>12</v>
      </c>
      <c r="D8" s="4">
        <f t="shared" ref="D8:AH8" si="0">COUNT(D9:D20)</f>
        <v>12</v>
      </c>
      <c r="E8" s="4">
        <f t="shared" si="0"/>
        <v>12</v>
      </c>
      <c r="F8" s="4">
        <f t="shared" si="0"/>
        <v>12</v>
      </c>
      <c r="G8" s="4">
        <f t="shared" si="0"/>
        <v>12</v>
      </c>
      <c r="H8" s="4">
        <f t="shared" si="0"/>
        <v>12</v>
      </c>
      <c r="I8" s="4">
        <f t="shared" si="0"/>
        <v>12</v>
      </c>
      <c r="J8" s="4">
        <f t="shared" si="0"/>
        <v>12</v>
      </c>
      <c r="K8" s="4">
        <f t="shared" si="0"/>
        <v>12</v>
      </c>
      <c r="L8" s="4">
        <f t="shared" si="0"/>
        <v>12</v>
      </c>
      <c r="M8" s="4">
        <f t="shared" si="0"/>
        <v>12</v>
      </c>
      <c r="N8" s="4">
        <f t="shared" si="0"/>
        <v>12</v>
      </c>
      <c r="O8" s="10">
        <f t="shared" si="0"/>
        <v>12</v>
      </c>
      <c r="P8" s="4">
        <f t="shared" si="0"/>
        <v>12</v>
      </c>
      <c r="Q8" s="4">
        <f t="shared" si="0"/>
        <v>12</v>
      </c>
      <c r="R8" s="37">
        <f t="shared" si="0"/>
        <v>12</v>
      </c>
      <c r="S8" s="4">
        <f t="shared" si="0"/>
        <v>11</v>
      </c>
      <c r="T8" s="4">
        <f t="shared" si="0"/>
        <v>11</v>
      </c>
      <c r="U8" s="4">
        <f t="shared" si="0"/>
        <v>11</v>
      </c>
      <c r="V8" s="4">
        <f t="shared" si="0"/>
        <v>11</v>
      </c>
      <c r="W8" s="4">
        <f t="shared" si="0"/>
        <v>11</v>
      </c>
      <c r="X8" s="4">
        <f t="shared" si="0"/>
        <v>11</v>
      </c>
      <c r="Y8" s="4">
        <f t="shared" si="0"/>
        <v>11</v>
      </c>
      <c r="Z8" s="4">
        <f t="shared" si="0"/>
        <v>11</v>
      </c>
      <c r="AA8" s="4">
        <f t="shared" si="0"/>
        <v>11</v>
      </c>
      <c r="AB8" s="4">
        <f t="shared" si="0"/>
        <v>11</v>
      </c>
      <c r="AC8" s="4">
        <f t="shared" si="0"/>
        <v>11</v>
      </c>
      <c r="AD8" s="4">
        <f t="shared" si="0"/>
        <v>11</v>
      </c>
      <c r="AE8" s="10">
        <f t="shared" si="0"/>
        <v>11</v>
      </c>
      <c r="AF8" s="4">
        <f t="shared" si="0"/>
        <v>11</v>
      </c>
      <c r="AG8" s="4">
        <f t="shared" si="0"/>
        <v>11</v>
      </c>
      <c r="AH8" s="4">
        <f t="shared" si="0"/>
        <v>11</v>
      </c>
    </row>
    <row r="9" spans="2:49" x14ac:dyDescent="0.3">
      <c r="B9" s="175" t="s">
        <v>6</v>
      </c>
      <c r="C9" s="15">
        <v>0.98408488063660482</v>
      </c>
      <c r="D9" s="16">
        <v>1.5251989389920425E-2</v>
      </c>
      <c r="E9" s="16">
        <v>6.6312997347480103E-4</v>
      </c>
      <c r="F9" s="17">
        <v>0</v>
      </c>
      <c r="G9" s="15">
        <v>5.9842519685039371E-3</v>
      </c>
      <c r="H9" s="16">
        <v>0.96818897637795276</v>
      </c>
      <c r="I9" s="16">
        <v>1.8267716535433069E-2</v>
      </c>
      <c r="J9" s="17">
        <v>7.5590551181102363E-3</v>
      </c>
      <c r="K9" s="15">
        <v>1.9011406844106464E-3</v>
      </c>
      <c r="L9" s="16">
        <v>0.10266159695817491</v>
      </c>
      <c r="M9" s="16">
        <v>0.88783269961977185</v>
      </c>
      <c r="N9" s="17">
        <v>7.6045627376425855E-3</v>
      </c>
      <c r="O9" s="16">
        <v>2.1052631578947368E-2</v>
      </c>
      <c r="P9" s="16">
        <v>0.12631578947368421</v>
      </c>
      <c r="Q9" s="16">
        <v>0</v>
      </c>
      <c r="R9" s="16">
        <v>0.85263157894736841</v>
      </c>
      <c r="S9" s="15">
        <v>0.97228300510576227</v>
      </c>
      <c r="T9" s="16">
        <v>2.4799416484318017E-2</v>
      </c>
      <c r="U9" s="16">
        <v>2.9175784099197666E-3</v>
      </c>
      <c r="V9" s="17">
        <v>0</v>
      </c>
      <c r="W9" s="15">
        <v>7.3074761101742554E-3</v>
      </c>
      <c r="X9" s="16">
        <v>0.97611017425519953</v>
      </c>
      <c r="Y9" s="16">
        <v>7.8695896571107371E-3</v>
      </c>
      <c r="Z9" s="17">
        <v>8.7127599775154579E-3</v>
      </c>
      <c r="AA9" s="15">
        <v>8.5106382978723406E-3</v>
      </c>
      <c r="AB9" s="16">
        <v>0.15319148936170213</v>
      </c>
      <c r="AC9" s="16">
        <v>0.83829787234042552</v>
      </c>
      <c r="AD9" s="17">
        <v>0</v>
      </c>
      <c r="AE9" s="16">
        <v>4.2553191489361701E-2</v>
      </c>
      <c r="AF9" s="16">
        <v>6.3829787234042548E-2</v>
      </c>
      <c r="AG9" s="16">
        <v>2.553191489361702E-2</v>
      </c>
      <c r="AH9" s="17">
        <v>0.86808510638297876</v>
      </c>
    </row>
    <row r="10" spans="2:49" x14ac:dyDescent="0.3">
      <c r="B10" s="176"/>
      <c r="C10" s="18">
        <v>0.97781774580335734</v>
      </c>
      <c r="D10">
        <v>2.2182254196642687E-2</v>
      </c>
      <c r="E10">
        <v>0</v>
      </c>
      <c r="F10" s="19">
        <v>0</v>
      </c>
      <c r="G10" s="18">
        <v>9.7701149425287355E-3</v>
      </c>
      <c r="H10">
        <v>0.98132183908045978</v>
      </c>
      <c r="I10">
        <v>5.4597701149425287E-3</v>
      </c>
      <c r="J10" s="19">
        <v>3.4482758620689655E-3</v>
      </c>
      <c r="K10" s="18">
        <v>7.8125E-3</v>
      </c>
      <c r="L10">
        <v>0.140625</v>
      </c>
      <c r="M10">
        <v>0.8515625</v>
      </c>
      <c r="N10" s="19">
        <v>0</v>
      </c>
      <c r="O10">
        <v>1.6260162601626018E-2</v>
      </c>
      <c r="P10">
        <v>8.1300813008130079E-2</v>
      </c>
      <c r="Q10">
        <v>0</v>
      </c>
      <c r="R10">
        <v>0.90243902439024393</v>
      </c>
      <c r="S10" s="18">
        <v>0.98687089715536103</v>
      </c>
      <c r="T10">
        <v>1.0940919037199124E-2</v>
      </c>
      <c r="U10">
        <v>2.1881838074398249E-3</v>
      </c>
      <c r="V10" s="19">
        <v>0</v>
      </c>
      <c r="W10" s="18">
        <v>3.414028553693358E-3</v>
      </c>
      <c r="X10">
        <v>0.96741154562383613</v>
      </c>
      <c r="Y10">
        <v>1.6759776536312849E-2</v>
      </c>
      <c r="Z10" s="19">
        <v>1.2414649286157667E-2</v>
      </c>
      <c r="AA10" s="18">
        <v>6.0120240480961923E-3</v>
      </c>
      <c r="AB10">
        <v>9.4188376753507011E-2</v>
      </c>
      <c r="AC10">
        <v>0.88176352705410821</v>
      </c>
      <c r="AD10" s="19">
        <v>1.8036072144288578E-2</v>
      </c>
      <c r="AE10">
        <v>1.3029315960912053E-2</v>
      </c>
      <c r="AF10">
        <v>0.14006514657980457</v>
      </c>
      <c r="AG10">
        <v>6.5146579804560263E-3</v>
      </c>
      <c r="AH10" s="19">
        <v>0.8403908794788274</v>
      </c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</row>
    <row r="11" spans="2:49" x14ac:dyDescent="0.3">
      <c r="B11" s="176"/>
      <c r="C11" s="18">
        <v>0.96873083997547516</v>
      </c>
      <c r="D11">
        <v>2.6364193746167996E-2</v>
      </c>
      <c r="E11">
        <v>4.904966278356836E-3</v>
      </c>
      <c r="F11" s="19">
        <v>0</v>
      </c>
      <c r="G11" s="18">
        <v>1.4400677678949597E-2</v>
      </c>
      <c r="H11">
        <v>0.93011435832274458</v>
      </c>
      <c r="I11">
        <v>4.4049131723845829E-2</v>
      </c>
      <c r="J11" s="19">
        <v>1.1435832274459974E-2</v>
      </c>
      <c r="K11" s="18">
        <v>4.1701417848206837E-3</v>
      </c>
      <c r="L11">
        <v>8.7572977481234368E-2</v>
      </c>
      <c r="M11">
        <v>0.9057547956630525</v>
      </c>
      <c r="N11" s="19">
        <v>2.5020850708924102E-3</v>
      </c>
      <c r="O11">
        <v>6.25E-2</v>
      </c>
      <c r="P11">
        <v>8.1730769230769232E-2</v>
      </c>
      <c r="Q11">
        <v>0</v>
      </c>
      <c r="R11">
        <v>0.85576923076923073</v>
      </c>
      <c r="S11" s="18">
        <v>0.9802898550724638</v>
      </c>
      <c r="T11">
        <v>1.8550724637681159E-2</v>
      </c>
      <c r="U11">
        <v>1.1594202898550724E-3</v>
      </c>
      <c r="V11" s="19">
        <v>0</v>
      </c>
      <c r="W11" s="18">
        <v>8.1712062256809343E-3</v>
      </c>
      <c r="X11">
        <v>0.9459143968871595</v>
      </c>
      <c r="Y11">
        <v>3.4241245136186774E-2</v>
      </c>
      <c r="Z11" s="19">
        <v>1.1673151750972763E-2</v>
      </c>
      <c r="AA11" s="18">
        <v>5.1216389244558257E-3</v>
      </c>
      <c r="AB11">
        <v>0.10115236875800256</v>
      </c>
      <c r="AC11">
        <v>0.8847631241997439</v>
      </c>
      <c r="AD11" s="19">
        <v>8.9628681177976958E-3</v>
      </c>
      <c r="AE11">
        <v>2.7863777089783281E-2</v>
      </c>
      <c r="AF11">
        <v>8.6687306501547989E-2</v>
      </c>
      <c r="AG11">
        <v>0</v>
      </c>
      <c r="AH11" s="19">
        <v>0.88544891640866874</v>
      </c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</row>
    <row r="12" spans="2:49" x14ac:dyDescent="0.3">
      <c r="B12" s="176"/>
      <c r="C12" s="18">
        <v>0.9700551615445232</v>
      </c>
      <c r="D12">
        <v>1.3396375098502758E-2</v>
      </c>
      <c r="E12">
        <v>1.6548463356973995E-2</v>
      </c>
      <c r="F12" s="19">
        <v>0</v>
      </c>
      <c r="G12" s="18">
        <v>6.9595476294040887E-3</v>
      </c>
      <c r="H12">
        <v>0.9317094388864724</v>
      </c>
      <c r="I12">
        <v>5.4806437581557198E-2</v>
      </c>
      <c r="J12" s="19">
        <v>6.5245759025663328E-3</v>
      </c>
      <c r="K12" s="18">
        <v>1.1432009626955475E-2</v>
      </c>
      <c r="L12">
        <v>7.2803850782190135E-2</v>
      </c>
      <c r="M12">
        <v>0.90854392298435616</v>
      </c>
      <c r="N12" s="19">
        <v>7.2202166064981952E-3</v>
      </c>
      <c r="O12">
        <v>1.7751479289940829E-2</v>
      </c>
      <c r="P12">
        <v>0.11242603550295859</v>
      </c>
      <c r="Q12">
        <v>2.9585798816568046E-2</v>
      </c>
      <c r="R12">
        <v>0.84023668639053251</v>
      </c>
      <c r="S12" s="18">
        <v>0.9742793791574279</v>
      </c>
      <c r="T12">
        <v>2.5720620842572064E-2</v>
      </c>
      <c r="U12">
        <v>0</v>
      </c>
      <c r="V12" s="19">
        <v>0</v>
      </c>
      <c r="W12" s="18">
        <v>2.0328102710413694E-2</v>
      </c>
      <c r="X12">
        <v>0.96754636233951496</v>
      </c>
      <c r="Y12">
        <v>4.2796005706134095E-3</v>
      </c>
      <c r="Z12" s="19">
        <v>7.8459343794579171E-3</v>
      </c>
      <c r="AA12" s="18">
        <v>0</v>
      </c>
      <c r="AB12">
        <v>0.2857142857142857</v>
      </c>
      <c r="AC12">
        <v>0.7142857142857143</v>
      </c>
      <c r="AD12" s="19">
        <v>0</v>
      </c>
      <c r="AE12">
        <v>6.7114093959731542E-3</v>
      </c>
      <c r="AF12">
        <v>7.0469798657718116E-2</v>
      </c>
      <c r="AG12">
        <v>0</v>
      </c>
      <c r="AH12" s="19">
        <v>0.92281879194630867</v>
      </c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</row>
    <row r="13" spans="2:49" x14ac:dyDescent="0.3">
      <c r="B13" s="176"/>
      <c r="C13" s="18">
        <v>0.98259705488621152</v>
      </c>
      <c r="D13">
        <v>1.7402945113788489E-2</v>
      </c>
      <c r="E13">
        <v>0</v>
      </c>
      <c r="F13" s="19">
        <v>0</v>
      </c>
      <c r="G13" s="18">
        <v>6.2799043062200955E-3</v>
      </c>
      <c r="H13">
        <v>0.97308612440191389</v>
      </c>
      <c r="I13">
        <v>9.5693779904306216E-3</v>
      </c>
      <c r="J13" s="19">
        <v>1.1064593301435407E-2</v>
      </c>
      <c r="K13" s="18">
        <v>4.1493775933609959E-3</v>
      </c>
      <c r="L13">
        <v>0.12863070539419086</v>
      </c>
      <c r="M13">
        <v>0.86721991701244816</v>
      </c>
      <c r="N13" s="19">
        <v>0</v>
      </c>
      <c r="O13">
        <v>9.3749999999999997E-3</v>
      </c>
      <c r="P13">
        <v>0.10625</v>
      </c>
      <c r="Q13">
        <v>0</v>
      </c>
      <c r="R13">
        <v>0.88437500000000002</v>
      </c>
      <c r="S13" s="18">
        <v>0.99191145168156658</v>
      </c>
      <c r="T13">
        <v>8.0885483184333761E-3</v>
      </c>
      <c r="U13">
        <v>0</v>
      </c>
      <c r="V13" s="19">
        <v>0</v>
      </c>
      <c r="W13" s="18">
        <v>5.2854122621564482E-3</v>
      </c>
      <c r="X13">
        <v>0.98661028893587033</v>
      </c>
      <c r="Y13">
        <v>3.5236081747709656E-4</v>
      </c>
      <c r="Z13" s="19">
        <v>7.7519379844961239E-3</v>
      </c>
      <c r="AA13" s="18">
        <v>0</v>
      </c>
      <c r="AB13">
        <v>0.33333333333333331</v>
      </c>
      <c r="AC13">
        <v>0.66666666666666663</v>
      </c>
      <c r="AD13" s="19">
        <v>0</v>
      </c>
      <c r="AE13">
        <v>1.4354066985645933E-2</v>
      </c>
      <c r="AF13">
        <v>9.0909090909090912E-2</v>
      </c>
      <c r="AG13">
        <v>0</v>
      </c>
      <c r="AH13" s="19">
        <v>0.89473684210526316</v>
      </c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</row>
    <row r="14" spans="2:49" x14ac:dyDescent="0.3">
      <c r="B14" s="176"/>
      <c r="C14" s="18">
        <v>0.9782934131736527</v>
      </c>
      <c r="D14">
        <v>2.1706586826347306E-2</v>
      </c>
      <c r="E14">
        <v>0</v>
      </c>
      <c r="F14" s="19">
        <v>0</v>
      </c>
      <c r="G14" s="18">
        <v>9.0585571012617282E-3</v>
      </c>
      <c r="H14">
        <v>0.96085409252669041</v>
      </c>
      <c r="I14">
        <v>2.0705273374312522E-2</v>
      </c>
      <c r="J14" s="19">
        <v>9.382076997735361E-3</v>
      </c>
      <c r="K14" s="18">
        <v>0</v>
      </c>
      <c r="L14">
        <v>9.1867469879518077E-2</v>
      </c>
      <c r="M14">
        <v>0.90361445783132532</v>
      </c>
      <c r="N14" s="19">
        <v>4.5180722891566263E-3</v>
      </c>
      <c r="O14">
        <v>3.246753246753247E-3</v>
      </c>
      <c r="P14">
        <v>0.10064935064935066</v>
      </c>
      <c r="Q14">
        <v>0</v>
      </c>
      <c r="R14">
        <v>0.89610389610389607</v>
      </c>
      <c r="S14" s="18">
        <v>0.98491249245624624</v>
      </c>
      <c r="T14">
        <v>1.5087507543753771E-2</v>
      </c>
      <c r="U14">
        <v>0</v>
      </c>
      <c r="V14" s="19">
        <v>0</v>
      </c>
      <c r="W14" s="18">
        <v>7.7781535339871491E-3</v>
      </c>
      <c r="X14">
        <v>0.96043287115319576</v>
      </c>
      <c r="Y14">
        <v>1.6570848833276971E-2</v>
      </c>
      <c r="Z14" s="19">
        <v>1.5218126479540075E-2</v>
      </c>
      <c r="AA14" s="18">
        <v>0</v>
      </c>
      <c r="AB14">
        <v>0.12987012987012986</v>
      </c>
      <c r="AC14">
        <v>0.86753246753246749</v>
      </c>
      <c r="AD14" s="19">
        <v>2.5974025974025974E-3</v>
      </c>
      <c r="AE14">
        <v>2.5000000000000001E-3</v>
      </c>
      <c r="AF14">
        <v>0.1075</v>
      </c>
      <c r="AG14">
        <v>5.0000000000000001E-3</v>
      </c>
      <c r="AH14" s="19">
        <v>0.88500000000000001</v>
      </c>
    </row>
    <row r="15" spans="2:49" x14ac:dyDescent="0.3">
      <c r="B15" s="176"/>
      <c r="C15" s="18">
        <v>0.98608837970540097</v>
      </c>
      <c r="D15">
        <v>1.3093289689034371E-2</v>
      </c>
      <c r="E15">
        <v>8.1833060556464816E-4</v>
      </c>
      <c r="F15" s="19">
        <v>0</v>
      </c>
      <c r="G15" s="18">
        <v>4.2746460058776387E-3</v>
      </c>
      <c r="H15">
        <v>0.98236708522575478</v>
      </c>
      <c r="I15">
        <v>4.2746460058776387E-3</v>
      </c>
      <c r="J15" s="19">
        <v>9.0836227624899821E-3</v>
      </c>
      <c r="K15" s="18">
        <v>0</v>
      </c>
      <c r="L15">
        <v>0.18279569892473119</v>
      </c>
      <c r="M15">
        <v>0.81720430107526887</v>
      </c>
      <c r="N15" s="19">
        <v>0</v>
      </c>
      <c r="O15">
        <v>0</v>
      </c>
      <c r="P15">
        <v>9.9706744868035185E-2</v>
      </c>
      <c r="Q15">
        <v>0</v>
      </c>
      <c r="R15">
        <v>0.90029325513196479</v>
      </c>
      <c r="S15" s="18">
        <v>0.98727735368956748</v>
      </c>
      <c r="T15">
        <v>1.2086513994910942E-2</v>
      </c>
      <c r="U15">
        <v>6.3613231552162855E-4</v>
      </c>
      <c r="V15" s="19">
        <v>0</v>
      </c>
      <c r="W15" s="18">
        <v>5.132850241545894E-3</v>
      </c>
      <c r="X15">
        <v>0.97614734299516903</v>
      </c>
      <c r="Y15">
        <v>9.6618357487922701E-3</v>
      </c>
      <c r="Z15" s="19">
        <v>9.057971014492754E-3</v>
      </c>
      <c r="AA15" s="18">
        <v>4.7169811320754715E-3</v>
      </c>
      <c r="AB15">
        <v>0.14622641509433962</v>
      </c>
      <c r="AC15">
        <v>0.84433962264150941</v>
      </c>
      <c r="AD15" s="19">
        <v>4.7169811320754715E-3</v>
      </c>
      <c r="AE15">
        <v>3.3003300330033004E-3</v>
      </c>
      <c r="AF15">
        <v>9.9009900990099015E-2</v>
      </c>
      <c r="AG15">
        <v>0</v>
      </c>
      <c r="AH15" s="19">
        <v>0.89768976897689767</v>
      </c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</row>
    <row r="16" spans="2:49" x14ac:dyDescent="0.3">
      <c r="B16" s="176"/>
      <c r="C16" s="18">
        <v>0.98171428571428576</v>
      </c>
      <c r="D16">
        <v>1.3714285714285714E-2</v>
      </c>
      <c r="E16">
        <v>4.5714285714285718E-3</v>
      </c>
      <c r="F16" s="19">
        <v>0</v>
      </c>
      <c r="G16" s="18">
        <v>9.1937765205091938E-3</v>
      </c>
      <c r="H16">
        <v>0.9607496463932107</v>
      </c>
      <c r="I16">
        <v>1.9448373408769447E-2</v>
      </c>
      <c r="J16" s="19">
        <v>1.0608203677510608E-2</v>
      </c>
      <c r="K16" s="18">
        <v>8.1466395112016286E-3</v>
      </c>
      <c r="L16">
        <v>0.12016293279022404</v>
      </c>
      <c r="M16">
        <v>0.86354378818737276</v>
      </c>
      <c r="N16" s="19">
        <v>8.1466395112016286E-3</v>
      </c>
      <c r="O16">
        <v>9.0909090909090905E-3</v>
      </c>
      <c r="P16">
        <v>8.4848484848484854E-2</v>
      </c>
      <c r="Q16">
        <v>9.0909090909090905E-3</v>
      </c>
      <c r="R16">
        <v>0.89696969696969697</v>
      </c>
      <c r="S16" s="18">
        <v>0.96791443850267378</v>
      </c>
      <c r="T16">
        <v>1.7570664629488159E-2</v>
      </c>
      <c r="U16">
        <v>1.4514896867838044E-2</v>
      </c>
      <c r="V16" s="19">
        <v>0</v>
      </c>
      <c r="W16" s="18">
        <v>9.7613882863340565E-3</v>
      </c>
      <c r="X16">
        <v>0.94793926247288507</v>
      </c>
      <c r="Y16">
        <v>2.5668835864063631E-2</v>
      </c>
      <c r="Z16" s="19">
        <v>1.6630513376717282E-2</v>
      </c>
      <c r="AA16" s="18">
        <v>1.5531660692951015E-2</v>
      </c>
      <c r="AB16">
        <v>8.9605734767025089E-2</v>
      </c>
      <c r="AC16">
        <v>0.88410991636798086</v>
      </c>
      <c r="AD16" s="19">
        <v>1.0752688172043012E-2</v>
      </c>
      <c r="AE16">
        <v>4.1067761806981521E-3</v>
      </c>
      <c r="AF16">
        <v>9.2402464065708415E-2</v>
      </c>
      <c r="AG16">
        <v>1.6427104722792608E-2</v>
      </c>
      <c r="AH16" s="19">
        <v>0.88706365503080087</v>
      </c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</row>
    <row r="17" spans="2:49" x14ac:dyDescent="0.3">
      <c r="B17" s="176"/>
      <c r="C17" s="18">
        <v>0.98926305514885315</v>
      </c>
      <c r="D17">
        <v>4.880429477794046E-3</v>
      </c>
      <c r="E17">
        <v>5.8565153733528552E-3</v>
      </c>
      <c r="F17" s="19">
        <v>0</v>
      </c>
      <c r="G17" s="18">
        <v>6.5502183406113534E-3</v>
      </c>
      <c r="H17">
        <v>0.97088791848617173</v>
      </c>
      <c r="I17">
        <v>1.2008733624454149E-2</v>
      </c>
      <c r="J17" s="19">
        <v>1.0553129548762736E-2</v>
      </c>
      <c r="K17" s="18">
        <v>1.1869436201780416E-2</v>
      </c>
      <c r="L17">
        <v>0.12759643916913946</v>
      </c>
      <c r="M17">
        <v>0.85756676557863498</v>
      </c>
      <c r="N17" s="19">
        <v>2.967359050445104E-3</v>
      </c>
      <c r="O17">
        <v>0</v>
      </c>
      <c r="P17">
        <v>0.10188679245283019</v>
      </c>
      <c r="Q17">
        <v>1.1320754716981131E-2</v>
      </c>
      <c r="R17">
        <v>0.8867924528301887</v>
      </c>
      <c r="S17" s="18">
        <v>0.99048050770625562</v>
      </c>
      <c r="T17">
        <v>9.5194922937443336E-3</v>
      </c>
      <c r="U17">
        <v>0</v>
      </c>
      <c r="V17" s="19">
        <v>0</v>
      </c>
      <c r="W17" s="18">
        <v>6.4984709480122322E-3</v>
      </c>
      <c r="X17">
        <v>0.96406727828746175</v>
      </c>
      <c r="Y17">
        <v>1.91131498470948E-2</v>
      </c>
      <c r="Z17" s="19">
        <v>1.0321100917431193E-2</v>
      </c>
      <c r="AA17" s="18">
        <v>5.2910052910052907E-3</v>
      </c>
      <c r="AB17">
        <v>0.13492063492063491</v>
      </c>
      <c r="AC17">
        <v>0.85978835978835977</v>
      </c>
      <c r="AD17" s="19">
        <v>0</v>
      </c>
      <c r="AE17">
        <v>1.0050251256281407E-2</v>
      </c>
      <c r="AF17">
        <v>0.11055276381909548</v>
      </c>
      <c r="AG17">
        <v>1.507537688442211E-2</v>
      </c>
      <c r="AH17" s="19">
        <v>0.86432160804020097</v>
      </c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</row>
    <row r="18" spans="2:49" x14ac:dyDescent="0.3">
      <c r="B18" s="176"/>
      <c r="C18" s="18">
        <v>0.99384993849938497</v>
      </c>
      <c r="D18">
        <v>2.4600246002460025E-3</v>
      </c>
      <c r="E18">
        <v>3.6900369003690036E-3</v>
      </c>
      <c r="F18" s="19">
        <v>0</v>
      </c>
      <c r="G18" s="18">
        <v>5.8729311265349705E-3</v>
      </c>
      <c r="H18">
        <v>0.94073678590496534</v>
      </c>
      <c r="I18">
        <v>4.6983449012279764E-2</v>
      </c>
      <c r="J18" s="19">
        <v>6.4068339562199676E-3</v>
      </c>
      <c r="K18" s="18">
        <v>3.956478733926805E-3</v>
      </c>
      <c r="L18">
        <v>9.3966369930761628E-2</v>
      </c>
      <c r="M18">
        <v>0.90108803165182982</v>
      </c>
      <c r="N18" s="19">
        <v>9.8911968348170125E-4</v>
      </c>
      <c r="O18">
        <v>0</v>
      </c>
      <c r="P18">
        <v>0.13157894736842105</v>
      </c>
      <c r="Q18">
        <v>3.9473684210526314E-2</v>
      </c>
      <c r="R18">
        <v>0.82894736842105265</v>
      </c>
      <c r="S18" s="18">
        <v>0.97751405371642719</v>
      </c>
      <c r="T18">
        <v>1.9362898188632106E-2</v>
      </c>
      <c r="U18">
        <v>3.1230480949406619E-3</v>
      </c>
      <c r="V18" s="19">
        <v>0</v>
      </c>
      <c r="W18" s="18">
        <v>8.4580351333767081E-3</v>
      </c>
      <c r="X18">
        <v>0.96421600520494466</v>
      </c>
      <c r="Y18">
        <v>1.6590761223162005E-2</v>
      </c>
      <c r="Z18" s="19">
        <v>1.0735198438516591E-2</v>
      </c>
      <c r="AA18" s="18">
        <v>1.7766497461928935E-2</v>
      </c>
      <c r="AB18">
        <v>0.12182741116751269</v>
      </c>
      <c r="AC18">
        <v>0.85279187817258884</v>
      </c>
      <c r="AD18" s="19">
        <v>7.6142131979695434E-3</v>
      </c>
      <c r="AE18">
        <v>9.0909090909090905E-3</v>
      </c>
      <c r="AF18">
        <v>9.3939393939393934E-2</v>
      </c>
      <c r="AG18">
        <v>6.0606060606060606E-3</v>
      </c>
      <c r="AH18" s="19">
        <v>0.89090909090909087</v>
      </c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</row>
    <row r="19" spans="2:49" x14ac:dyDescent="0.3">
      <c r="B19" s="176"/>
      <c r="C19" s="18">
        <v>0.99088541666666663</v>
      </c>
      <c r="D19">
        <v>3.472222222222222E-3</v>
      </c>
      <c r="E19">
        <v>5.642361111111111E-3</v>
      </c>
      <c r="F19" s="19">
        <v>0</v>
      </c>
      <c r="G19" s="18">
        <v>6.2805303558967204E-3</v>
      </c>
      <c r="H19">
        <v>0.91556175854849964</v>
      </c>
      <c r="I19">
        <v>6.4898813677599448E-2</v>
      </c>
      <c r="J19" s="19">
        <v>1.3258897418004187E-2</v>
      </c>
      <c r="K19" s="18">
        <v>7.3578595317725752E-3</v>
      </c>
      <c r="L19">
        <v>6.622073578595318E-2</v>
      </c>
      <c r="M19">
        <v>0.92374581939799327</v>
      </c>
      <c r="N19" s="19">
        <v>2.6755852842809363E-3</v>
      </c>
      <c r="O19">
        <v>5.9880239520958087E-3</v>
      </c>
      <c r="P19">
        <v>8.3832335329341312E-2</v>
      </c>
      <c r="Q19">
        <v>4.790419161676647E-2</v>
      </c>
      <c r="R19">
        <v>0.86227544910179643</v>
      </c>
      <c r="S19" s="18">
        <v>0.9843023255813953</v>
      </c>
      <c r="T19">
        <v>1.4534883720930232E-2</v>
      </c>
      <c r="U19">
        <v>1.1627906976744186E-3</v>
      </c>
      <c r="V19" s="19">
        <v>0</v>
      </c>
      <c r="W19" s="18">
        <v>8.0025608194622278E-3</v>
      </c>
      <c r="X19">
        <v>0.9673495518565941</v>
      </c>
      <c r="Y19">
        <v>1.9206145966709346E-3</v>
      </c>
      <c r="Z19" s="19">
        <v>2.2727272727272728E-2</v>
      </c>
      <c r="AA19" s="18">
        <v>1.6393442622950821E-2</v>
      </c>
      <c r="AB19">
        <v>0.18032786885245902</v>
      </c>
      <c r="AC19">
        <v>0.80327868852459017</v>
      </c>
      <c r="AD19" s="19">
        <v>0</v>
      </c>
      <c r="AE19">
        <v>2.0242914979757085E-3</v>
      </c>
      <c r="AF19">
        <v>0.13360323886639677</v>
      </c>
      <c r="AG19">
        <v>8.0971659919028341E-3</v>
      </c>
      <c r="AH19" s="19">
        <v>0.85627530364372473</v>
      </c>
    </row>
    <row r="20" spans="2:49" x14ac:dyDescent="0.3">
      <c r="B20" s="177"/>
      <c r="C20" s="20">
        <v>0.98784810126582279</v>
      </c>
      <c r="D20" s="7">
        <v>6.0759493670886075E-3</v>
      </c>
      <c r="E20" s="7">
        <v>6.0759493670886075E-3</v>
      </c>
      <c r="F20" s="8">
        <v>0</v>
      </c>
      <c r="G20" s="20">
        <v>7.2727272727272727E-3</v>
      </c>
      <c r="H20" s="7">
        <v>0.92727272727272725</v>
      </c>
      <c r="I20" s="7">
        <v>5.8787878787878785E-2</v>
      </c>
      <c r="J20" s="8">
        <v>6.6666666666666671E-3</v>
      </c>
      <c r="K20" s="20">
        <v>6.5907729179149194E-3</v>
      </c>
      <c r="L20" s="7">
        <v>6.1713600958657876E-2</v>
      </c>
      <c r="M20" s="7">
        <v>0.93109646494907128</v>
      </c>
      <c r="N20" s="8">
        <v>5.9916117435590175E-4</v>
      </c>
      <c r="O20" s="7">
        <v>1.9047619047619049E-2</v>
      </c>
      <c r="P20" s="7">
        <v>4.7619047619047616E-2</v>
      </c>
      <c r="Q20" s="7">
        <v>4.7619047619047616E-2</v>
      </c>
      <c r="R20" s="7">
        <v>0.88571428571428568</v>
      </c>
      <c r="S20" s="20"/>
      <c r="T20" s="7"/>
      <c r="U20" s="7"/>
      <c r="V20" s="8"/>
      <c r="W20" s="20"/>
      <c r="X20" s="7"/>
      <c r="Y20" s="7"/>
      <c r="Z20" s="8"/>
      <c r="AA20" s="20"/>
      <c r="AB20" s="7"/>
      <c r="AC20" s="7"/>
      <c r="AD20" s="8"/>
      <c r="AE20" s="7"/>
      <c r="AF20" s="7"/>
      <c r="AG20" s="7"/>
      <c r="AH20" s="8"/>
    </row>
    <row r="22" spans="2:49" x14ac:dyDescent="0.3">
      <c r="C22" s="157" t="s">
        <v>29</v>
      </c>
      <c r="D22" s="157"/>
      <c r="E22" s="157"/>
      <c r="F22" s="157"/>
      <c r="G22" s="158" t="s">
        <v>27</v>
      </c>
      <c r="H22" s="157"/>
      <c r="I22" s="157"/>
      <c r="J22" s="159"/>
      <c r="K22" s="157" t="s">
        <v>28</v>
      </c>
      <c r="L22" s="157"/>
      <c r="M22" s="157"/>
      <c r="N22" s="157"/>
      <c r="O22" s="158" t="s">
        <v>30</v>
      </c>
      <c r="P22" s="157"/>
      <c r="Q22" s="157"/>
      <c r="R22" s="157"/>
    </row>
    <row r="23" spans="2:49" x14ac:dyDescent="0.3">
      <c r="C23" s="40" t="s">
        <v>29</v>
      </c>
      <c r="D23" s="40" t="s">
        <v>27</v>
      </c>
      <c r="E23" s="40" t="s">
        <v>28</v>
      </c>
      <c r="F23" s="40" t="s">
        <v>30</v>
      </c>
      <c r="G23" s="76" t="s">
        <v>29</v>
      </c>
      <c r="H23" s="40" t="s">
        <v>27</v>
      </c>
      <c r="I23" s="40" t="s">
        <v>28</v>
      </c>
      <c r="J23" s="78" t="s">
        <v>30</v>
      </c>
      <c r="K23" s="40" t="s">
        <v>29</v>
      </c>
      <c r="L23" s="40" t="s">
        <v>27</v>
      </c>
      <c r="M23" s="40" t="s">
        <v>28</v>
      </c>
      <c r="N23" s="40" t="s">
        <v>30</v>
      </c>
      <c r="O23" s="76" t="s">
        <v>29</v>
      </c>
      <c r="P23" s="40" t="s">
        <v>27</v>
      </c>
      <c r="Q23" s="40" t="s">
        <v>28</v>
      </c>
      <c r="R23" s="40" t="s">
        <v>30</v>
      </c>
    </row>
    <row r="24" spans="2:49" x14ac:dyDescent="0.3">
      <c r="B24" s="4" t="s">
        <v>101</v>
      </c>
      <c r="C24" s="4">
        <v>0.78590000000000004</v>
      </c>
      <c r="D24" s="4">
        <v>0.4491</v>
      </c>
      <c r="E24" s="4">
        <v>0.20449999999999999</v>
      </c>
      <c r="F24" s="4" t="s">
        <v>44</v>
      </c>
      <c r="G24" s="4">
        <v>0.88009999999999999</v>
      </c>
      <c r="H24" s="4">
        <v>0.34699999999999998</v>
      </c>
      <c r="I24" s="4">
        <v>7.9200000000000007E-2</v>
      </c>
      <c r="J24" s="4">
        <v>9.0800000000000006E-2</v>
      </c>
      <c r="K24" s="4">
        <v>0.69299999999999995</v>
      </c>
      <c r="L24" s="4">
        <v>3.1699999999999999E-2</v>
      </c>
      <c r="M24" s="4">
        <v>1.5599999999999999E-2</v>
      </c>
      <c r="N24" s="4">
        <v>0.83899999999999997</v>
      </c>
      <c r="O24" s="4">
        <v>0.94030000000000002</v>
      </c>
      <c r="P24" s="4">
        <v>0.88009999999999999</v>
      </c>
      <c r="Q24" s="4">
        <v>0.71530000000000005</v>
      </c>
      <c r="R24" s="4">
        <v>0.65049999999999997</v>
      </c>
    </row>
  </sheetData>
  <mergeCells count="15">
    <mergeCell ref="C22:F22"/>
    <mergeCell ref="G22:J22"/>
    <mergeCell ref="K22:N22"/>
    <mergeCell ref="O22:R22"/>
    <mergeCell ref="C4:F4"/>
    <mergeCell ref="G4:J4"/>
    <mergeCell ref="K4:N4"/>
    <mergeCell ref="O4:R4"/>
    <mergeCell ref="C3:R3"/>
    <mergeCell ref="B9:B20"/>
    <mergeCell ref="S3:AH3"/>
    <mergeCell ref="S4:V4"/>
    <mergeCell ref="W4:Z4"/>
    <mergeCell ref="AA4:AD4"/>
    <mergeCell ref="AE4:AH4"/>
  </mergeCells>
  <phoneticPr fontId="1" type="noConversion"/>
  <conditionalFormatting sqref="C24:R24">
    <cfRule type="cellIs" dxfId="5" priority="1" operator="lessThan">
      <formula>0.05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44DE-DFDE-4060-9418-1C6AAF3452C3}">
  <dimension ref="B1:F54"/>
  <sheetViews>
    <sheetView tabSelected="1" workbookViewId="0">
      <selection activeCell="F6" sqref="F6"/>
    </sheetView>
  </sheetViews>
  <sheetFormatPr defaultRowHeight="16.5" x14ac:dyDescent="0.3"/>
  <sheetData>
    <row r="1" spans="2:6" x14ac:dyDescent="0.3">
      <c r="B1" t="s">
        <v>185</v>
      </c>
    </row>
    <row r="2" spans="2:6" x14ac:dyDescent="0.3">
      <c r="B2" s="1" t="s">
        <v>184</v>
      </c>
    </row>
    <row r="3" spans="2:6" x14ac:dyDescent="0.3">
      <c r="B3" s="41" t="s">
        <v>0</v>
      </c>
      <c r="C3" s="42" t="s">
        <v>7</v>
      </c>
      <c r="D3" s="42" t="s">
        <v>11</v>
      </c>
    </row>
    <row r="4" spans="2:6" x14ac:dyDescent="0.3">
      <c r="B4" s="3" t="s">
        <v>4</v>
      </c>
      <c r="C4" s="4">
        <f>AVERAGE(C7:C54)</f>
        <v>74.563960000000009</v>
      </c>
      <c r="D4" s="4">
        <f>AVERAGE(D7:D54)</f>
        <v>66.330916666666681</v>
      </c>
      <c r="F4" t="s">
        <v>186</v>
      </c>
    </row>
    <row r="5" spans="2:6" x14ac:dyDescent="0.3">
      <c r="B5" s="3" t="s">
        <v>2</v>
      </c>
      <c r="C5" s="4">
        <f>_xlfn.STDEV.S(C7:C54)/SQRT(COUNT(C7:C54))</f>
        <v>1.454534134445344</v>
      </c>
      <c r="D5" s="4">
        <f>_xlfn.STDEV.S(D7:D54)/SQRT(COUNT(D7:D54))</f>
        <v>1.5287808189552179</v>
      </c>
      <c r="F5">
        <v>2.0000000000000001E-4</v>
      </c>
    </row>
    <row r="6" spans="2:6" x14ac:dyDescent="0.3">
      <c r="B6" s="40" t="s">
        <v>5</v>
      </c>
      <c r="C6" s="44">
        <f>COUNT(C7:C54)</f>
        <v>25</v>
      </c>
      <c r="D6" s="44">
        <f>COUNT(D7:D54)</f>
        <v>48</v>
      </c>
    </row>
    <row r="7" spans="2:6" x14ac:dyDescent="0.3">
      <c r="B7" s="165"/>
      <c r="C7" s="34">
        <v>76.727000000000004</v>
      </c>
      <c r="D7" s="34">
        <v>92.507999999999996</v>
      </c>
    </row>
    <row r="8" spans="2:6" x14ac:dyDescent="0.3">
      <c r="B8" s="165"/>
      <c r="C8" s="34">
        <v>67.555000000000007</v>
      </c>
      <c r="D8" s="34">
        <v>84.585999999999999</v>
      </c>
    </row>
    <row r="9" spans="2:6" x14ac:dyDescent="0.3">
      <c r="B9" s="165"/>
      <c r="C9" s="34">
        <v>75.082999999999998</v>
      </c>
      <c r="D9" s="34">
        <v>78.036000000000001</v>
      </c>
    </row>
    <row r="10" spans="2:6" x14ac:dyDescent="0.3">
      <c r="B10" s="165"/>
      <c r="C10" s="34">
        <v>72.748000000000005</v>
      </c>
      <c r="D10" s="34">
        <v>81.466999999999999</v>
      </c>
    </row>
    <row r="11" spans="2:6" x14ac:dyDescent="0.3">
      <c r="B11" s="165"/>
      <c r="C11" s="34">
        <v>78.197999999999993</v>
      </c>
      <c r="D11" s="34">
        <v>74.378</v>
      </c>
    </row>
    <row r="12" spans="2:6" x14ac:dyDescent="0.3">
      <c r="B12" s="165"/>
      <c r="C12" s="34">
        <v>73.430000000000007</v>
      </c>
      <c r="D12" s="34">
        <v>78.198999999999998</v>
      </c>
    </row>
    <row r="13" spans="2:6" x14ac:dyDescent="0.3">
      <c r="B13" s="165"/>
      <c r="C13" s="34">
        <v>95.756</v>
      </c>
      <c r="D13" s="34">
        <v>89.878</v>
      </c>
    </row>
    <row r="14" spans="2:6" x14ac:dyDescent="0.3">
      <c r="B14" s="165"/>
      <c r="C14" s="34">
        <v>71.263999999999996</v>
      </c>
      <c r="D14" s="34">
        <v>87.275999999999996</v>
      </c>
    </row>
    <row r="15" spans="2:6" x14ac:dyDescent="0.3">
      <c r="B15" s="165"/>
      <c r="C15" s="34">
        <v>66.563000000000002</v>
      </c>
      <c r="D15" s="34">
        <v>86.513000000000005</v>
      </c>
    </row>
    <row r="16" spans="2:6" x14ac:dyDescent="0.3">
      <c r="B16" s="165"/>
      <c r="C16" s="34">
        <v>69.213999999999999</v>
      </c>
      <c r="D16" s="34">
        <v>72.793000000000006</v>
      </c>
    </row>
    <row r="17" spans="2:4" x14ac:dyDescent="0.3">
      <c r="B17" s="165"/>
      <c r="C17" s="34">
        <v>78.119</v>
      </c>
      <c r="D17" s="34">
        <v>71.873000000000005</v>
      </c>
    </row>
    <row r="18" spans="2:4" x14ac:dyDescent="0.3">
      <c r="B18" s="165"/>
      <c r="C18" s="34">
        <v>73.388000000000005</v>
      </c>
      <c r="D18" s="34">
        <v>63.820999999999998</v>
      </c>
    </row>
    <row r="19" spans="2:4" x14ac:dyDescent="0.3">
      <c r="B19" s="165"/>
      <c r="C19" s="34">
        <v>68.498000000000005</v>
      </c>
      <c r="D19" s="34">
        <v>62.899000000000001</v>
      </c>
    </row>
    <row r="20" spans="2:4" x14ac:dyDescent="0.3">
      <c r="B20" s="165"/>
      <c r="C20" s="34">
        <v>73.462000000000003</v>
      </c>
      <c r="D20" s="34">
        <v>64.807000000000002</v>
      </c>
    </row>
    <row r="21" spans="2:4" x14ac:dyDescent="0.3">
      <c r="B21" s="165"/>
      <c r="C21" s="34">
        <v>83.587999999999994</v>
      </c>
      <c r="D21" s="34">
        <v>63.148000000000003</v>
      </c>
    </row>
    <row r="22" spans="2:4" x14ac:dyDescent="0.3">
      <c r="B22" s="165"/>
      <c r="C22" s="34">
        <v>75.739000000000004</v>
      </c>
      <c r="D22" s="34">
        <v>62.652000000000001</v>
      </c>
    </row>
    <row r="23" spans="2:4" x14ac:dyDescent="0.3">
      <c r="B23" s="165"/>
      <c r="C23" s="34">
        <v>68.488</v>
      </c>
      <c r="D23" s="34">
        <v>69.849000000000004</v>
      </c>
    </row>
    <row r="24" spans="2:4" x14ac:dyDescent="0.3">
      <c r="B24" s="165"/>
      <c r="C24" s="34">
        <v>70.713999999999999</v>
      </c>
      <c r="D24" s="34">
        <v>61.107999999999997</v>
      </c>
    </row>
    <row r="25" spans="2:4" x14ac:dyDescent="0.3">
      <c r="B25" s="165"/>
      <c r="C25" s="34">
        <v>77.498000000000005</v>
      </c>
      <c r="D25" s="34">
        <v>67.811999999999998</v>
      </c>
    </row>
    <row r="26" spans="2:4" x14ac:dyDescent="0.3">
      <c r="B26" s="165"/>
      <c r="C26" s="34">
        <v>69.301000000000002</v>
      </c>
      <c r="D26" s="34">
        <v>68.819999999999993</v>
      </c>
    </row>
    <row r="27" spans="2:4" x14ac:dyDescent="0.3">
      <c r="B27" s="165"/>
      <c r="C27" s="34">
        <v>66.09</v>
      </c>
      <c r="D27" s="34">
        <v>67.691999999999993</v>
      </c>
    </row>
    <row r="28" spans="2:4" x14ac:dyDescent="0.3">
      <c r="B28" s="165"/>
      <c r="C28" s="34">
        <v>65.653000000000006</v>
      </c>
      <c r="D28" s="34">
        <v>76.400999999999996</v>
      </c>
    </row>
    <row r="29" spans="2:4" x14ac:dyDescent="0.3">
      <c r="B29" s="165"/>
      <c r="C29" s="34">
        <v>89.382999999999996</v>
      </c>
      <c r="D29" s="34">
        <v>72.796999999999997</v>
      </c>
    </row>
    <row r="30" spans="2:4" x14ac:dyDescent="0.3">
      <c r="B30" s="165"/>
      <c r="C30" s="34">
        <v>76.084000000000003</v>
      </c>
      <c r="D30" s="34">
        <v>73.186000000000007</v>
      </c>
    </row>
    <row r="31" spans="2:4" x14ac:dyDescent="0.3">
      <c r="B31" s="165"/>
      <c r="C31" s="34">
        <v>81.555999999999997</v>
      </c>
      <c r="D31" s="34">
        <v>61.944000000000003</v>
      </c>
    </row>
    <row r="32" spans="2:4" x14ac:dyDescent="0.3">
      <c r="B32" s="165"/>
      <c r="D32" s="34">
        <v>55.066000000000003</v>
      </c>
    </row>
    <row r="33" spans="2:4" x14ac:dyDescent="0.3">
      <c r="B33" s="165"/>
      <c r="C33" s="4"/>
      <c r="D33" s="34">
        <v>54.718000000000004</v>
      </c>
    </row>
    <row r="34" spans="2:4" x14ac:dyDescent="0.3">
      <c r="B34" s="165"/>
      <c r="C34" s="4"/>
      <c r="D34" s="34">
        <v>57.45</v>
      </c>
    </row>
    <row r="35" spans="2:4" x14ac:dyDescent="0.3">
      <c r="B35" s="165"/>
      <c r="C35" s="4"/>
      <c r="D35" s="34">
        <v>68.418000000000006</v>
      </c>
    </row>
    <row r="36" spans="2:4" x14ac:dyDescent="0.3">
      <c r="B36" s="165"/>
      <c r="C36" s="4"/>
      <c r="D36" s="34">
        <v>56.561999999999998</v>
      </c>
    </row>
    <row r="37" spans="2:4" x14ac:dyDescent="0.3">
      <c r="B37" s="165"/>
      <c r="C37" s="4"/>
      <c r="D37" s="34">
        <v>54.296999999999997</v>
      </c>
    </row>
    <row r="38" spans="2:4" x14ac:dyDescent="0.3">
      <c r="B38" s="165"/>
      <c r="C38" s="4"/>
      <c r="D38" s="34">
        <v>63.862000000000002</v>
      </c>
    </row>
    <row r="39" spans="2:4" x14ac:dyDescent="0.3">
      <c r="B39" s="165"/>
      <c r="C39" s="4"/>
      <c r="D39" s="34">
        <v>63.344999999999999</v>
      </c>
    </row>
    <row r="40" spans="2:4" x14ac:dyDescent="0.3">
      <c r="B40" s="165"/>
      <c r="C40" s="4"/>
      <c r="D40" s="34">
        <v>56.427</v>
      </c>
    </row>
    <row r="41" spans="2:4" x14ac:dyDescent="0.3">
      <c r="B41" s="165"/>
      <c r="C41" s="4"/>
      <c r="D41" s="34">
        <v>60.518000000000001</v>
      </c>
    </row>
    <row r="42" spans="2:4" x14ac:dyDescent="0.3">
      <c r="B42" s="165"/>
      <c r="C42" s="4"/>
      <c r="D42" s="34">
        <v>56.637</v>
      </c>
    </row>
    <row r="43" spans="2:4" x14ac:dyDescent="0.3">
      <c r="B43" s="165"/>
      <c r="C43" s="4"/>
      <c r="D43" s="34">
        <v>61.674999999999997</v>
      </c>
    </row>
    <row r="44" spans="2:4" x14ac:dyDescent="0.3">
      <c r="B44" s="165"/>
      <c r="C44" s="4"/>
      <c r="D44" s="34">
        <v>60.927</v>
      </c>
    </row>
    <row r="45" spans="2:4" x14ac:dyDescent="0.3">
      <c r="B45" s="165"/>
      <c r="C45" s="4"/>
      <c r="D45" s="34">
        <v>47.981999999999999</v>
      </c>
    </row>
    <row r="46" spans="2:4" x14ac:dyDescent="0.3">
      <c r="B46" s="165"/>
      <c r="C46" s="4"/>
      <c r="D46" s="34">
        <v>62.67</v>
      </c>
    </row>
    <row r="47" spans="2:4" x14ac:dyDescent="0.3">
      <c r="B47" s="165"/>
      <c r="C47" s="4"/>
      <c r="D47" s="34">
        <v>56.933999999999997</v>
      </c>
    </row>
    <row r="48" spans="2:4" x14ac:dyDescent="0.3">
      <c r="B48" s="165"/>
      <c r="C48" s="4"/>
      <c r="D48" s="34">
        <v>66.266999999999996</v>
      </c>
    </row>
    <row r="49" spans="2:4" x14ac:dyDescent="0.3">
      <c r="B49" s="165"/>
      <c r="C49" s="4"/>
      <c r="D49" s="34">
        <v>60.845999999999997</v>
      </c>
    </row>
    <row r="50" spans="2:4" x14ac:dyDescent="0.3">
      <c r="B50" s="165"/>
      <c r="C50" s="4"/>
      <c r="D50" s="34">
        <v>57.067</v>
      </c>
    </row>
    <row r="51" spans="2:4" x14ac:dyDescent="0.3">
      <c r="B51" s="165"/>
      <c r="C51" s="4"/>
      <c r="D51" s="34">
        <v>60.537999999999997</v>
      </c>
    </row>
    <row r="52" spans="2:4" x14ac:dyDescent="0.3">
      <c r="B52" s="165"/>
      <c r="C52" s="4"/>
      <c r="D52" s="34">
        <v>63.896000000000001</v>
      </c>
    </row>
    <row r="53" spans="2:4" x14ac:dyDescent="0.3">
      <c r="B53" s="165"/>
      <c r="C53" s="4"/>
      <c r="D53" s="34">
        <v>50.024000000000001</v>
      </c>
    </row>
    <row r="54" spans="2:4" x14ac:dyDescent="0.3">
      <c r="B54" s="165"/>
      <c r="C54" s="4"/>
      <c r="D54" s="34">
        <v>53.314999999999998</v>
      </c>
    </row>
  </sheetData>
  <mergeCells count="1">
    <mergeCell ref="B7:B54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9F75B-2406-4AE8-B876-214D99E0714B}">
  <dimension ref="A1:AT232"/>
  <sheetViews>
    <sheetView zoomScale="70" zoomScaleNormal="70" workbookViewId="0">
      <selection activeCell="B134" sqref="B134"/>
    </sheetView>
  </sheetViews>
  <sheetFormatPr defaultRowHeight="16.5" x14ac:dyDescent="0.3"/>
  <sheetData>
    <row r="1" spans="1:32" x14ac:dyDescent="0.3">
      <c r="B1" t="s">
        <v>149</v>
      </c>
    </row>
    <row r="2" spans="1:32" ht="17.25" thickBot="1" x14ac:dyDescent="0.35">
      <c r="B2" s="1" t="s">
        <v>151</v>
      </c>
    </row>
    <row r="3" spans="1:32" ht="17.25" thickBot="1" x14ac:dyDescent="0.35">
      <c r="B3" s="178" t="s">
        <v>160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80"/>
      <c r="Q3" s="181" t="s">
        <v>161</v>
      </c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3"/>
      <c r="AF3" t="s">
        <v>165</v>
      </c>
    </row>
    <row r="4" spans="1:32" ht="17.25" thickBot="1" x14ac:dyDescent="0.35">
      <c r="A4" s="111" t="s">
        <v>157</v>
      </c>
      <c r="B4" s="119" t="s">
        <v>6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2" t="s">
        <v>158</v>
      </c>
      <c r="O4" s="124" t="s">
        <v>159</v>
      </c>
      <c r="P4" s="112" t="s">
        <v>5</v>
      </c>
      <c r="Q4" s="119" t="s">
        <v>6</v>
      </c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2" t="s">
        <v>158</v>
      </c>
      <c r="AC4" s="124" t="s">
        <v>159</v>
      </c>
      <c r="AD4" s="123" t="s">
        <v>5</v>
      </c>
      <c r="AF4" t="s">
        <v>35</v>
      </c>
    </row>
    <row r="5" spans="1:32" x14ac:dyDescent="0.3">
      <c r="A5" s="113">
        <v>0</v>
      </c>
      <c r="B5" s="114">
        <v>66.7</v>
      </c>
      <c r="C5" s="113">
        <v>0</v>
      </c>
      <c r="D5" s="113">
        <v>84.6</v>
      </c>
      <c r="E5" s="113">
        <v>79.8</v>
      </c>
      <c r="F5" s="113">
        <v>30</v>
      </c>
      <c r="G5" s="113">
        <v>28.3</v>
      </c>
      <c r="H5" s="113">
        <v>0</v>
      </c>
      <c r="I5" s="113">
        <v>37.5</v>
      </c>
      <c r="J5" s="113">
        <v>27.599999999999998</v>
      </c>
      <c r="K5" s="113">
        <v>40.700000000000003</v>
      </c>
      <c r="L5" s="113">
        <v>0</v>
      </c>
      <c r="M5" s="113">
        <v>36.200000000000003</v>
      </c>
      <c r="N5" s="115">
        <v>35.950000000000003</v>
      </c>
      <c r="O5" s="113">
        <v>8.3942124723110876</v>
      </c>
      <c r="P5" s="125">
        <f>COUNT(B5:M5)</f>
        <v>12</v>
      </c>
      <c r="Q5" s="113">
        <v>48.900000000000006</v>
      </c>
      <c r="R5" s="113">
        <v>91.300000000000011</v>
      </c>
      <c r="S5" s="113">
        <v>46</v>
      </c>
      <c r="T5" s="113">
        <v>29.299999999999997</v>
      </c>
      <c r="U5" s="113">
        <v>79.599999999999994</v>
      </c>
      <c r="V5" s="113">
        <v>29.6</v>
      </c>
      <c r="W5" s="113">
        <v>74.400000000000006</v>
      </c>
      <c r="X5" s="113">
        <v>53.5</v>
      </c>
      <c r="Y5" s="113">
        <v>21.6</v>
      </c>
      <c r="Z5" s="113">
        <v>19.299999999999997</v>
      </c>
      <c r="AA5" s="113">
        <v>42.900000000000006</v>
      </c>
      <c r="AB5" s="115">
        <v>48.763636363636373</v>
      </c>
      <c r="AC5" s="113">
        <v>7.2825853641942881</v>
      </c>
      <c r="AD5" s="91">
        <f>COUNT(Q5:AA5)</f>
        <v>11</v>
      </c>
      <c r="AF5">
        <v>0.99929999999999997</v>
      </c>
    </row>
    <row r="6" spans="1:32" x14ac:dyDescent="0.3">
      <c r="A6" s="113">
        <v>1</v>
      </c>
      <c r="B6" s="114">
        <v>5.7</v>
      </c>
      <c r="C6" s="113">
        <v>76.900000000000006</v>
      </c>
      <c r="D6" s="113">
        <v>28.5</v>
      </c>
      <c r="E6" s="113">
        <v>87.1</v>
      </c>
      <c r="F6" s="113">
        <v>74.900000000000006</v>
      </c>
      <c r="G6" s="113">
        <v>86.199999999999989</v>
      </c>
      <c r="H6" s="113">
        <v>91.600000000000009</v>
      </c>
      <c r="I6" s="113">
        <v>45.8</v>
      </c>
      <c r="J6" s="113">
        <v>39.299999999999997</v>
      </c>
      <c r="K6" s="113">
        <v>67.400000000000006</v>
      </c>
      <c r="L6" s="113">
        <v>44.7</v>
      </c>
      <c r="M6" s="113">
        <v>69.3</v>
      </c>
      <c r="N6" s="115">
        <v>59.783333333333331</v>
      </c>
      <c r="O6" s="113">
        <v>7.7227902923095026</v>
      </c>
      <c r="P6" s="116">
        <f t="shared" ref="P6:P28" si="0">COUNT(B6:M6)</f>
        <v>12</v>
      </c>
      <c r="Q6" s="113">
        <v>77.8</v>
      </c>
      <c r="R6" s="113">
        <v>27.8</v>
      </c>
      <c r="S6" s="113">
        <v>57.099999999999994</v>
      </c>
      <c r="T6" s="113">
        <v>78.399999999999991</v>
      </c>
      <c r="U6" s="113">
        <v>39.1</v>
      </c>
      <c r="V6" s="113">
        <v>79.400000000000006</v>
      </c>
      <c r="W6" s="113">
        <v>36.199999999999996</v>
      </c>
      <c r="X6" s="113">
        <v>47.400000000000006</v>
      </c>
      <c r="Y6" s="113">
        <v>29.8</v>
      </c>
      <c r="Z6" s="113">
        <v>79.100000000000009</v>
      </c>
      <c r="AA6" s="113">
        <v>60.900000000000006</v>
      </c>
      <c r="AB6" s="115">
        <v>55.727272727272727</v>
      </c>
      <c r="AC6" s="113">
        <v>6.263793374466986</v>
      </c>
      <c r="AD6" s="93">
        <f t="shared" ref="AD6:AD28" si="1">COUNT(Q6:AA6)</f>
        <v>11</v>
      </c>
      <c r="AF6" t="s">
        <v>44</v>
      </c>
    </row>
    <row r="7" spans="1:32" x14ac:dyDescent="0.3">
      <c r="A7" s="113">
        <v>2</v>
      </c>
      <c r="B7" s="114">
        <v>96.199999999999989</v>
      </c>
      <c r="C7" s="113">
        <v>73.100000000000009</v>
      </c>
      <c r="D7" s="113">
        <v>81.599999999999994</v>
      </c>
      <c r="E7" s="113">
        <v>43.6</v>
      </c>
      <c r="F7" s="113">
        <v>89.600000000000009</v>
      </c>
      <c r="G7" s="113">
        <v>70.2</v>
      </c>
      <c r="H7" s="113">
        <v>87.8</v>
      </c>
      <c r="I7" s="113">
        <v>78.7</v>
      </c>
      <c r="J7" s="113">
        <v>59.3</v>
      </c>
      <c r="K7" s="113">
        <v>72.7</v>
      </c>
      <c r="L7" s="113">
        <v>75.599999999999994</v>
      </c>
      <c r="M7" s="113">
        <v>59.800000000000004</v>
      </c>
      <c r="N7" s="115">
        <v>74.016666666666666</v>
      </c>
      <c r="O7" s="113">
        <v>4.2353818713262994</v>
      </c>
      <c r="P7" s="116">
        <f t="shared" si="0"/>
        <v>12</v>
      </c>
      <c r="Q7" s="113">
        <v>88.2</v>
      </c>
      <c r="R7" s="113">
        <v>82</v>
      </c>
      <c r="S7" s="113">
        <v>85.7</v>
      </c>
      <c r="T7" s="113">
        <v>46.4</v>
      </c>
      <c r="U7" s="113">
        <v>18.7</v>
      </c>
      <c r="V7" s="113">
        <v>60</v>
      </c>
      <c r="W7" s="113">
        <v>62</v>
      </c>
      <c r="X7" s="113">
        <v>68.5</v>
      </c>
      <c r="Y7" s="113">
        <v>44.2</v>
      </c>
      <c r="Z7" s="113">
        <v>44.9</v>
      </c>
      <c r="AA7" s="113">
        <v>67.600000000000009</v>
      </c>
      <c r="AB7" s="115">
        <v>60.745454545454542</v>
      </c>
      <c r="AC7" s="113">
        <v>6.3503237374363861</v>
      </c>
      <c r="AD7" s="93">
        <f t="shared" si="1"/>
        <v>11</v>
      </c>
      <c r="AF7">
        <v>0.91910000000000003</v>
      </c>
    </row>
    <row r="8" spans="1:32" x14ac:dyDescent="0.3">
      <c r="A8" s="113">
        <v>3</v>
      </c>
      <c r="B8" s="114">
        <v>88.899999999999991</v>
      </c>
      <c r="C8" s="113">
        <v>72</v>
      </c>
      <c r="D8" s="113">
        <v>81.800000000000011</v>
      </c>
      <c r="E8" s="113">
        <v>82.699999999999989</v>
      </c>
      <c r="F8" s="113">
        <v>28.7</v>
      </c>
      <c r="G8" s="113">
        <v>66</v>
      </c>
      <c r="H8" s="113">
        <v>33.6</v>
      </c>
      <c r="I8" s="113">
        <v>22.900000000000002</v>
      </c>
      <c r="J8" s="113">
        <v>72.7</v>
      </c>
      <c r="K8" s="113">
        <v>42.9</v>
      </c>
      <c r="L8" s="113">
        <v>49.1</v>
      </c>
      <c r="M8" s="113">
        <v>60.7</v>
      </c>
      <c r="N8" s="115">
        <v>58.5</v>
      </c>
      <c r="O8" s="113">
        <v>6.5161803275082884</v>
      </c>
      <c r="P8" s="116">
        <f t="shared" si="0"/>
        <v>12</v>
      </c>
      <c r="Q8" s="113">
        <v>80.600000000000009</v>
      </c>
      <c r="R8" s="113">
        <v>37.4</v>
      </c>
      <c r="S8" s="113">
        <v>37.5</v>
      </c>
      <c r="T8" s="113">
        <v>72</v>
      </c>
      <c r="U8" s="113">
        <v>29.099999999999998</v>
      </c>
      <c r="V8" s="113">
        <v>49.5</v>
      </c>
      <c r="W8" s="113">
        <v>63.4</v>
      </c>
      <c r="X8" s="113">
        <v>81.099999999999994</v>
      </c>
      <c r="Y8" s="113">
        <v>91.600000000000009</v>
      </c>
      <c r="Z8" s="113">
        <v>62.199999999999996</v>
      </c>
      <c r="AA8" s="113">
        <v>89.100000000000009</v>
      </c>
      <c r="AB8" s="115">
        <v>63.045454545454554</v>
      </c>
      <c r="AC8" s="113">
        <v>6.6437853891829288</v>
      </c>
      <c r="AD8" s="93">
        <f t="shared" si="1"/>
        <v>11</v>
      </c>
      <c r="AF8" t="s">
        <v>44</v>
      </c>
    </row>
    <row r="9" spans="1:32" x14ac:dyDescent="0.3">
      <c r="A9" s="113">
        <v>4</v>
      </c>
      <c r="B9" s="114">
        <v>79.300000000000011</v>
      </c>
      <c r="C9" s="113">
        <v>82.2</v>
      </c>
      <c r="D9" s="113">
        <v>50.900000000000006</v>
      </c>
      <c r="E9" s="113">
        <v>94</v>
      </c>
      <c r="F9" s="113">
        <v>81.300000000000011</v>
      </c>
      <c r="G9" s="113">
        <v>62.4</v>
      </c>
      <c r="H9" s="113">
        <v>88.3</v>
      </c>
      <c r="I9" s="113">
        <v>94.899999999999991</v>
      </c>
      <c r="J9" s="113">
        <v>90.7</v>
      </c>
      <c r="K9" s="113">
        <v>58.2</v>
      </c>
      <c r="L9" s="113">
        <v>48</v>
      </c>
      <c r="M9" s="113">
        <v>75.099999999999994</v>
      </c>
      <c r="N9" s="115">
        <v>75.441666666666677</v>
      </c>
      <c r="O9" s="113">
        <v>4.7981129234588238</v>
      </c>
      <c r="P9" s="116">
        <f t="shared" si="0"/>
        <v>12</v>
      </c>
      <c r="Q9" s="113">
        <v>46.9</v>
      </c>
      <c r="R9" s="113">
        <v>87.3</v>
      </c>
      <c r="S9" s="113">
        <v>90.300000000000011</v>
      </c>
      <c r="T9" s="113">
        <v>37.6</v>
      </c>
      <c r="U9" s="113">
        <v>47.6</v>
      </c>
      <c r="V9" s="113">
        <v>68.900000000000006</v>
      </c>
      <c r="W9" s="113">
        <v>68.2</v>
      </c>
      <c r="X9" s="113">
        <v>82.399999999999991</v>
      </c>
      <c r="Y9" s="113">
        <v>55.5</v>
      </c>
      <c r="Z9" s="113">
        <v>85.8</v>
      </c>
      <c r="AA9" s="113">
        <v>79.300000000000011</v>
      </c>
      <c r="AB9" s="115">
        <v>68.163636363636357</v>
      </c>
      <c r="AC9" s="113">
        <v>5.6116805573451956</v>
      </c>
      <c r="AD9" s="93">
        <f t="shared" si="1"/>
        <v>11</v>
      </c>
      <c r="AF9" t="s">
        <v>44</v>
      </c>
    </row>
    <row r="10" spans="1:32" x14ac:dyDescent="0.3">
      <c r="A10" s="113">
        <v>5</v>
      </c>
      <c r="B10" s="114">
        <v>88</v>
      </c>
      <c r="C10" s="113">
        <v>90.7</v>
      </c>
      <c r="D10" s="113">
        <v>84.2</v>
      </c>
      <c r="E10" s="113">
        <v>90.199999999999989</v>
      </c>
      <c r="F10" s="113">
        <v>80.400000000000006</v>
      </c>
      <c r="G10" s="113">
        <v>74</v>
      </c>
      <c r="H10" s="113">
        <v>67.400000000000006</v>
      </c>
      <c r="I10" s="113">
        <v>72.399999999999991</v>
      </c>
      <c r="J10" s="113">
        <v>42.300000000000004</v>
      </c>
      <c r="K10" s="113">
        <v>96.2</v>
      </c>
      <c r="L10" s="113">
        <v>80.5</v>
      </c>
      <c r="M10" s="113">
        <v>92.7</v>
      </c>
      <c r="N10" s="115">
        <v>79.916666666666671</v>
      </c>
      <c r="O10" s="113">
        <v>4.2622698699688959</v>
      </c>
      <c r="P10" s="116">
        <f t="shared" si="0"/>
        <v>12</v>
      </c>
      <c r="Q10" s="113">
        <v>78.899999999999991</v>
      </c>
      <c r="R10" s="113">
        <v>87.600000000000009</v>
      </c>
      <c r="S10" s="113">
        <v>72</v>
      </c>
      <c r="T10" s="113">
        <v>74.5</v>
      </c>
      <c r="U10" s="113">
        <v>88.9</v>
      </c>
      <c r="V10" s="113">
        <v>85.100000000000009</v>
      </c>
      <c r="W10" s="113">
        <v>66</v>
      </c>
      <c r="X10" s="113">
        <v>76.199999999999989</v>
      </c>
      <c r="Y10" s="113">
        <v>78.7</v>
      </c>
      <c r="Z10" s="113">
        <v>62.199999999999996</v>
      </c>
      <c r="AA10" s="113">
        <v>54.9</v>
      </c>
      <c r="AB10" s="115">
        <v>75.000000000000014</v>
      </c>
      <c r="AC10" s="113">
        <v>3.222675342574274</v>
      </c>
      <c r="AD10" s="93">
        <f t="shared" si="1"/>
        <v>11</v>
      </c>
      <c r="AF10" t="s">
        <v>44</v>
      </c>
    </row>
    <row r="11" spans="1:32" x14ac:dyDescent="0.3">
      <c r="A11" s="113">
        <v>6</v>
      </c>
      <c r="B11" s="114">
        <v>64</v>
      </c>
      <c r="C11" s="113">
        <v>79.199999999999989</v>
      </c>
      <c r="D11" s="113">
        <v>78.5</v>
      </c>
      <c r="E11" s="113">
        <v>71.599999999999994</v>
      </c>
      <c r="F11" s="113">
        <v>69.599999999999994</v>
      </c>
      <c r="G11" s="113">
        <v>89.300000000000011</v>
      </c>
      <c r="H11" s="113">
        <v>91.6</v>
      </c>
      <c r="I11" s="113">
        <v>88.5</v>
      </c>
      <c r="J11" s="113">
        <v>90.899999999999991</v>
      </c>
      <c r="K11" s="113">
        <v>44.2</v>
      </c>
      <c r="L11" s="113">
        <v>90.199999999999989</v>
      </c>
      <c r="M11" s="113">
        <v>43.4</v>
      </c>
      <c r="N11" s="115">
        <v>75.083333333333329</v>
      </c>
      <c r="O11" s="113">
        <v>4.9885297726814644</v>
      </c>
      <c r="P11" s="116">
        <f t="shared" si="0"/>
        <v>12</v>
      </c>
      <c r="Q11" s="113">
        <v>87.5</v>
      </c>
      <c r="R11" s="113">
        <v>80.2</v>
      </c>
      <c r="S11" s="113">
        <v>57.699999999999996</v>
      </c>
      <c r="T11" s="113">
        <v>37.800000000000004</v>
      </c>
      <c r="U11" s="113">
        <v>83.8</v>
      </c>
      <c r="V11" s="113">
        <v>42.7</v>
      </c>
      <c r="W11" s="113">
        <v>73.8</v>
      </c>
      <c r="X11" s="113">
        <v>88.2</v>
      </c>
      <c r="Y11" s="113">
        <v>80.899999999999991</v>
      </c>
      <c r="Z11" s="113">
        <v>79.099999999999994</v>
      </c>
      <c r="AA11" s="113">
        <v>81.099999999999994</v>
      </c>
      <c r="AB11" s="115">
        <v>72.072727272727278</v>
      </c>
      <c r="AC11" s="113">
        <v>5.3575790141221349</v>
      </c>
      <c r="AD11" s="93">
        <f t="shared" si="1"/>
        <v>11</v>
      </c>
      <c r="AF11" t="s">
        <v>44</v>
      </c>
    </row>
    <row r="12" spans="1:32" x14ac:dyDescent="0.3">
      <c r="A12" s="113">
        <v>7</v>
      </c>
      <c r="B12" s="114">
        <v>83.6</v>
      </c>
      <c r="C12" s="113">
        <v>92.6</v>
      </c>
      <c r="D12" s="113">
        <v>73.400000000000006</v>
      </c>
      <c r="E12" s="113">
        <v>41.8</v>
      </c>
      <c r="F12" s="113">
        <v>88.9</v>
      </c>
      <c r="G12" s="113">
        <v>61.5</v>
      </c>
      <c r="H12" s="113">
        <v>87.3</v>
      </c>
      <c r="I12" s="113">
        <v>36</v>
      </c>
      <c r="J12" s="113">
        <v>30</v>
      </c>
      <c r="K12" s="113">
        <v>26.9</v>
      </c>
      <c r="L12" s="113">
        <v>55.1</v>
      </c>
      <c r="M12" s="113">
        <v>82.4</v>
      </c>
      <c r="N12" s="115">
        <v>63.291666666666657</v>
      </c>
      <c r="O12" s="113">
        <v>7.1141286901631275</v>
      </c>
      <c r="P12" s="116">
        <f t="shared" si="0"/>
        <v>12</v>
      </c>
      <c r="Q12" s="113">
        <v>90</v>
      </c>
      <c r="R12" s="113">
        <v>74.900000000000006</v>
      </c>
      <c r="S12" s="113">
        <v>70</v>
      </c>
      <c r="T12" s="113">
        <v>82.4</v>
      </c>
      <c r="U12" s="113">
        <v>34.4</v>
      </c>
      <c r="V12" s="113">
        <v>84.899999999999991</v>
      </c>
      <c r="W12" s="113">
        <v>88.2</v>
      </c>
      <c r="X12" s="113">
        <v>47.699999999999996</v>
      </c>
      <c r="Y12" s="113">
        <v>28</v>
      </c>
      <c r="Z12" s="113">
        <v>57.5</v>
      </c>
      <c r="AA12" s="113">
        <v>45.5</v>
      </c>
      <c r="AB12" s="115">
        <v>63.954545454545453</v>
      </c>
      <c r="AC12" s="113">
        <v>6.7515299765900005</v>
      </c>
      <c r="AD12" s="93">
        <f t="shared" si="1"/>
        <v>11</v>
      </c>
      <c r="AF12" t="s">
        <v>44</v>
      </c>
    </row>
    <row r="13" spans="1:32" x14ac:dyDescent="0.3">
      <c r="A13" s="113">
        <v>8</v>
      </c>
      <c r="B13" s="114">
        <v>48.199999999999996</v>
      </c>
      <c r="C13" s="113">
        <v>73.099999999999994</v>
      </c>
      <c r="D13" s="113">
        <v>32</v>
      </c>
      <c r="E13" s="113">
        <v>72</v>
      </c>
      <c r="F13" s="113">
        <v>42.4</v>
      </c>
      <c r="G13" s="113">
        <v>56.7</v>
      </c>
      <c r="H13" s="113">
        <v>84.2</v>
      </c>
      <c r="I13" s="113">
        <v>74.5</v>
      </c>
      <c r="J13" s="113">
        <v>91.1</v>
      </c>
      <c r="K13" s="113">
        <v>95.800000000000011</v>
      </c>
      <c r="L13" s="113">
        <v>90</v>
      </c>
      <c r="M13" s="113">
        <v>44.3</v>
      </c>
      <c r="N13" s="115">
        <v>67.024999999999991</v>
      </c>
      <c r="O13" s="113">
        <v>6.2513771210102984</v>
      </c>
      <c r="P13" s="116">
        <f t="shared" si="0"/>
        <v>12</v>
      </c>
      <c r="Q13" s="113">
        <v>44.7</v>
      </c>
      <c r="R13" s="113">
        <v>81.8</v>
      </c>
      <c r="S13" s="113">
        <v>81.8</v>
      </c>
      <c r="T13" s="113">
        <v>23.3</v>
      </c>
      <c r="U13" s="113">
        <v>44</v>
      </c>
      <c r="V13" s="113">
        <v>54.4</v>
      </c>
      <c r="W13" s="113">
        <v>35.5</v>
      </c>
      <c r="X13" s="113">
        <v>68.2</v>
      </c>
      <c r="Y13" s="113">
        <v>83.6</v>
      </c>
      <c r="Z13" s="113">
        <v>80.600000000000009</v>
      </c>
      <c r="AA13" s="113">
        <v>82.2</v>
      </c>
      <c r="AB13" s="115">
        <v>61.827272727272728</v>
      </c>
      <c r="AC13" s="113">
        <v>6.690387825544823</v>
      </c>
      <c r="AD13" s="93">
        <f t="shared" si="1"/>
        <v>11</v>
      </c>
      <c r="AF13" t="s">
        <v>44</v>
      </c>
    </row>
    <row r="14" spans="1:32" x14ac:dyDescent="0.3">
      <c r="A14" s="113">
        <v>9</v>
      </c>
      <c r="B14" s="114">
        <v>89.300000000000011</v>
      </c>
      <c r="C14" s="113">
        <v>59.8</v>
      </c>
      <c r="D14" s="113">
        <v>60</v>
      </c>
      <c r="E14" s="113">
        <v>91.1</v>
      </c>
      <c r="F14" s="113">
        <v>70.400000000000006</v>
      </c>
      <c r="G14" s="113">
        <v>86.699999999999989</v>
      </c>
      <c r="H14" s="113">
        <v>63.6</v>
      </c>
      <c r="I14" s="113">
        <v>52.2</v>
      </c>
      <c r="J14" s="113">
        <v>13.8</v>
      </c>
      <c r="K14" s="113">
        <v>60.7</v>
      </c>
      <c r="L14" s="113">
        <v>31.3</v>
      </c>
      <c r="M14" s="113">
        <v>80.2</v>
      </c>
      <c r="N14" s="115">
        <v>63.258333333333333</v>
      </c>
      <c r="O14" s="113">
        <v>6.7194026873485884</v>
      </c>
      <c r="P14" s="116">
        <f t="shared" si="0"/>
        <v>12</v>
      </c>
      <c r="Q14" s="113">
        <v>88.9</v>
      </c>
      <c r="R14" s="113">
        <v>58</v>
      </c>
      <c r="S14" s="113">
        <v>55.800000000000004</v>
      </c>
      <c r="T14" s="113">
        <v>44.2</v>
      </c>
      <c r="U14" s="113">
        <v>81.3</v>
      </c>
      <c r="V14" s="113">
        <v>84</v>
      </c>
      <c r="W14" s="113">
        <v>85.6</v>
      </c>
      <c r="X14" s="113">
        <v>68.2</v>
      </c>
      <c r="Y14" s="113">
        <v>16.899999999999999</v>
      </c>
      <c r="Z14" s="113">
        <v>51.300000000000004</v>
      </c>
      <c r="AA14" s="113">
        <v>28.2</v>
      </c>
      <c r="AB14" s="115">
        <v>60.218181818181826</v>
      </c>
      <c r="AC14" s="113">
        <v>7.2631049981998688</v>
      </c>
      <c r="AD14" s="93">
        <f t="shared" si="1"/>
        <v>11</v>
      </c>
      <c r="AF14" t="s">
        <v>44</v>
      </c>
    </row>
    <row r="15" spans="1:32" x14ac:dyDescent="0.3">
      <c r="A15" s="113">
        <v>10</v>
      </c>
      <c r="B15" s="114">
        <v>38.700000000000003</v>
      </c>
      <c r="C15" s="113">
        <v>41.8</v>
      </c>
      <c r="D15" s="113">
        <v>69.7</v>
      </c>
      <c r="E15" s="113">
        <v>58.9</v>
      </c>
      <c r="F15" s="113">
        <v>75.8</v>
      </c>
      <c r="G15" s="113">
        <v>72.800000000000011</v>
      </c>
      <c r="H15" s="113">
        <v>78.7</v>
      </c>
      <c r="I15" s="113">
        <v>70.2</v>
      </c>
      <c r="J15" s="113">
        <v>77.099999999999994</v>
      </c>
      <c r="K15" s="113">
        <v>2.2000000000000002</v>
      </c>
      <c r="L15" s="113">
        <v>71.5</v>
      </c>
      <c r="M15" s="113">
        <v>50.4</v>
      </c>
      <c r="N15" s="115">
        <v>58.983333333333327</v>
      </c>
      <c r="O15" s="113">
        <v>6.50914081437897</v>
      </c>
      <c r="P15" s="116">
        <f t="shared" si="0"/>
        <v>12</v>
      </c>
      <c r="Q15" s="113">
        <v>55.6</v>
      </c>
      <c r="R15" s="113">
        <v>52.7</v>
      </c>
      <c r="S15" s="113">
        <v>44.5</v>
      </c>
      <c r="T15" s="113">
        <v>57.8</v>
      </c>
      <c r="U15" s="113">
        <v>45.8</v>
      </c>
      <c r="V15" s="113">
        <v>61.800000000000004</v>
      </c>
      <c r="W15" s="113">
        <v>56.5</v>
      </c>
      <c r="X15" s="113">
        <v>64.2</v>
      </c>
      <c r="Y15" s="113">
        <v>69.3</v>
      </c>
      <c r="Z15" s="113">
        <v>77.8</v>
      </c>
      <c r="AA15" s="113">
        <v>51.6</v>
      </c>
      <c r="AB15" s="115">
        <v>57.963636363636368</v>
      </c>
      <c r="AC15" s="113">
        <v>2.9860059284868483</v>
      </c>
      <c r="AD15" s="93">
        <f t="shared" si="1"/>
        <v>11</v>
      </c>
      <c r="AF15" t="s">
        <v>44</v>
      </c>
    </row>
    <row r="16" spans="1:32" x14ac:dyDescent="0.3">
      <c r="A16" s="113">
        <v>11</v>
      </c>
      <c r="B16" s="114">
        <v>73.8</v>
      </c>
      <c r="C16" s="113">
        <v>60.4</v>
      </c>
      <c r="D16" s="113">
        <v>66</v>
      </c>
      <c r="E16" s="113">
        <v>67.599999999999994</v>
      </c>
      <c r="F16" s="113">
        <v>64.900000000000006</v>
      </c>
      <c r="G16" s="113">
        <v>80.2</v>
      </c>
      <c r="H16" s="113">
        <v>78.900000000000006</v>
      </c>
      <c r="I16" s="113">
        <v>64</v>
      </c>
      <c r="J16" s="113">
        <v>51.2</v>
      </c>
      <c r="K16" s="113">
        <v>33.299999999999997</v>
      </c>
      <c r="L16" s="113">
        <v>14.6</v>
      </c>
      <c r="M16" s="113">
        <v>43.1</v>
      </c>
      <c r="N16" s="115">
        <v>58.166666666666664</v>
      </c>
      <c r="O16" s="113">
        <v>5.631611714691501</v>
      </c>
      <c r="P16" s="116">
        <f t="shared" si="0"/>
        <v>12</v>
      </c>
      <c r="Q16" s="113">
        <v>54.9</v>
      </c>
      <c r="R16" s="113">
        <v>66</v>
      </c>
      <c r="S16" s="113">
        <v>46.300000000000004</v>
      </c>
      <c r="T16" s="113">
        <v>48.7</v>
      </c>
      <c r="U16" s="113">
        <v>39.299999999999997</v>
      </c>
      <c r="V16" s="113">
        <v>42.7</v>
      </c>
      <c r="W16" s="113">
        <v>73.5</v>
      </c>
      <c r="X16" s="113">
        <v>55.1</v>
      </c>
      <c r="Y16" s="113">
        <v>65.599999999999994</v>
      </c>
      <c r="Z16" s="113">
        <v>70.900000000000006</v>
      </c>
      <c r="AA16" s="113">
        <v>24.7</v>
      </c>
      <c r="AB16" s="115">
        <v>53.427272727272729</v>
      </c>
      <c r="AC16" s="113">
        <v>4.5050293291163221</v>
      </c>
      <c r="AD16" s="93">
        <f t="shared" si="1"/>
        <v>11</v>
      </c>
      <c r="AF16" t="s">
        <v>44</v>
      </c>
    </row>
    <row r="17" spans="1:46" x14ac:dyDescent="0.3">
      <c r="A17" s="113">
        <v>12</v>
      </c>
      <c r="B17" s="114">
        <v>13.3</v>
      </c>
      <c r="C17" s="113">
        <v>36.900000000000006</v>
      </c>
      <c r="D17" s="113">
        <v>37.799999999999997</v>
      </c>
      <c r="E17" s="113">
        <v>0</v>
      </c>
      <c r="F17" s="113">
        <v>7.8</v>
      </c>
      <c r="G17" s="113">
        <v>0</v>
      </c>
      <c r="H17" s="113">
        <v>3.1</v>
      </c>
      <c r="I17" s="113">
        <v>0.7</v>
      </c>
      <c r="J17" s="113">
        <v>9.3000000000000007</v>
      </c>
      <c r="K17" s="113">
        <v>7.1</v>
      </c>
      <c r="L17" s="113">
        <v>0</v>
      </c>
      <c r="M17" s="113">
        <v>0</v>
      </c>
      <c r="N17" s="115">
        <v>9.6666666666666661</v>
      </c>
      <c r="O17" s="113">
        <v>3.9445461645726057</v>
      </c>
      <c r="P17" s="116">
        <f t="shared" si="0"/>
        <v>12</v>
      </c>
      <c r="Q17" s="113">
        <v>12</v>
      </c>
      <c r="R17" s="113">
        <v>4.4000000000000004</v>
      </c>
      <c r="S17" s="113">
        <v>42</v>
      </c>
      <c r="T17" s="113">
        <v>3.1</v>
      </c>
      <c r="U17" s="113">
        <v>10.199999999999999</v>
      </c>
      <c r="V17" s="113">
        <v>12</v>
      </c>
      <c r="W17" s="113">
        <v>2.7</v>
      </c>
      <c r="X17" s="113">
        <v>8.6000000000000014</v>
      </c>
      <c r="Y17" s="113">
        <v>4.7</v>
      </c>
      <c r="Z17" s="113">
        <v>34.4</v>
      </c>
      <c r="AA17" s="113">
        <v>24.9</v>
      </c>
      <c r="AB17" s="115">
        <v>14.454545454545455</v>
      </c>
      <c r="AC17" s="113">
        <v>4.0378293816978541</v>
      </c>
      <c r="AD17" s="93">
        <f t="shared" si="1"/>
        <v>11</v>
      </c>
      <c r="AF17" t="s">
        <v>44</v>
      </c>
    </row>
    <row r="18" spans="1:46" x14ac:dyDescent="0.3">
      <c r="A18" s="113">
        <v>13</v>
      </c>
      <c r="B18" s="114">
        <v>43.800000000000004</v>
      </c>
      <c r="C18" s="113">
        <v>50</v>
      </c>
      <c r="D18" s="113">
        <v>50.3</v>
      </c>
      <c r="E18" s="113">
        <v>16.399999999999999</v>
      </c>
      <c r="F18" s="113">
        <v>31.3</v>
      </c>
      <c r="G18" s="113">
        <v>15.1</v>
      </c>
      <c r="H18" s="113">
        <v>15.3</v>
      </c>
      <c r="I18" s="113">
        <v>4.4000000000000004</v>
      </c>
      <c r="J18" s="113">
        <v>0</v>
      </c>
      <c r="K18" s="113">
        <v>9.3000000000000007</v>
      </c>
      <c r="L18" s="113">
        <v>0</v>
      </c>
      <c r="M18" s="113">
        <v>26.3</v>
      </c>
      <c r="N18" s="115">
        <v>21.850000000000005</v>
      </c>
      <c r="O18" s="113">
        <v>5.3141819975448996</v>
      </c>
      <c r="P18" s="116">
        <f t="shared" si="0"/>
        <v>12</v>
      </c>
      <c r="Q18" s="113">
        <v>34</v>
      </c>
      <c r="R18" s="113">
        <v>10.7</v>
      </c>
      <c r="S18" s="113">
        <v>38.9</v>
      </c>
      <c r="T18" s="113">
        <v>0</v>
      </c>
      <c r="U18" s="113">
        <v>0</v>
      </c>
      <c r="V18" s="113">
        <v>8</v>
      </c>
      <c r="W18" s="113">
        <v>56</v>
      </c>
      <c r="X18" s="113">
        <v>85.6</v>
      </c>
      <c r="Y18" s="113">
        <v>18.2</v>
      </c>
      <c r="Z18" s="113">
        <v>25.3</v>
      </c>
      <c r="AA18" s="113">
        <v>82.9</v>
      </c>
      <c r="AB18" s="115">
        <v>32.690909090909095</v>
      </c>
      <c r="AC18" s="113">
        <v>9.243744366724739</v>
      </c>
      <c r="AD18" s="93">
        <f t="shared" si="1"/>
        <v>11</v>
      </c>
      <c r="AF18" t="s">
        <v>44</v>
      </c>
    </row>
    <row r="19" spans="1:46" x14ac:dyDescent="0.3">
      <c r="A19" s="113">
        <v>14</v>
      </c>
      <c r="B19" s="114">
        <v>48.6</v>
      </c>
      <c r="C19" s="113">
        <v>13.399999999999999</v>
      </c>
      <c r="D19" s="113">
        <v>49.4</v>
      </c>
      <c r="E19" s="113">
        <v>30.5</v>
      </c>
      <c r="F19" s="113">
        <v>32.9</v>
      </c>
      <c r="G19" s="113">
        <v>30.2</v>
      </c>
      <c r="H19" s="113">
        <v>7.8</v>
      </c>
      <c r="I19" s="113">
        <v>31.1</v>
      </c>
      <c r="J19" s="113">
        <v>0</v>
      </c>
      <c r="K19" s="113">
        <v>72.2</v>
      </c>
      <c r="L19" s="113">
        <v>22.7</v>
      </c>
      <c r="M19" s="113">
        <v>36</v>
      </c>
      <c r="N19" s="115">
        <v>31.233333333333334</v>
      </c>
      <c r="O19" s="113">
        <v>5.6759104640541667</v>
      </c>
      <c r="P19" s="116">
        <f t="shared" si="0"/>
        <v>12</v>
      </c>
      <c r="Q19" s="113">
        <v>32</v>
      </c>
      <c r="R19" s="113">
        <v>50.400000000000006</v>
      </c>
      <c r="S19" s="113">
        <v>51.5</v>
      </c>
      <c r="T19" s="113">
        <v>35.6</v>
      </c>
      <c r="U19" s="113">
        <v>25.6</v>
      </c>
      <c r="V19" s="113">
        <v>24</v>
      </c>
      <c r="W19" s="113">
        <v>23.1</v>
      </c>
      <c r="X19" s="113">
        <v>38</v>
      </c>
      <c r="Y19" s="113">
        <v>67.800000000000011</v>
      </c>
      <c r="Z19" s="113">
        <v>31.099999999999998</v>
      </c>
      <c r="AA19" s="113">
        <v>44.9</v>
      </c>
      <c r="AB19" s="115">
        <v>38.545454545454547</v>
      </c>
      <c r="AC19" s="113">
        <v>4.188216449133618</v>
      </c>
      <c r="AD19" s="93">
        <f t="shared" si="1"/>
        <v>11</v>
      </c>
      <c r="AF19">
        <v>0.99990000000000001</v>
      </c>
    </row>
    <row r="20" spans="1:46" x14ac:dyDescent="0.3">
      <c r="A20" s="113">
        <v>15</v>
      </c>
      <c r="B20" s="114">
        <v>27.299999999999997</v>
      </c>
      <c r="C20" s="113">
        <v>48</v>
      </c>
      <c r="D20" s="113">
        <v>43.3</v>
      </c>
      <c r="E20" s="113">
        <v>58.900000000000006</v>
      </c>
      <c r="F20" s="113">
        <v>24.2</v>
      </c>
      <c r="G20" s="113">
        <v>34.9</v>
      </c>
      <c r="H20" s="113">
        <v>26.7</v>
      </c>
      <c r="I20" s="113">
        <v>16.899999999999999</v>
      </c>
      <c r="J20" s="113">
        <v>14.5</v>
      </c>
      <c r="K20" s="113">
        <v>13.299999999999999</v>
      </c>
      <c r="L20" s="113">
        <v>13.8</v>
      </c>
      <c r="M20" s="113">
        <v>31.5</v>
      </c>
      <c r="N20" s="115">
        <v>29.441666666666666</v>
      </c>
      <c r="O20" s="113">
        <v>4.2315814497249784</v>
      </c>
      <c r="P20" s="116">
        <f t="shared" si="0"/>
        <v>12</v>
      </c>
      <c r="Q20" s="113">
        <v>28.2</v>
      </c>
      <c r="R20" s="113">
        <v>22.200000000000003</v>
      </c>
      <c r="S20" s="113">
        <v>25.8</v>
      </c>
      <c r="T20" s="113">
        <v>17.099999999999998</v>
      </c>
      <c r="U20" s="113">
        <v>23.099999999999998</v>
      </c>
      <c r="V20" s="113">
        <v>43.1</v>
      </c>
      <c r="W20" s="113">
        <v>47.1</v>
      </c>
      <c r="X20" s="113">
        <v>57.800000000000004</v>
      </c>
      <c r="Y20" s="113">
        <v>44.7</v>
      </c>
      <c r="Z20" s="113">
        <v>40</v>
      </c>
      <c r="AA20" s="113">
        <v>36.200000000000003</v>
      </c>
      <c r="AB20" s="115">
        <v>35.027272727272724</v>
      </c>
      <c r="AC20" s="113">
        <v>3.8247065462972829</v>
      </c>
      <c r="AD20" s="93">
        <f t="shared" si="1"/>
        <v>11</v>
      </c>
      <c r="AF20" t="s">
        <v>44</v>
      </c>
    </row>
    <row r="21" spans="1:46" x14ac:dyDescent="0.3">
      <c r="A21" s="113">
        <v>16</v>
      </c>
      <c r="B21" s="114">
        <v>84.199999999999989</v>
      </c>
      <c r="C21" s="113">
        <v>4.7</v>
      </c>
      <c r="D21" s="113">
        <v>33.200000000000003</v>
      </c>
      <c r="E21" s="113">
        <v>9.8000000000000007</v>
      </c>
      <c r="F21" s="113">
        <v>52.9</v>
      </c>
      <c r="G21" s="113">
        <v>51.4</v>
      </c>
      <c r="H21" s="113">
        <v>30.9</v>
      </c>
      <c r="I21" s="113">
        <v>4.7</v>
      </c>
      <c r="J21" s="113">
        <v>77.2</v>
      </c>
      <c r="K21" s="113">
        <v>0.7</v>
      </c>
      <c r="L21" s="113">
        <v>0</v>
      </c>
      <c r="M21" s="113">
        <v>58.9</v>
      </c>
      <c r="N21" s="115">
        <v>34.049999999999997</v>
      </c>
      <c r="O21" s="113">
        <v>8.809425909131928</v>
      </c>
      <c r="P21" s="116">
        <f t="shared" si="0"/>
        <v>12</v>
      </c>
      <c r="Q21" s="113">
        <v>27.8</v>
      </c>
      <c r="R21" s="113">
        <v>1.1000000000000001</v>
      </c>
      <c r="S21" s="113">
        <v>56.199999999999996</v>
      </c>
      <c r="T21" s="113">
        <v>5.3</v>
      </c>
      <c r="U21" s="113">
        <v>62.7</v>
      </c>
      <c r="V21" s="113">
        <v>46.9</v>
      </c>
      <c r="W21" s="113">
        <v>46.900000000000006</v>
      </c>
      <c r="X21" s="113">
        <v>17.600000000000001</v>
      </c>
      <c r="Y21" s="113">
        <v>1.8</v>
      </c>
      <c r="Z21" s="113">
        <v>46.400000000000006</v>
      </c>
      <c r="AA21" s="113">
        <v>68.5</v>
      </c>
      <c r="AB21" s="115">
        <v>34.654545454545456</v>
      </c>
      <c r="AC21" s="113">
        <v>7.5311397620614153</v>
      </c>
      <c r="AD21" s="93">
        <f t="shared" si="1"/>
        <v>11</v>
      </c>
      <c r="AF21" t="s">
        <v>44</v>
      </c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x14ac:dyDescent="0.3">
      <c r="A22" s="113">
        <v>17</v>
      </c>
      <c r="B22" s="114">
        <v>0</v>
      </c>
      <c r="C22" s="113">
        <v>82.4</v>
      </c>
      <c r="D22" s="113">
        <v>36.5</v>
      </c>
      <c r="E22" s="113">
        <v>54.4</v>
      </c>
      <c r="F22" s="113">
        <v>18.600000000000001</v>
      </c>
      <c r="G22" s="113">
        <v>26.2</v>
      </c>
      <c r="H22" s="113">
        <v>0</v>
      </c>
      <c r="I22" s="113">
        <v>9.3999999999999986</v>
      </c>
      <c r="J22" s="113">
        <v>35.6</v>
      </c>
      <c r="K22" s="113">
        <v>0</v>
      </c>
      <c r="L22" s="113">
        <v>84.2</v>
      </c>
      <c r="M22" s="113">
        <v>39.700000000000003</v>
      </c>
      <c r="N22" s="115">
        <v>32.25</v>
      </c>
      <c r="O22" s="113">
        <v>8.5521882721572666</v>
      </c>
      <c r="P22" s="116">
        <f t="shared" si="0"/>
        <v>12</v>
      </c>
      <c r="Q22" s="113">
        <v>61.8</v>
      </c>
      <c r="R22" s="113">
        <v>80.900000000000006</v>
      </c>
      <c r="S22" s="113">
        <v>37.6</v>
      </c>
      <c r="T22" s="113">
        <v>54</v>
      </c>
      <c r="U22" s="113">
        <v>36.699999999999996</v>
      </c>
      <c r="V22" s="113">
        <v>48.699999999999996</v>
      </c>
      <c r="W22" s="113">
        <v>64.400000000000006</v>
      </c>
      <c r="X22" s="113">
        <v>29.8</v>
      </c>
      <c r="Y22" s="113">
        <v>59.400000000000006</v>
      </c>
      <c r="Z22" s="113">
        <v>38.700000000000003</v>
      </c>
      <c r="AA22" s="113">
        <v>55.800000000000004</v>
      </c>
      <c r="AB22" s="115">
        <v>51.618181818181824</v>
      </c>
      <c r="AC22" s="113">
        <v>4.5513997483654851</v>
      </c>
      <c r="AD22" s="93">
        <f t="shared" si="1"/>
        <v>11</v>
      </c>
      <c r="AE22" s="2"/>
      <c r="AF22" s="2">
        <v>0.78580000000000005</v>
      </c>
      <c r="AG22" s="2"/>
      <c r="AH22" s="2"/>
      <c r="AI22" s="2"/>
      <c r="AJ22" s="2"/>
      <c r="AK22" s="2"/>
      <c r="AL22" s="2"/>
      <c r="AM22" s="2"/>
      <c r="AN22" s="2"/>
      <c r="AO22" s="2"/>
    </row>
    <row r="23" spans="1:46" x14ac:dyDescent="0.3">
      <c r="A23" s="113">
        <v>18</v>
      </c>
      <c r="B23" s="114">
        <v>41.3</v>
      </c>
      <c r="C23" s="113">
        <v>47.3</v>
      </c>
      <c r="D23" s="113">
        <v>42.7</v>
      </c>
      <c r="E23" s="113">
        <v>7.1</v>
      </c>
      <c r="F23" s="113">
        <v>65.599999999999994</v>
      </c>
      <c r="G23" s="113">
        <v>68</v>
      </c>
      <c r="H23" s="113">
        <v>64.7</v>
      </c>
      <c r="I23" s="113">
        <v>29.5</v>
      </c>
      <c r="J23" s="113">
        <v>65.8</v>
      </c>
      <c r="K23" s="113">
        <v>36.5</v>
      </c>
      <c r="L23" s="113">
        <v>5.3000000000000007</v>
      </c>
      <c r="M23" s="113">
        <v>82</v>
      </c>
      <c r="N23" s="115">
        <v>46.316666666666663</v>
      </c>
      <c r="O23" s="113">
        <v>7.0019243386689389</v>
      </c>
      <c r="P23" s="116">
        <f t="shared" si="0"/>
        <v>12</v>
      </c>
      <c r="Q23" s="113">
        <v>27.3</v>
      </c>
      <c r="R23" s="113">
        <v>32.599999999999994</v>
      </c>
      <c r="S23" s="113">
        <v>8.4</v>
      </c>
      <c r="T23" s="113">
        <v>7.1</v>
      </c>
      <c r="U23" s="113">
        <v>43.1</v>
      </c>
      <c r="V23" s="113">
        <v>73.099999999999994</v>
      </c>
      <c r="W23" s="113">
        <v>36.700000000000003</v>
      </c>
      <c r="X23" s="113">
        <v>63.599999999999994</v>
      </c>
      <c r="Y23" s="113">
        <v>44</v>
      </c>
      <c r="Z23" s="113">
        <v>53.8</v>
      </c>
      <c r="AA23" s="113">
        <v>82</v>
      </c>
      <c r="AB23" s="115">
        <v>42.881818181818183</v>
      </c>
      <c r="AC23" s="113">
        <v>7.2920731331022983</v>
      </c>
      <c r="AD23" s="93">
        <f t="shared" si="1"/>
        <v>11</v>
      </c>
      <c r="AF23" t="s">
        <v>44</v>
      </c>
    </row>
    <row r="24" spans="1:46" x14ac:dyDescent="0.3">
      <c r="A24" s="113">
        <v>19</v>
      </c>
      <c r="B24" s="114">
        <v>88.2</v>
      </c>
      <c r="C24" s="113">
        <v>56.4</v>
      </c>
      <c r="D24" s="113">
        <v>66.5</v>
      </c>
      <c r="E24" s="113">
        <v>84.9</v>
      </c>
      <c r="F24" s="113">
        <v>28.9</v>
      </c>
      <c r="G24" s="113">
        <v>85.6</v>
      </c>
      <c r="H24" s="113">
        <v>0</v>
      </c>
      <c r="I24" s="113">
        <v>67.8</v>
      </c>
      <c r="J24" s="113">
        <v>47.3</v>
      </c>
      <c r="K24" s="113">
        <v>92.8</v>
      </c>
      <c r="L24" s="113">
        <v>34.200000000000003</v>
      </c>
      <c r="M24" s="113">
        <v>48.4</v>
      </c>
      <c r="N24" s="115">
        <v>58.416666666666664</v>
      </c>
      <c r="O24" s="113">
        <v>8.1469071407249949</v>
      </c>
      <c r="P24" s="116">
        <f t="shared" si="0"/>
        <v>12</v>
      </c>
      <c r="Q24" s="113">
        <v>80.5</v>
      </c>
      <c r="R24" s="113">
        <v>69.599999999999994</v>
      </c>
      <c r="S24" s="113">
        <v>82.5</v>
      </c>
      <c r="T24" s="113">
        <v>57.800000000000004</v>
      </c>
      <c r="U24" s="113">
        <v>52.3</v>
      </c>
      <c r="V24" s="113">
        <v>44.9</v>
      </c>
      <c r="W24" s="113">
        <v>60.9</v>
      </c>
      <c r="X24" s="113">
        <v>16</v>
      </c>
      <c r="Y24" s="113">
        <v>75.400000000000006</v>
      </c>
      <c r="Z24" s="113">
        <v>78.900000000000006</v>
      </c>
      <c r="AA24" s="113">
        <v>70.7</v>
      </c>
      <c r="AB24" s="115">
        <v>62.68181818181818</v>
      </c>
      <c r="AC24" s="113">
        <v>5.9370610755554818</v>
      </c>
      <c r="AD24" s="93">
        <f t="shared" si="1"/>
        <v>11</v>
      </c>
      <c r="AF24" t="s">
        <v>44</v>
      </c>
    </row>
    <row r="25" spans="1:46" x14ac:dyDescent="0.3">
      <c r="A25" s="113">
        <v>20</v>
      </c>
      <c r="B25" s="114">
        <v>24.200000000000003</v>
      </c>
      <c r="C25" s="113">
        <v>77.099999999999994</v>
      </c>
      <c r="D25" s="113">
        <v>51.099999999999994</v>
      </c>
      <c r="E25" s="113">
        <v>32.900000000000006</v>
      </c>
      <c r="F25" s="113">
        <v>64.899999999999991</v>
      </c>
      <c r="G25" s="113">
        <v>29.1</v>
      </c>
      <c r="H25" s="113">
        <v>47.5</v>
      </c>
      <c r="I25" s="113">
        <v>54.2</v>
      </c>
      <c r="J25" s="113">
        <v>39.799999999999997</v>
      </c>
      <c r="K25" s="113">
        <v>1.8</v>
      </c>
      <c r="L25" s="113">
        <v>78.400000000000006</v>
      </c>
      <c r="M25" s="113">
        <v>18.2</v>
      </c>
      <c r="N25" s="115">
        <v>43.266666666666673</v>
      </c>
      <c r="O25" s="113">
        <v>6.7853488927216974</v>
      </c>
      <c r="P25" s="116">
        <f t="shared" si="0"/>
        <v>12</v>
      </c>
      <c r="Q25" s="113">
        <v>77.699999999999989</v>
      </c>
      <c r="R25" s="113">
        <v>51.3</v>
      </c>
      <c r="S25" s="113">
        <v>34.700000000000003</v>
      </c>
      <c r="T25" s="113">
        <v>38</v>
      </c>
      <c r="U25" s="113">
        <v>58.9</v>
      </c>
      <c r="V25" s="113">
        <v>65.5</v>
      </c>
      <c r="W25" s="113">
        <v>80.2</v>
      </c>
      <c r="X25" s="113">
        <v>55.099999999999994</v>
      </c>
      <c r="Y25" s="113">
        <v>52.400000000000006</v>
      </c>
      <c r="Z25" s="113">
        <v>31.5</v>
      </c>
      <c r="AA25" s="113">
        <v>68.900000000000006</v>
      </c>
      <c r="AB25" s="115">
        <v>55.836363636363629</v>
      </c>
      <c r="AC25" s="113">
        <v>4.9864411198090401</v>
      </c>
      <c r="AD25" s="93">
        <f t="shared" si="1"/>
        <v>11</v>
      </c>
      <c r="AF25">
        <v>0.98050000000000004</v>
      </c>
    </row>
    <row r="26" spans="1:46" x14ac:dyDescent="0.3">
      <c r="A26" s="113">
        <v>21</v>
      </c>
      <c r="B26" s="114">
        <v>76.7</v>
      </c>
      <c r="C26" s="113">
        <v>76</v>
      </c>
      <c r="D26" s="113">
        <v>31.6</v>
      </c>
      <c r="E26" s="113">
        <v>43.6</v>
      </c>
      <c r="F26" s="113">
        <v>74.7</v>
      </c>
      <c r="G26" s="113">
        <v>81.800000000000011</v>
      </c>
      <c r="H26" s="113">
        <v>84.9</v>
      </c>
      <c r="I26" s="113">
        <v>60.4</v>
      </c>
      <c r="J26" s="113">
        <v>70.899999999999991</v>
      </c>
      <c r="K26" s="113">
        <v>48.4</v>
      </c>
      <c r="L26" s="113">
        <v>83.4</v>
      </c>
      <c r="M26" s="113">
        <v>75.599999999999994</v>
      </c>
      <c r="N26" s="115">
        <v>67.333333333333329</v>
      </c>
      <c r="O26" s="113">
        <v>5.0157831699626865</v>
      </c>
      <c r="P26" s="116">
        <f t="shared" si="0"/>
        <v>12</v>
      </c>
      <c r="Q26" s="113">
        <v>87.1</v>
      </c>
      <c r="R26" s="113">
        <v>69.400000000000006</v>
      </c>
      <c r="S26" s="113">
        <v>46.5</v>
      </c>
      <c r="T26" s="113">
        <v>62</v>
      </c>
      <c r="U26" s="113">
        <v>43.6</v>
      </c>
      <c r="V26" s="113">
        <v>58</v>
      </c>
      <c r="W26" s="113">
        <v>55.8</v>
      </c>
      <c r="X26" s="113">
        <v>18.7</v>
      </c>
      <c r="Y26" s="113">
        <v>60.5</v>
      </c>
      <c r="Z26" s="113">
        <v>58</v>
      </c>
      <c r="AA26" s="113">
        <v>86.399999999999991</v>
      </c>
      <c r="AB26" s="115">
        <v>58.727272727272727</v>
      </c>
      <c r="AC26" s="113">
        <v>5.7908248887841482</v>
      </c>
      <c r="AD26" s="93">
        <f t="shared" si="1"/>
        <v>11</v>
      </c>
      <c r="AF26">
        <v>0.99950000000000006</v>
      </c>
    </row>
    <row r="27" spans="1:46" x14ac:dyDescent="0.3">
      <c r="A27" s="113">
        <v>22</v>
      </c>
      <c r="B27" s="114">
        <v>82.4</v>
      </c>
      <c r="C27" s="113">
        <v>25.3</v>
      </c>
      <c r="D27" s="113">
        <v>0.9</v>
      </c>
      <c r="E27" s="113">
        <v>2.4</v>
      </c>
      <c r="F27" s="113">
        <v>38.700000000000003</v>
      </c>
      <c r="G27" s="113">
        <v>43.4</v>
      </c>
      <c r="H27" s="113">
        <v>48.2</v>
      </c>
      <c r="I27" s="113">
        <v>68</v>
      </c>
      <c r="J27" s="113">
        <v>37.1</v>
      </c>
      <c r="K27" s="113">
        <v>37.799999999999997</v>
      </c>
      <c r="L27" s="113">
        <v>38</v>
      </c>
      <c r="M27" s="113">
        <v>35.299999999999997</v>
      </c>
      <c r="N27" s="115">
        <v>38.125000000000007</v>
      </c>
      <c r="O27" s="113">
        <v>6.6389932264317055</v>
      </c>
      <c r="P27" s="116">
        <f t="shared" si="0"/>
        <v>12</v>
      </c>
      <c r="Q27" s="113">
        <v>0</v>
      </c>
      <c r="R27" s="113">
        <v>22.2</v>
      </c>
      <c r="S27" s="113">
        <v>61.800000000000004</v>
      </c>
      <c r="T27" s="113">
        <v>70</v>
      </c>
      <c r="U27" s="113">
        <v>69.8</v>
      </c>
      <c r="V27" s="113">
        <v>28.700000000000003</v>
      </c>
      <c r="W27" s="113">
        <v>62.599999999999994</v>
      </c>
      <c r="X27" s="113">
        <v>73.099999999999994</v>
      </c>
      <c r="Y27" s="113">
        <v>40.200000000000003</v>
      </c>
      <c r="Z27" s="113">
        <v>31.099999999999998</v>
      </c>
      <c r="AA27" s="113">
        <v>68.2</v>
      </c>
      <c r="AB27" s="115">
        <v>47.972727272727276</v>
      </c>
      <c r="AC27" s="113">
        <v>7.4403456775645083</v>
      </c>
      <c r="AD27" s="93">
        <f t="shared" si="1"/>
        <v>11</v>
      </c>
      <c r="AF27" t="s">
        <v>44</v>
      </c>
    </row>
    <row r="28" spans="1:46" ht="17.25" thickBot="1" x14ac:dyDescent="0.35">
      <c r="A28" s="113">
        <v>23</v>
      </c>
      <c r="B28" s="117">
        <v>15.3</v>
      </c>
      <c r="C28" s="118">
        <v>37.299999999999997</v>
      </c>
      <c r="D28" s="118">
        <v>41.8</v>
      </c>
      <c r="E28" s="118">
        <v>57.5</v>
      </c>
      <c r="F28" s="118">
        <v>78.2</v>
      </c>
      <c r="G28" s="118">
        <v>56.2</v>
      </c>
      <c r="H28" s="118">
        <v>0</v>
      </c>
      <c r="I28" s="118">
        <v>32.700000000000003</v>
      </c>
      <c r="J28" s="118">
        <v>83.100000000000009</v>
      </c>
      <c r="K28" s="118">
        <v>94</v>
      </c>
      <c r="L28" s="118">
        <v>48</v>
      </c>
      <c r="M28" s="118">
        <v>38.900000000000006</v>
      </c>
      <c r="N28" s="119">
        <v>48.583333333333321</v>
      </c>
      <c r="O28" s="121">
        <v>7.9088446205702692</v>
      </c>
      <c r="P28" s="120">
        <f t="shared" si="0"/>
        <v>12</v>
      </c>
      <c r="Q28" s="118">
        <v>91.5</v>
      </c>
      <c r="R28" s="118">
        <v>73.5</v>
      </c>
      <c r="S28" s="118">
        <v>43.3</v>
      </c>
      <c r="T28" s="118">
        <v>1.1000000000000001</v>
      </c>
      <c r="U28" s="118">
        <v>54.7</v>
      </c>
      <c r="V28" s="118">
        <v>30.5</v>
      </c>
      <c r="W28" s="118">
        <v>39.1</v>
      </c>
      <c r="X28" s="118">
        <v>76</v>
      </c>
      <c r="Y28" s="118">
        <v>86.5</v>
      </c>
      <c r="Z28" s="118">
        <v>73.099999999999994</v>
      </c>
      <c r="AA28" s="118">
        <v>86.9</v>
      </c>
      <c r="AB28" s="119">
        <v>59.654545454545456</v>
      </c>
      <c r="AC28" s="121">
        <v>8.5864095961039535</v>
      </c>
      <c r="AD28" s="99">
        <f t="shared" si="1"/>
        <v>11</v>
      </c>
      <c r="AF28" t="s">
        <v>44</v>
      </c>
    </row>
    <row r="30" spans="1:46" x14ac:dyDescent="0.3">
      <c r="B30" s="184" t="s">
        <v>152</v>
      </c>
      <c r="C30" s="184"/>
      <c r="D30" s="184"/>
      <c r="E30" t="s">
        <v>35</v>
      </c>
    </row>
    <row r="31" spans="1:46" x14ac:dyDescent="0.3">
      <c r="B31" s="184" t="s">
        <v>153</v>
      </c>
      <c r="C31" s="184"/>
      <c r="D31" s="184"/>
      <c r="E31" t="s">
        <v>156</v>
      </c>
    </row>
    <row r="32" spans="1:46" x14ac:dyDescent="0.3">
      <c r="B32" s="184" t="s">
        <v>154</v>
      </c>
      <c r="C32" s="184"/>
      <c r="D32" s="184"/>
      <c r="E32">
        <v>0.39439999999999997</v>
      </c>
    </row>
    <row r="33" spans="1:32" x14ac:dyDescent="0.3">
      <c r="B33" s="184" t="s">
        <v>155</v>
      </c>
      <c r="C33" s="184"/>
      <c r="D33" s="184"/>
      <c r="E33">
        <v>0.68259999999999998</v>
      </c>
    </row>
    <row r="35" spans="1:32" ht="17.25" thickBot="1" x14ac:dyDescent="0.35">
      <c r="B35" s="1" t="s">
        <v>162</v>
      </c>
    </row>
    <row r="36" spans="1:32" ht="17.25" thickBot="1" x14ac:dyDescent="0.35">
      <c r="B36" s="178" t="s">
        <v>160</v>
      </c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80"/>
      <c r="Q36" s="181" t="s">
        <v>161</v>
      </c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  <c r="AC36" s="182"/>
      <c r="AD36" s="183"/>
      <c r="AF36" t="s">
        <v>165</v>
      </c>
    </row>
    <row r="37" spans="1:32" ht="17.25" thickBot="1" x14ac:dyDescent="0.35">
      <c r="A37" s="111" t="s">
        <v>157</v>
      </c>
      <c r="B37" s="119" t="s">
        <v>6</v>
      </c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2" t="s">
        <v>158</v>
      </c>
      <c r="O37" s="124" t="s">
        <v>159</v>
      </c>
      <c r="P37" s="112" t="s">
        <v>5</v>
      </c>
      <c r="Q37" s="119" t="s">
        <v>6</v>
      </c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2" t="s">
        <v>158</v>
      </c>
      <c r="AC37" s="124" t="s">
        <v>159</v>
      </c>
      <c r="AD37" s="123" t="s">
        <v>5</v>
      </c>
      <c r="AF37" t="s">
        <v>35</v>
      </c>
    </row>
    <row r="38" spans="1:32" x14ac:dyDescent="0.3">
      <c r="A38" s="113">
        <v>0</v>
      </c>
      <c r="B38" s="114">
        <v>64.900000000000006</v>
      </c>
      <c r="C38" s="113">
        <v>0</v>
      </c>
      <c r="D38" s="113">
        <v>40.4</v>
      </c>
      <c r="E38" s="113">
        <v>53.6</v>
      </c>
      <c r="F38" s="113">
        <v>24.2</v>
      </c>
      <c r="G38" s="113">
        <v>25.6</v>
      </c>
      <c r="H38" s="113">
        <v>0</v>
      </c>
      <c r="I38" s="113">
        <v>27.3</v>
      </c>
      <c r="J38" s="113">
        <v>22.9</v>
      </c>
      <c r="K38" s="113">
        <v>12</v>
      </c>
      <c r="L38" s="113">
        <v>0</v>
      </c>
      <c r="M38" s="113">
        <v>9.1</v>
      </c>
      <c r="N38" s="126">
        <f>AVERAGE(B38:M38)</f>
        <v>23.333333333333332</v>
      </c>
      <c r="O38" s="127">
        <f>_xlfn.STDEV.S(B38:M38)/SQRT(COUNT(B38:M38))</f>
        <v>6.1059500704334528</v>
      </c>
      <c r="P38" s="125">
        <f>COUNT(B38:M38)</f>
        <v>12</v>
      </c>
      <c r="Q38" s="113">
        <v>29.3</v>
      </c>
      <c r="R38" s="113">
        <v>47.1</v>
      </c>
      <c r="S38" s="113">
        <v>27.8</v>
      </c>
      <c r="T38" s="113">
        <v>26.9</v>
      </c>
      <c r="U38" s="113">
        <v>79.599999999999994</v>
      </c>
      <c r="V38" s="113">
        <v>15.6</v>
      </c>
      <c r="W38" s="113">
        <v>70</v>
      </c>
      <c r="X38" s="113">
        <v>33.299999999999997</v>
      </c>
      <c r="Y38" s="113">
        <v>15.8</v>
      </c>
      <c r="Z38" s="113">
        <v>14.2</v>
      </c>
      <c r="AA38" s="113">
        <v>38.700000000000003</v>
      </c>
      <c r="AB38" s="126">
        <f>AVERAGE(Q38:AA38)</f>
        <v>36.209090909090904</v>
      </c>
      <c r="AC38" s="127">
        <f>_xlfn.STDEV.S(Q38:AA38)/SQRT(COUNT(Q38:AA38))</f>
        <v>6.5287121735169267</v>
      </c>
      <c r="AD38" s="91">
        <f>COUNT(Q38:AA38)</f>
        <v>11</v>
      </c>
      <c r="AF38">
        <v>0.98670000000000002</v>
      </c>
    </row>
    <row r="39" spans="1:32" x14ac:dyDescent="0.3">
      <c r="A39" s="113">
        <v>1</v>
      </c>
      <c r="B39" s="114">
        <v>5.3</v>
      </c>
      <c r="C39" s="113">
        <v>64</v>
      </c>
      <c r="D39" s="113">
        <v>12.9</v>
      </c>
      <c r="E39" s="113">
        <v>44.2</v>
      </c>
      <c r="F39" s="113">
        <v>52.7</v>
      </c>
      <c r="G39" s="113">
        <v>42.9</v>
      </c>
      <c r="H39" s="113">
        <v>80.7</v>
      </c>
      <c r="I39" s="113">
        <v>34</v>
      </c>
      <c r="J39" s="113">
        <v>29.3</v>
      </c>
      <c r="K39" s="113">
        <v>47.6</v>
      </c>
      <c r="L39" s="113">
        <v>12.7</v>
      </c>
      <c r="M39" s="113">
        <v>16.899999999999999</v>
      </c>
      <c r="N39" s="115">
        <f t="shared" ref="N39:N61" si="2">AVERAGE(B39:M39)</f>
        <v>36.933333333333337</v>
      </c>
      <c r="O39" s="113">
        <f t="shared" ref="O39:O61" si="3">_xlfn.STDEV.S(B39:M39)/SQRT(COUNT(B39:M39))</f>
        <v>6.5900675185456103</v>
      </c>
      <c r="P39" s="116">
        <f t="shared" ref="P39:P61" si="4">COUNT(B39:M39)</f>
        <v>12</v>
      </c>
      <c r="Q39" s="113">
        <v>71.099999999999994</v>
      </c>
      <c r="R39" s="113">
        <v>21.1</v>
      </c>
      <c r="S39" s="113">
        <v>37.299999999999997</v>
      </c>
      <c r="T39" s="113">
        <v>77.099999999999994</v>
      </c>
      <c r="U39" s="113">
        <v>39.1</v>
      </c>
      <c r="V39" s="113">
        <v>49.8</v>
      </c>
      <c r="W39" s="113">
        <v>33.299999999999997</v>
      </c>
      <c r="X39" s="113">
        <v>21.8</v>
      </c>
      <c r="Y39" s="113">
        <v>25.6</v>
      </c>
      <c r="Z39" s="113">
        <v>64.400000000000006</v>
      </c>
      <c r="AA39" s="113">
        <v>60.2</v>
      </c>
      <c r="AB39" s="115">
        <f t="shared" ref="AB39:AB61" si="5">AVERAGE(Q39:AA39)</f>
        <v>45.527272727272731</v>
      </c>
      <c r="AC39" s="113">
        <f t="shared" ref="AC39:AC61" si="6">_xlfn.STDEV.S(Q39:AA39)/SQRT(COUNT(Q39:AA39))</f>
        <v>6.0721434123244089</v>
      </c>
      <c r="AD39" s="93">
        <f t="shared" ref="AD39:AD61" si="7">COUNT(Q39:AA39)</f>
        <v>11</v>
      </c>
      <c r="AF39" t="s">
        <v>44</v>
      </c>
    </row>
    <row r="40" spans="1:32" x14ac:dyDescent="0.3">
      <c r="A40" s="113">
        <v>2</v>
      </c>
      <c r="B40" s="114">
        <v>55.3</v>
      </c>
      <c r="C40" s="113">
        <v>66.7</v>
      </c>
      <c r="D40" s="113">
        <v>28.9</v>
      </c>
      <c r="E40" s="113">
        <v>29.6</v>
      </c>
      <c r="F40" s="113">
        <v>74.900000000000006</v>
      </c>
      <c r="G40" s="113">
        <v>42.4</v>
      </c>
      <c r="H40" s="113">
        <v>82</v>
      </c>
      <c r="I40" s="113">
        <v>38</v>
      </c>
      <c r="J40" s="113">
        <v>39.1</v>
      </c>
      <c r="K40" s="113">
        <v>47.1</v>
      </c>
      <c r="L40" s="113">
        <v>30.7</v>
      </c>
      <c r="M40" s="113">
        <v>15.1</v>
      </c>
      <c r="N40" s="115">
        <f t="shared" si="2"/>
        <v>45.81666666666667</v>
      </c>
      <c r="O40" s="113">
        <f t="shared" si="3"/>
        <v>5.8528914549851629</v>
      </c>
      <c r="P40" s="116">
        <f t="shared" si="4"/>
        <v>12</v>
      </c>
      <c r="Q40" s="113">
        <v>84</v>
      </c>
      <c r="R40" s="113">
        <v>60.2</v>
      </c>
      <c r="S40" s="113">
        <v>68.400000000000006</v>
      </c>
      <c r="T40" s="113">
        <v>46.4</v>
      </c>
      <c r="U40" s="113">
        <v>18.7</v>
      </c>
      <c r="V40" s="113">
        <v>51.1</v>
      </c>
      <c r="W40" s="113">
        <v>60</v>
      </c>
      <c r="X40" s="113">
        <v>41.6</v>
      </c>
      <c r="Y40" s="113">
        <v>29.8</v>
      </c>
      <c r="Z40" s="113">
        <v>36.9</v>
      </c>
      <c r="AA40" s="113">
        <v>66.900000000000006</v>
      </c>
      <c r="AB40" s="115">
        <f t="shared" si="5"/>
        <v>51.272727272727273</v>
      </c>
      <c r="AC40" s="113">
        <f t="shared" si="6"/>
        <v>5.7290819653142773</v>
      </c>
      <c r="AD40" s="93">
        <f t="shared" si="7"/>
        <v>11</v>
      </c>
      <c r="AF40" t="s">
        <v>44</v>
      </c>
    </row>
    <row r="41" spans="1:32" x14ac:dyDescent="0.3">
      <c r="A41" s="113">
        <v>3</v>
      </c>
      <c r="B41" s="114">
        <v>69.099999999999994</v>
      </c>
      <c r="C41" s="113">
        <v>68.400000000000006</v>
      </c>
      <c r="D41" s="113">
        <v>46.2</v>
      </c>
      <c r="E41" s="113">
        <v>37.799999999999997</v>
      </c>
      <c r="F41" s="113">
        <v>28</v>
      </c>
      <c r="G41" s="113">
        <v>49.8</v>
      </c>
      <c r="H41" s="113">
        <v>32.9</v>
      </c>
      <c r="I41" s="113">
        <v>21.1</v>
      </c>
      <c r="J41" s="113">
        <v>60.9</v>
      </c>
      <c r="K41" s="113">
        <v>28.2</v>
      </c>
      <c r="L41" s="113">
        <v>10.9</v>
      </c>
      <c r="M41" s="113">
        <v>42.7</v>
      </c>
      <c r="N41" s="115">
        <f t="shared" si="2"/>
        <v>41.333333333333329</v>
      </c>
      <c r="O41" s="113">
        <f t="shared" si="3"/>
        <v>5.3322394711582337</v>
      </c>
      <c r="P41" s="116">
        <f t="shared" si="4"/>
        <v>12</v>
      </c>
      <c r="Q41" s="113">
        <v>78.400000000000006</v>
      </c>
      <c r="R41" s="113">
        <v>29.6</v>
      </c>
      <c r="S41" s="113">
        <v>20.399999999999999</v>
      </c>
      <c r="T41" s="113">
        <v>72</v>
      </c>
      <c r="U41" s="113">
        <v>28.4</v>
      </c>
      <c r="V41" s="113">
        <v>44.2</v>
      </c>
      <c r="W41" s="113">
        <v>61.8</v>
      </c>
      <c r="X41" s="113">
        <v>39.1</v>
      </c>
      <c r="Y41" s="113">
        <v>70.900000000000006</v>
      </c>
      <c r="Z41" s="113">
        <v>57.8</v>
      </c>
      <c r="AA41" s="113">
        <v>88.2</v>
      </c>
      <c r="AB41" s="115">
        <f t="shared" si="5"/>
        <v>53.709090909090918</v>
      </c>
      <c r="AC41" s="113">
        <f t="shared" si="6"/>
        <v>6.8401814774630125</v>
      </c>
      <c r="AD41" s="93">
        <f t="shared" si="7"/>
        <v>11</v>
      </c>
      <c r="AF41">
        <v>0.98839999999999995</v>
      </c>
    </row>
    <row r="42" spans="1:32" x14ac:dyDescent="0.3">
      <c r="A42" s="113">
        <v>4</v>
      </c>
      <c r="B42" s="114">
        <v>68.900000000000006</v>
      </c>
      <c r="C42" s="113">
        <v>82.2</v>
      </c>
      <c r="D42" s="113">
        <v>37.1</v>
      </c>
      <c r="E42" s="113">
        <v>66.2</v>
      </c>
      <c r="F42" s="113">
        <v>76.900000000000006</v>
      </c>
      <c r="G42" s="113">
        <v>54.4</v>
      </c>
      <c r="H42" s="113">
        <v>85.6</v>
      </c>
      <c r="I42" s="113">
        <v>83.1</v>
      </c>
      <c r="J42" s="113">
        <v>82.9</v>
      </c>
      <c r="K42" s="113">
        <v>30.9</v>
      </c>
      <c r="L42" s="113">
        <v>17.8</v>
      </c>
      <c r="M42" s="113">
        <v>23.1</v>
      </c>
      <c r="N42" s="115">
        <f t="shared" si="2"/>
        <v>59.091666666666669</v>
      </c>
      <c r="O42" s="113">
        <f t="shared" si="3"/>
        <v>7.3570256911473395</v>
      </c>
      <c r="P42" s="116">
        <f t="shared" si="4"/>
        <v>12</v>
      </c>
      <c r="Q42" s="113">
        <v>43.1</v>
      </c>
      <c r="R42" s="113">
        <v>81.099999999999994</v>
      </c>
      <c r="S42" s="113">
        <v>54.7</v>
      </c>
      <c r="T42" s="113">
        <v>37.6</v>
      </c>
      <c r="U42" s="113">
        <v>47.6</v>
      </c>
      <c r="V42" s="113">
        <v>66.7</v>
      </c>
      <c r="W42" s="113">
        <v>66.900000000000006</v>
      </c>
      <c r="X42" s="113">
        <v>77.099999999999994</v>
      </c>
      <c r="Y42" s="113">
        <v>48.2</v>
      </c>
      <c r="Z42" s="113">
        <v>72.7</v>
      </c>
      <c r="AA42" s="113">
        <v>78.400000000000006</v>
      </c>
      <c r="AB42" s="115">
        <f t="shared" si="5"/>
        <v>61.281818181818181</v>
      </c>
      <c r="AC42" s="113">
        <f t="shared" si="6"/>
        <v>4.6907610970312206</v>
      </c>
      <c r="AD42" s="93">
        <f t="shared" si="7"/>
        <v>11</v>
      </c>
      <c r="AF42" t="s">
        <v>44</v>
      </c>
    </row>
    <row r="43" spans="1:32" x14ac:dyDescent="0.3">
      <c r="A43" s="113">
        <v>5</v>
      </c>
      <c r="B43" s="114">
        <v>81.099999999999994</v>
      </c>
      <c r="C43" s="113">
        <v>90</v>
      </c>
      <c r="D43" s="113">
        <v>48</v>
      </c>
      <c r="E43" s="113">
        <v>67.099999999999994</v>
      </c>
      <c r="F43" s="113">
        <v>78</v>
      </c>
      <c r="G43" s="113">
        <v>58</v>
      </c>
      <c r="H43" s="113">
        <v>66.7</v>
      </c>
      <c r="I43" s="113">
        <v>67.3</v>
      </c>
      <c r="J43" s="113">
        <v>38.700000000000003</v>
      </c>
      <c r="K43" s="113">
        <v>62</v>
      </c>
      <c r="L43" s="113">
        <v>39.799999999999997</v>
      </c>
      <c r="M43" s="113">
        <v>43.1</v>
      </c>
      <c r="N43" s="115">
        <f t="shared" si="2"/>
        <v>61.65</v>
      </c>
      <c r="O43" s="113">
        <f t="shared" si="3"/>
        <v>4.8339628639137366</v>
      </c>
      <c r="P43" s="116">
        <f t="shared" si="4"/>
        <v>12</v>
      </c>
      <c r="Q43" s="113">
        <v>75.599999999999994</v>
      </c>
      <c r="R43" s="113">
        <v>86.9</v>
      </c>
      <c r="S43" s="113">
        <v>52.7</v>
      </c>
      <c r="T43" s="113">
        <v>73.8</v>
      </c>
      <c r="U43" s="113">
        <v>88.9</v>
      </c>
      <c r="V43" s="113">
        <v>72.900000000000006</v>
      </c>
      <c r="W43" s="113">
        <v>59.8</v>
      </c>
      <c r="X43" s="113">
        <v>65.099999999999994</v>
      </c>
      <c r="Y43" s="113">
        <v>63.8</v>
      </c>
      <c r="Z43" s="113">
        <v>59.3</v>
      </c>
      <c r="AA43" s="113">
        <v>53.8</v>
      </c>
      <c r="AB43" s="115">
        <f t="shared" si="5"/>
        <v>68.418181818181793</v>
      </c>
      <c r="AC43" s="113">
        <f t="shared" si="6"/>
        <v>3.7077515407054569</v>
      </c>
      <c r="AD43" s="93">
        <f t="shared" si="7"/>
        <v>11</v>
      </c>
      <c r="AF43">
        <v>0.99960000000000004</v>
      </c>
    </row>
    <row r="44" spans="1:32" x14ac:dyDescent="0.3">
      <c r="A44" s="113">
        <v>6</v>
      </c>
      <c r="B44" s="114">
        <v>51.3</v>
      </c>
      <c r="C44" s="113">
        <v>75.599999999999994</v>
      </c>
      <c r="D44" s="113">
        <v>62.7</v>
      </c>
      <c r="E44" s="113">
        <v>47.6</v>
      </c>
      <c r="F44" s="113">
        <v>67.599999999999994</v>
      </c>
      <c r="G44" s="113">
        <v>66.400000000000006</v>
      </c>
      <c r="H44" s="113">
        <v>91.6</v>
      </c>
      <c r="I44" s="113">
        <v>85.8</v>
      </c>
      <c r="J44" s="113">
        <v>87.6</v>
      </c>
      <c r="K44" s="113">
        <v>36.200000000000003</v>
      </c>
      <c r="L44" s="113">
        <v>45.8</v>
      </c>
      <c r="M44" s="113">
        <v>22.7</v>
      </c>
      <c r="N44" s="115">
        <f t="shared" si="2"/>
        <v>61.741666666666667</v>
      </c>
      <c r="O44" s="113">
        <f t="shared" si="3"/>
        <v>6.2327028323159821</v>
      </c>
      <c r="P44" s="116">
        <f t="shared" si="4"/>
        <v>12</v>
      </c>
      <c r="Q44" s="113">
        <v>82.4</v>
      </c>
      <c r="R44" s="113">
        <v>71.8</v>
      </c>
      <c r="S44" s="113">
        <v>50.4</v>
      </c>
      <c r="T44" s="113">
        <v>37.1</v>
      </c>
      <c r="U44" s="113">
        <v>83.8</v>
      </c>
      <c r="V44" s="113">
        <v>40.700000000000003</v>
      </c>
      <c r="W44" s="113">
        <v>64.2</v>
      </c>
      <c r="X44" s="113">
        <v>68.400000000000006</v>
      </c>
      <c r="Y44" s="113">
        <v>77.099999999999994</v>
      </c>
      <c r="Z44" s="113">
        <v>69.8</v>
      </c>
      <c r="AA44" s="113">
        <v>79.099999999999994</v>
      </c>
      <c r="AB44" s="115">
        <f t="shared" si="5"/>
        <v>65.890909090909091</v>
      </c>
      <c r="AC44" s="113">
        <f t="shared" si="6"/>
        <v>4.914014366084273</v>
      </c>
      <c r="AD44" s="93">
        <f t="shared" si="7"/>
        <v>11</v>
      </c>
      <c r="AF44" t="s">
        <v>44</v>
      </c>
    </row>
    <row r="45" spans="1:32" x14ac:dyDescent="0.3">
      <c r="A45" s="113">
        <v>7</v>
      </c>
      <c r="B45" s="114">
        <v>75.599999999999994</v>
      </c>
      <c r="C45" s="113">
        <v>91.3</v>
      </c>
      <c r="D45" s="113">
        <v>53.6</v>
      </c>
      <c r="E45" s="113">
        <v>17.600000000000001</v>
      </c>
      <c r="F45" s="113">
        <v>88.2</v>
      </c>
      <c r="G45" s="113">
        <v>59.1</v>
      </c>
      <c r="H45" s="113">
        <v>87.3</v>
      </c>
      <c r="I45" s="113">
        <v>32.9</v>
      </c>
      <c r="J45" s="113">
        <v>25.1</v>
      </c>
      <c r="K45" s="113">
        <v>16.899999999999999</v>
      </c>
      <c r="L45" s="113">
        <v>27.8</v>
      </c>
      <c r="M45" s="113">
        <v>51.1</v>
      </c>
      <c r="N45" s="115">
        <f t="shared" si="2"/>
        <v>52.208333333333321</v>
      </c>
      <c r="O45" s="113">
        <f t="shared" si="3"/>
        <v>8.165276242180127</v>
      </c>
      <c r="P45" s="116">
        <f t="shared" si="4"/>
        <v>12</v>
      </c>
      <c r="Q45" s="113">
        <v>84.7</v>
      </c>
      <c r="R45" s="113">
        <v>74.2</v>
      </c>
      <c r="S45" s="113">
        <v>58.2</v>
      </c>
      <c r="T45" s="113">
        <v>78.2</v>
      </c>
      <c r="U45" s="113">
        <v>34.4</v>
      </c>
      <c r="V45" s="113">
        <v>77.599999999999994</v>
      </c>
      <c r="W45" s="113">
        <v>80</v>
      </c>
      <c r="X45" s="113">
        <v>40.4</v>
      </c>
      <c r="Y45" s="113">
        <v>28</v>
      </c>
      <c r="Z45" s="113">
        <v>48.4</v>
      </c>
      <c r="AA45" s="113">
        <v>42.4</v>
      </c>
      <c r="AB45" s="115">
        <f t="shared" si="5"/>
        <v>58.772727272727259</v>
      </c>
      <c r="AC45" s="113">
        <f t="shared" si="6"/>
        <v>6.2865236948006027</v>
      </c>
      <c r="AD45" s="93">
        <f t="shared" si="7"/>
        <v>11</v>
      </c>
      <c r="AF45" t="s">
        <v>44</v>
      </c>
    </row>
    <row r="46" spans="1:32" x14ac:dyDescent="0.3">
      <c r="A46" s="113">
        <v>8</v>
      </c>
      <c r="B46" s="114">
        <v>42.9</v>
      </c>
      <c r="C46" s="113">
        <v>73.099999999999994</v>
      </c>
      <c r="D46" s="113">
        <v>27.3</v>
      </c>
      <c r="E46" s="113">
        <v>43.1</v>
      </c>
      <c r="F46" s="113">
        <v>42.4</v>
      </c>
      <c r="G46" s="113">
        <v>56</v>
      </c>
      <c r="H46" s="113">
        <v>84.2</v>
      </c>
      <c r="I46" s="113">
        <v>59.6</v>
      </c>
      <c r="J46" s="113">
        <v>89.1</v>
      </c>
      <c r="K46" s="113">
        <v>62.2</v>
      </c>
      <c r="L46" s="113">
        <v>60.2</v>
      </c>
      <c r="M46" s="113">
        <v>22.7</v>
      </c>
      <c r="N46" s="115">
        <f t="shared" si="2"/>
        <v>55.233333333333348</v>
      </c>
      <c r="O46" s="113">
        <f t="shared" si="3"/>
        <v>5.9675934611174366</v>
      </c>
      <c r="P46" s="116">
        <f t="shared" si="4"/>
        <v>12</v>
      </c>
      <c r="Q46" s="113">
        <v>44.7</v>
      </c>
      <c r="R46" s="113">
        <v>77.599999999999994</v>
      </c>
      <c r="S46" s="113">
        <v>65.599999999999994</v>
      </c>
      <c r="T46" s="113">
        <v>23.3</v>
      </c>
      <c r="U46" s="113">
        <v>44</v>
      </c>
      <c r="V46" s="113">
        <v>54</v>
      </c>
      <c r="W46" s="113">
        <v>32.4</v>
      </c>
      <c r="X46" s="113">
        <v>56.2</v>
      </c>
      <c r="Y46" s="113">
        <v>79.599999999999994</v>
      </c>
      <c r="Z46" s="113">
        <v>68.2</v>
      </c>
      <c r="AA46" s="113">
        <v>82.2</v>
      </c>
      <c r="AB46" s="115">
        <f t="shared" si="5"/>
        <v>57.072727272727278</v>
      </c>
      <c r="AC46" s="113">
        <f t="shared" si="6"/>
        <v>5.9086083719063565</v>
      </c>
      <c r="AD46" s="93">
        <f t="shared" si="7"/>
        <v>11</v>
      </c>
      <c r="AF46" t="s">
        <v>44</v>
      </c>
    </row>
    <row r="47" spans="1:32" x14ac:dyDescent="0.3">
      <c r="A47" s="113">
        <v>9</v>
      </c>
      <c r="B47" s="114">
        <v>84.9</v>
      </c>
      <c r="C47" s="113">
        <v>59.8</v>
      </c>
      <c r="D47" s="113">
        <v>43.1</v>
      </c>
      <c r="E47" s="113">
        <v>38.4</v>
      </c>
      <c r="F47" s="113">
        <v>70.400000000000006</v>
      </c>
      <c r="G47" s="113">
        <v>81.599999999999994</v>
      </c>
      <c r="H47" s="113">
        <v>63.6</v>
      </c>
      <c r="I47" s="113">
        <v>49.1</v>
      </c>
      <c r="J47" s="113">
        <v>12</v>
      </c>
      <c r="K47" s="113">
        <v>46.7</v>
      </c>
      <c r="L47" s="113">
        <v>10.199999999999999</v>
      </c>
      <c r="M47" s="113">
        <v>63.1</v>
      </c>
      <c r="N47" s="115">
        <f t="shared" si="2"/>
        <v>51.908333333333353</v>
      </c>
      <c r="O47" s="113">
        <f t="shared" si="3"/>
        <v>6.8884780648924879</v>
      </c>
      <c r="P47" s="116">
        <f t="shared" si="4"/>
        <v>12</v>
      </c>
      <c r="Q47" s="113">
        <v>86.9</v>
      </c>
      <c r="R47" s="113">
        <v>56.2</v>
      </c>
      <c r="S47" s="113">
        <v>50.2</v>
      </c>
      <c r="T47" s="113">
        <v>44.2</v>
      </c>
      <c r="U47" s="113">
        <v>81.3</v>
      </c>
      <c r="V47" s="113">
        <v>81.099999999999994</v>
      </c>
      <c r="W47" s="113">
        <v>82</v>
      </c>
      <c r="X47" s="113">
        <v>59.1</v>
      </c>
      <c r="Y47" s="113">
        <v>16.899999999999999</v>
      </c>
      <c r="Z47" s="113">
        <v>47.1</v>
      </c>
      <c r="AA47" s="113">
        <v>28.2</v>
      </c>
      <c r="AB47" s="115">
        <f t="shared" si="5"/>
        <v>57.56363636363637</v>
      </c>
      <c r="AC47" s="113">
        <f t="shared" si="6"/>
        <v>7.0307153745323792</v>
      </c>
      <c r="AD47" s="93">
        <f t="shared" si="7"/>
        <v>11</v>
      </c>
      <c r="AF47" t="s">
        <v>44</v>
      </c>
    </row>
    <row r="48" spans="1:32" x14ac:dyDescent="0.3">
      <c r="A48" s="113">
        <v>10</v>
      </c>
      <c r="B48" s="114">
        <v>38.700000000000003</v>
      </c>
      <c r="C48" s="113">
        <v>41.8</v>
      </c>
      <c r="D48" s="113">
        <v>62.4</v>
      </c>
      <c r="E48" s="113">
        <v>28.9</v>
      </c>
      <c r="F48" s="113">
        <v>75.099999999999994</v>
      </c>
      <c r="G48" s="113">
        <v>70.400000000000006</v>
      </c>
      <c r="H48" s="113">
        <v>78.7</v>
      </c>
      <c r="I48" s="113">
        <v>68.900000000000006</v>
      </c>
      <c r="J48" s="113">
        <v>75.8</v>
      </c>
      <c r="K48" s="113">
        <v>2.2000000000000002</v>
      </c>
      <c r="L48" s="113">
        <v>56.2</v>
      </c>
      <c r="M48" s="113">
        <v>26</v>
      </c>
      <c r="N48" s="115">
        <f t="shared" si="2"/>
        <v>52.091666666666669</v>
      </c>
      <c r="O48" s="113">
        <f t="shared" si="3"/>
        <v>7.0352947681491971</v>
      </c>
      <c r="P48" s="116">
        <f t="shared" si="4"/>
        <v>12</v>
      </c>
      <c r="Q48" s="113">
        <v>55.6</v>
      </c>
      <c r="R48" s="113">
        <v>52.7</v>
      </c>
      <c r="S48" s="113">
        <v>42.7</v>
      </c>
      <c r="T48" s="113">
        <v>57.8</v>
      </c>
      <c r="U48" s="113">
        <v>45.8</v>
      </c>
      <c r="V48" s="113">
        <v>61.1</v>
      </c>
      <c r="W48" s="113">
        <v>53.6</v>
      </c>
      <c r="X48" s="113">
        <v>62.2</v>
      </c>
      <c r="Y48" s="113">
        <v>65.099999999999994</v>
      </c>
      <c r="Z48" s="113">
        <v>73.599999999999994</v>
      </c>
      <c r="AA48" s="113">
        <v>51.6</v>
      </c>
      <c r="AB48" s="115">
        <f t="shared" si="5"/>
        <v>56.527272727272731</v>
      </c>
      <c r="AC48" s="113">
        <f t="shared" si="6"/>
        <v>2.6531316284753639</v>
      </c>
      <c r="AD48" s="93">
        <f t="shared" si="7"/>
        <v>11</v>
      </c>
      <c r="AF48" t="s">
        <v>44</v>
      </c>
    </row>
    <row r="49" spans="1:32" x14ac:dyDescent="0.3">
      <c r="A49" s="113">
        <v>11</v>
      </c>
      <c r="B49" s="114">
        <v>67.599999999999994</v>
      </c>
      <c r="C49" s="113">
        <v>60.4</v>
      </c>
      <c r="D49" s="113">
        <v>62</v>
      </c>
      <c r="E49" s="113">
        <v>36.9</v>
      </c>
      <c r="F49" s="113">
        <v>64.900000000000006</v>
      </c>
      <c r="G49" s="113">
        <v>80.2</v>
      </c>
      <c r="H49" s="113">
        <v>78.900000000000006</v>
      </c>
      <c r="I49" s="113">
        <v>61.3</v>
      </c>
      <c r="J49" s="113">
        <v>47.6</v>
      </c>
      <c r="K49" s="113">
        <v>24.4</v>
      </c>
      <c r="L49" s="113">
        <v>6.4</v>
      </c>
      <c r="M49" s="113">
        <v>31.1</v>
      </c>
      <c r="N49" s="115">
        <f t="shared" si="2"/>
        <v>51.80833333333333</v>
      </c>
      <c r="O49" s="113">
        <f t="shared" si="3"/>
        <v>6.5773539205336737</v>
      </c>
      <c r="P49" s="116">
        <f t="shared" si="4"/>
        <v>12</v>
      </c>
      <c r="Q49" s="113">
        <v>54.9</v>
      </c>
      <c r="R49" s="113">
        <v>57.6</v>
      </c>
      <c r="S49" s="113">
        <v>42.7</v>
      </c>
      <c r="T49" s="113">
        <v>48.7</v>
      </c>
      <c r="U49" s="113">
        <v>39.299999999999997</v>
      </c>
      <c r="V49" s="113">
        <v>42.7</v>
      </c>
      <c r="W49" s="113">
        <v>72.2</v>
      </c>
      <c r="X49" s="113">
        <v>50.2</v>
      </c>
      <c r="Y49" s="113">
        <v>60.9</v>
      </c>
      <c r="Z49" s="113">
        <v>70.900000000000006</v>
      </c>
      <c r="AA49" s="113">
        <v>24.7</v>
      </c>
      <c r="AB49" s="115">
        <f t="shared" si="5"/>
        <v>51.345454545454544</v>
      </c>
      <c r="AC49" s="113">
        <f t="shared" si="6"/>
        <v>4.2353568838864595</v>
      </c>
      <c r="AD49" s="93">
        <f t="shared" si="7"/>
        <v>11</v>
      </c>
      <c r="AF49" t="s">
        <v>44</v>
      </c>
    </row>
    <row r="50" spans="1:32" x14ac:dyDescent="0.3">
      <c r="A50" s="113">
        <v>12</v>
      </c>
      <c r="B50" s="114">
        <v>13.3</v>
      </c>
      <c r="C50" s="113">
        <v>36.200000000000003</v>
      </c>
      <c r="D50" s="113">
        <v>24.2</v>
      </c>
      <c r="E50" s="113">
        <v>0</v>
      </c>
      <c r="F50" s="113">
        <v>7.8</v>
      </c>
      <c r="G50" s="113">
        <v>0</v>
      </c>
      <c r="H50" s="113">
        <v>3.1</v>
      </c>
      <c r="I50" s="113">
        <v>0.7</v>
      </c>
      <c r="J50" s="113">
        <v>9.3000000000000007</v>
      </c>
      <c r="K50" s="113">
        <v>7.1</v>
      </c>
      <c r="L50" s="113">
        <v>0</v>
      </c>
      <c r="M50" s="113">
        <v>0</v>
      </c>
      <c r="N50" s="115">
        <f t="shared" si="2"/>
        <v>8.4749999999999996</v>
      </c>
      <c r="O50" s="113">
        <f t="shared" si="3"/>
        <v>3.2786066192265841</v>
      </c>
      <c r="P50" s="116">
        <f t="shared" si="4"/>
        <v>12</v>
      </c>
      <c r="Q50" s="113">
        <v>12</v>
      </c>
      <c r="R50" s="113">
        <v>4.4000000000000004</v>
      </c>
      <c r="S50" s="113">
        <v>41.3</v>
      </c>
      <c r="T50" s="113">
        <v>3.1</v>
      </c>
      <c r="U50" s="113">
        <v>10.199999999999999</v>
      </c>
      <c r="V50" s="113">
        <v>12</v>
      </c>
      <c r="W50" s="113">
        <v>2.7</v>
      </c>
      <c r="X50" s="113">
        <v>6.4</v>
      </c>
      <c r="Y50" s="113">
        <v>4.7</v>
      </c>
      <c r="Z50" s="113">
        <v>34.4</v>
      </c>
      <c r="AA50" s="113">
        <v>24.9</v>
      </c>
      <c r="AB50" s="115">
        <f t="shared" si="5"/>
        <v>14.190909090909093</v>
      </c>
      <c r="AC50" s="113">
        <f t="shared" si="6"/>
        <v>4.0285448432056699</v>
      </c>
      <c r="AD50" s="93">
        <f t="shared" si="7"/>
        <v>11</v>
      </c>
      <c r="AF50">
        <v>0.99970000000000003</v>
      </c>
    </row>
    <row r="51" spans="1:32" x14ac:dyDescent="0.3">
      <c r="A51" s="113">
        <v>13</v>
      </c>
      <c r="B51" s="114">
        <v>41.6</v>
      </c>
      <c r="C51" s="113">
        <v>43.8</v>
      </c>
      <c r="D51" s="113">
        <v>39.6</v>
      </c>
      <c r="E51" s="113">
        <v>9.1</v>
      </c>
      <c r="F51" s="113">
        <v>31.3</v>
      </c>
      <c r="G51" s="113">
        <v>15.1</v>
      </c>
      <c r="H51" s="113">
        <v>15.3</v>
      </c>
      <c r="I51" s="113">
        <v>4.4000000000000004</v>
      </c>
      <c r="J51" s="113">
        <v>0</v>
      </c>
      <c r="K51" s="113">
        <v>9.3000000000000007</v>
      </c>
      <c r="L51" s="113">
        <v>0</v>
      </c>
      <c r="M51" s="113">
        <v>23.6</v>
      </c>
      <c r="N51" s="115">
        <f t="shared" si="2"/>
        <v>19.425000000000001</v>
      </c>
      <c r="O51" s="113">
        <f t="shared" si="3"/>
        <v>4.6682376955140334</v>
      </c>
      <c r="P51" s="116">
        <f t="shared" si="4"/>
        <v>12</v>
      </c>
      <c r="Q51" s="113">
        <v>32.700000000000003</v>
      </c>
      <c r="R51" s="113">
        <v>10.7</v>
      </c>
      <c r="S51" s="113">
        <v>38.9</v>
      </c>
      <c r="T51" s="113">
        <v>0</v>
      </c>
      <c r="U51" s="113">
        <v>0</v>
      </c>
      <c r="V51" s="113">
        <v>8</v>
      </c>
      <c r="W51" s="113">
        <v>56</v>
      </c>
      <c r="X51" s="113">
        <v>74</v>
      </c>
      <c r="Y51" s="113">
        <v>15.8</v>
      </c>
      <c r="Z51" s="113">
        <v>23.1</v>
      </c>
      <c r="AA51" s="113">
        <v>82.9</v>
      </c>
      <c r="AB51" s="115">
        <f t="shared" si="5"/>
        <v>31.1</v>
      </c>
      <c r="AC51" s="113">
        <f t="shared" si="6"/>
        <v>8.7330823466132088</v>
      </c>
      <c r="AD51" s="93">
        <f t="shared" si="7"/>
        <v>11</v>
      </c>
      <c r="AF51">
        <v>0.99919999999999998</v>
      </c>
    </row>
    <row r="52" spans="1:32" x14ac:dyDescent="0.3">
      <c r="A52" s="113">
        <v>14</v>
      </c>
      <c r="B52" s="114">
        <v>42.4</v>
      </c>
      <c r="C52" s="113">
        <v>12.7</v>
      </c>
      <c r="D52" s="113">
        <v>33.799999999999997</v>
      </c>
      <c r="E52" s="113">
        <v>16.7</v>
      </c>
      <c r="F52" s="113">
        <v>32.9</v>
      </c>
      <c r="G52" s="113">
        <v>30.2</v>
      </c>
      <c r="H52" s="113">
        <v>7.8</v>
      </c>
      <c r="I52" s="113">
        <v>25.3</v>
      </c>
      <c r="J52" s="113">
        <v>0</v>
      </c>
      <c r="K52" s="113">
        <v>40.200000000000003</v>
      </c>
      <c r="L52" s="113">
        <v>0</v>
      </c>
      <c r="M52" s="113">
        <v>22.9</v>
      </c>
      <c r="N52" s="115">
        <f t="shared" si="2"/>
        <v>22.074999999999999</v>
      </c>
      <c r="O52" s="113">
        <f t="shared" si="3"/>
        <v>4.2359773120118085</v>
      </c>
      <c r="P52" s="116">
        <f t="shared" si="4"/>
        <v>12</v>
      </c>
      <c r="Q52" s="113">
        <v>29.8</v>
      </c>
      <c r="R52" s="113">
        <v>25.1</v>
      </c>
      <c r="S52" s="113">
        <v>39.1</v>
      </c>
      <c r="T52" s="113">
        <v>32</v>
      </c>
      <c r="U52" s="113">
        <v>25.6</v>
      </c>
      <c r="V52" s="113">
        <v>23.3</v>
      </c>
      <c r="W52" s="113">
        <v>23.1</v>
      </c>
      <c r="X52" s="113">
        <v>28.9</v>
      </c>
      <c r="Y52" s="113">
        <v>46.2</v>
      </c>
      <c r="Z52" s="113">
        <v>30.4</v>
      </c>
      <c r="AA52" s="113">
        <v>44.9</v>
      </c>
      <c r="AB52" s="115">
        <f t="shared" si="5"/>
        <v>31.672727272727272</v>
      </c>
      <c r="AC52" s="113">
        <f t="shared" si="6"/>
        <v>2.4822310678863442</v>
      </c>
      <c r="AD52" s="93">
        <f t="shared" si="7"/>
        <v>11</v>
      </c>
      <c r="AF52">
        <v>0.80920000000000003</v>
      </c>
    </row>
    <row r="53" spans="1:32" x14ac:dyDescent="0.3">
      <c r="A53" s="113">
        <v>15</v>
      </c>
      <c r="B53" s="114">
        <v>24.9</v>
      </c>
      <c r="C53" s="113">
        <v>43.3</v>
      </c>
      <c r="D53" s="113">
        <v>40.9</v>
      </c>
      <c r="E53" s="113">
        <v>33.1</v>
      </c>
      <c r="F53" s="113">
        <v>24.2</v>
      </c>
      <c r="G53" s="113">
        <v>31.3</v>
      </c>
      <c r="H53" s="113">
        <v>26</v>
      </c>
      <c r="I53" s="113">
        <v>14</v>
      </c>
      <c r="J53" s="113">
        <v>9.6</v>
      </c>
      <c r="K53" s="113">
        <v>12.2</v>
      </c>
      <c r="L53" s="113">
        <v>0</v>
      </c>
      <c r="M53" s="113">
        <v>9.1</v>
      </c>
      <c r="N53" s="115">
        <f t="shared" si="2"/>
        <v>22.383333333333336</v>
      </c>
      <c r="O53" s="113">
        <f t="shared" si="3"/>
        <v>3.9044425616433025</v>
      </c>
      <c r="P53" s="116">
        <f t="shared" si="4"/>
        <v>12</v>
      </c>
      <c r="Q53" s="113">
        <v>26.4</v>
      </c>
      <c r="R53" s="113">
        <v>17.3</v>
      </c>
      <c r="S53" s="113">
        <v>25.8</v>
      </c>
      <c r="T53" s="113">
        <v>14.7</v>
      </c>
      <c r="U53" s="113">
        <v>22.2</v>
      </c>
      <c r="V53" s="113">
        <v>36</v>
      </c>
      <c r="W53" s="113">
        <v>45.1</v>
      </c>
      <c r="X53" s="113">
        <v>54.7</v>
      </c>
      <c r="Y53" s="113">
        <v>35.6</v>
      </c>
      <c r="Z53" s="113">
        <v>33.1</v>
      </c>
      <c r="AA53" s="113">
        <v>36.200000000000003</v>
      </c>
      <c r="AB53" s="115">
        <f t="shared" si="5"/>
        <v>31.554545454545458</v>
      </c>
      <c r="AC53" s="113">
        <f t="shared" si="6"/>
        <v>3.585003198587736</v>
      </c>
      <c r="AD53" s="93">
        <f t="shared" si="7"/>
        <v>11</v>
      </c>
      <c r="AF53">
        <v>0.91649999999999998</v>
      </c>
    </row>
    <row r="54" spans="1:32" x14ac:dyDescent="0.3">
      <c r="A54" s="113">
        <v>16</v>
      </c>
      <c r="B54" s="114">
        <v>45.8</v>
      </c>
      <c r="C54" s="113">
        <v>4.7</v>
      </c>
      <c r="D54" s="113">
        <v>23.6</v>
      </c>
      <c r="E54" s="113">
        <v>9.8000000000000007</v>
      </c>
      <c r="F54" s="113">
        <v>51.8</v>
      </c>
      <c r="G54" s="113">
        <v>41.8</v>
      </c>
      <c r="H54" s="113">
        <v>30.9</v>
      </c>
      <c r="I54" s="113">
        <v>4.7</v>
      </c>
      <c r="J54" s="113">
        <v>35.6</v>
      </c>
      <c r="K54" s="113">
        <v>0.7</v>
      </c>
      <c r="L54" s="113">
        <v>0</v>
      </c>
      <c r="M54" s="113">
        <v>18.899999999999999</v>
      </c>
      <c r="N54" s="115">
        <f t="shared" si="2"/>
        <v>22.358333333333331</v>
      </c>
      <c r="O54" s="113">
        <f t="shared" si="3"/>
        <v>5.3699706326906114</v>
      </c>
      <c r="P54" s="116">
        <f t="shared" si="4"/>
        <v>12</v>
      </c>
      <c r="Q54" s="113">
        <v>15.8</v>
      </c>
      <c r="R54" s="113">
        <v>1.1000000000000001</v>
      </c>
      <c r="S54" s="113">
        <v>33.299999999999997</v>
      </c>
      <c r="T54" s="113">
        <v>5.3</v>
      </c>
      <c r="U54" s="113">
        <v>62</v>
      </c>
      <c r="V54" s="113">
        <v>41.6</v>
      </c>
      <c r="W54" s="113">
        <v>46.2</v>
      </c>
      <c r="X54" s="113">
        <v>13.6</v>
      </c>
      <c r="Y54" s="113">
        <v>0.9</v>
      </c>
      <c r="Z54" s="113">
        <v>38.200000000000003</v>
      </c>
      <c r="AA54" s="113">
        <v>66.900000000000006</v>
      </c>
      <c r="AB54" s="115">
        <f t="shared" si="5"/>
        <v>29.536363636363635</v>
      </c>
      <c r="AC54" s="113">
        <f t="shared" si="6"/>
        <v>7.1484807378564108</v>
      </c>
      <c r="AD54" s="93">
        <f t="shared" si="7"/>
        <v>11</v>
      </c>
      <c r="AF54" t="s">
        <v>44</v>
      </c>
    </row>
    <row r="55" spans="1:32" x14ac:dyDescent="0.3">
      <c r="A55" s="113">
        <v>17</v>
      </c>
      <c r="B55" s="114">
        <v>0</v>
      </c>
      <c r="C55" s="113">
        <v>56.4</v>
      </c>
      <c r="D55" s="113">
        <v>21.8</v>
      </c>
      <c r="E55" s="113">
        <v>21.1</v>
      </c>
      <c r="F55" s="113">
        <v>14.4</v>
      </c>
      <c r="G55" s="113">
        <v>15.1</v>
      </c>
      <c r="H55" s="113">
        <v>0</v>
      </c>
      <c r="I55" s="113">
        <v>5.6</v>
      </c>
      <c r="J55" s="113">
        <v>25.8</v>
      </c>
      <c r="K55" s="113">
        <v>0</v>
      </c>
      <c r="L55" s="113">
        <v>14.9</v>
      </c>
      <c r="M55" s="113">
        <v>9.3000000000000007</v>
      </c>
      <c r="N55" s="115">
        <f t="shared" si="2"/>
        <v>15.366666666666669</v>
      </c>
      <c r="O55" s="113">
        <f t="shared" si="3"/>
        <v>4.5299229596320965</v>
      </c>
      <c r="P55" s="116">
        <f t="shared" si="4"/>
        <v>12</v>
      </c>
      <c r="Q55" s="113">
        <v>33.1</v>
      </c>
      <c r="R55" s="113">
        <v>29.1</v>
      </c>
      <c r="S55" s="113">
        <v>32.700000000000003</v>
      </c>
      <c r="T55" s="113">
        <v>54</v>
      </c>
      <c r="U55" s="113">
        <v>33.799999999999997</v>
      </c>
      <c r="V55" s="113">
        <v>37.799999999999997</v>
      </c>
      <c r="W55" s="113">
        <v>54.4</v>
      </c>
      <c r="X55" s="113">
        <v>25.6</v>
      </c>
      <c r="Y55" s="113">
        <v>29.8</v>
      </c>
      <c r="Z55" s="113">
        <v>29.1</v>
      </c>
      <c r="AA55" s="113">
        <v>50.2</v>
      </c>
      <c r="AB55" s="115">
        <f t="shared" si="5"/>
        <v>37.236363636363642</v>
      </c>
      <c r="AC55" s="113">
        <f t="shared" si="6"/>
        <v>3.1860283833487899</v>
      </c>
      <c r="AD55" s="93">
        <f t="shared" si="7"/>
        <v>11</v>
      </c>
      <c r="AF55">
        <v>1.9800000000000002E-2</v>
      </c>
    </row>
    <row r="56" spans="1:32" x14ac:dyDescent="0.3">
      <c r="A56" s="113">
        <v>18</v>
      </c>
      <c r="B56" s="114">
        <v>16.399999999999999</v>
      </c>
      <c r="C56" s="113">
        <v>41.3</v>
      </c>
      <c r="D56" s="113">
        <v>25.1</v>
      </c>
      <c r="E56" s="113">
        <v>3.3</v>
      </c>
      <c r="F56" s="113">
        <v>39.6</v>
      </c>
      <c r="G56" s="113">
        <v>26.4</v>
      </c>
      <c r="H56" s="113">
        <v>56</v>
      </c>
      <c r="I56" s="113">
        <v>22.4</v>
      </c>
      <c r="J56" s="113">
        <v>55.8</v>
      </c>
      <c r="K56" s="113">
        <v>14.7</v>
      </c>
      <c r="L56" s="113">
        <v>1.1000000000000001</v>
      </c>
      <c r="M56" s="113">
        <v>28</v>
      </c>
      <c r="N56" s="115">
        <f t="shared" si="2"/>
        <v>27.508333333333336</v>
      </c>
      <c r="O56" s="113">
        <f t="shared" si="3"/>
        <v>5.1880319491162057</v>
      </c>
      <c r="P56" s="116">
        <f t="shared" si="4"/>
        <v>12</v>
      </c>
      <c r="Q56" s="113">
        <v>16</v>
      </c>
      <c r="R56" s="113">
        <v>16.2</v>
      </c>
      <c r="S56" s="113">
        <v>8.4</v>
      </c>
      <c r="T56" s="113">
        <v>7.1</v>
      </c>
      <c r="U56" s="113">
        <v>42.4</v>
      </c>
      <c r="V56" s="113">
        <v>40.200000000000003</v>
      </c>
      <c r="W56" s="113">
        <v>33.6</v>
      </c>
      <c r="X56" s="113">
        <v>30.7</v>
      </c>
      <c r="Y56" s="113">
        <v>5.6</v>
      </c>
      <c r="Z56" s="113">
        <v>32.9</v>
      </c>
      <c r="AA56" s="113">
        <v>82</v>
      </c>
      <c r="AB56" s="115">
        <f t="shared" si="5"/>
        <v>28.645454545454548</v>
      </c>
      <c r="AC56" s="113">
        <f t="shared" si="6"/>
        <v>6.6988786529247992</v>
      </c>
      <c r="AD56" s="93">
        <f t="shared" si="7"/>
        <v>11</v>
      </c>
      <c r="AF56" t="s">
        <v>44</v>
      </c>
    </row>
    <row r="57" spans="1:32" x14ac:dyDescent="0.3">
      <c r="A57" s="113">
        <v>19</v>
      </c>
      <c r="B57" s="114">
        <v>28</v>
      </c>
      <c r="C57" s="113">
        <v>24.4</v>
      </c>
      <c r="D57" s="113">
        <v>38.700000000000003</v>
      </c>
      <c r="E57" s="113">
        <v>31.8</v>
      </c>
      <c r="F57" s="113">
        <v>16.2</v>
      </c>
      <c r="G57" s="113">
        <v>15.6</v>
      </c>
      <c r="H57" s="113">
        <v>0</v>
      </c>
      <c r="I57" s="113">
        <v>42</v>
      </c>
      <c r="J57" s="113">
        <v>37.299999999999997</v>
      </c>
      <c r="K57" s="113">
        <v>42.4</v>
      </c>
      <c r="L57" s="113">
        <v>2.4</v>
      </c>
      <c r="M57" s="113">
        <v>18.399999999999999</v>
      </c>
      <c r="N57" s="115">
        <f t="shared" si="2"/>
        <v>24.766666666666662</v>
      </c>
      <c r="O57" s="113">
        <f t="shared" si="3"/>
        <v>4.2020978406774736</v>
      </c>
      <c r="P57" s="116">
        <f t="shared" si="4"/>
        <v>12</v>
      </c>
      <c r="Q57" s="113">
        <v>41.8</v>
      </c>
      <c r="R57" s="113">
        <v>34.9</v>
      </c>
      <c r="S57" s="113">
        <v>20.7</v>
      </c>
      <c r="T57" s="113">
        <v>36.200000000000003</v>
      </c>
      <c r="U57" s="113">
        <v>41.6</v>
      </c>
      <c r="V57" s="113">
        <v>28</v>
      </c>
      <c r="W57" s="113">
        <v>46.9</v>
      </c>
      <c r="X57" s="113">
        <v>5.6</v>
      </c>
      <c r="Y57" s="113">
        <v>55.6</v>
      </c>
      <c r="Z57" s="113">
        <v>38.700000000000003</v>
      </c>
      <c r="AA57" s="113">
        <v>68</v>
      </c>
      <c r="AB57" s="115">
        <f t="shared" si="5"/>
        <v>38</v>
      </c>
      <c r="AC57" s="113">
        <f t="shared" si="6"/>
        <v>5.0260774511993507</v>
      </c>
      <c r="AD57" s="93">
        <f t="shared" si="7"/>
        <v>11</v>
      </c>
      <c r="AF57">
        <v>0.75549999999999995</v>
      </c>
    </row>
    <row r="58" spans="1:32" x14ac:dyDescent="0.3">
      <c r="A58" s="113">
        <v>20</v>
      </c>
      <c r="B58" s="114">
        <v>14.4</v>
      </c>
      <c r="C58" s="113">
        <v>51.8</v>
      </c>
      <c r="D58" s="113">
        <v>28.7</v>
      </c>
      <c r="E58" s="113">
        <v>13.3</v>
      </c>
      <c r="F58" s="113">
        <v>59.3</v>
      </c>
      <c r="G58" s="113">
        <v>5.3</v>
      </c>
      <c r="H58" s="113">
        <v>39.299999999999997</v>
      </c>
      <c r="I58" s="113">
        <v>34.200000000000003</v>
      </c>
      <c r="J58" s="113">
        <v>38</v>
      </c>
      <c r="K58" s="113">
        <v>1.8</v>
      </c>
      <c r="L58" s="113">
        <v>10.199999999999999</v>
      </c>
      <c r="M58" s="113">
        <v>3.8</v>
      </c>
      <c r="N58" s="115">
        <f t="shared" si="2"/>
        <v>25.008333333333336</v>
      </c>
      <c r="O58" s="113">
        <f t="shared" si="3"/>
        <v>5.6478805133367773</v>
      </c>
      <c r="P58" s="116">
        <f t="shared" si="4"/>
        <v>12</v>
      </c>
      <c r="Q58" s="113">
        <v>49.3</v>
      </c>
      <c r="R58" s="113">
        <v>17.3</v>
      </c>
      <c r="S58" s="113">
        <v>19.100000000000001</v>
      </c>
      <c r="T58" s="113">
        <v>9.1</v>
      </c>
      <c r="U58" s="113">
        <v>58.9</v>
      </c>
      <c r="V58" s="113">
        <v>21.3</v>
      </c>
      <c r="W58" s="113">
        <v>50.9</v>
      </c>
      <c r="X58" s="113">
        <v>26.9</v>
      </c>
      <c r="Y58" s="113">
        <v>19.3</v>
      </c>
      <c r="Z58" s="113">
        <v>24.2</v>
      </c>
      <c r="AA58" s="113">
        <v>66.2</v>
      </c>
      <c r="AB58" s="115">
        <f t="shared" si="5"/>
        <v>32.954545454545453</v>
      </c>
      <c r="AC58" s="113">
        <f t="shared" si="6"/>
        <v>5.8847007128093463</v>
      </c>
      <c r="AD58" s="93">
        <f t="shared" si="7"/>
        <v>11</v>
      </c>
      <c r="AF58" t="s">
        <v>44</v>
      </c>
    </row>
    <row r="59" spans="1:32" x14ac:dyDescent="0.3">
      <c r="A59" s="113">
        <v>21</v>
      </c>
      <c r="B59" s="114">
        <v>32</v>
      </c>
      <c r="C59" s="113">
        <v>65.3</v>
      </c>
      <c r="D59" s="113">
        <v>24</v>
      </c>
      <c r="E59" s="113">
        <v>14</v>
      </c>
      <c r="F59" s="113">
        <v>25.1</v>
      </c>
      <c r="G59" s="113">
        <v>48.7</v>
      </c>
      <c r="H59" s="113">
        <v>55.6</v>
      </c>
      <c r="I59" s="113">
        <v>36.4</v>
      </c>
      <c r="J59" s="113">
        <v>65.3</v>
      </c>
      <c r="K59" s="113">
        <v>15.1</v>
      </c>
      <c r="L59" s="113">
        <v>21.8</v>
      </c>
      <c r="M59" s="113">
        <v>15.8</v>
      </c>
      <c r="N59" s="115">
        <f t="shared" si="2"/>
        <v>34.925000000000004</v>
      </c>
      <c r="O59" s="113">
        <f t="shared" si="3"/>
        <v>5.5446004993118878</v>
      </c>
      <c r="P59" s="116">
        <f t="shared" si="4"/>
        <v>12</v>
      </c>
      <c r="Q59" s="113">
        <v>52.7</v>
      </c>
      <c r="R59" s="113">
        <v>38.700000000000003</v>
      </c>
      <c r="S59" s="113">
        <v>30.9</v>
      </c>
      <c r="T59" s="113">
        <v>46.2</v>
      </c>
      <c r="U59" s="113">
        <v>43.6</v>
      </c>
      <c r="V59" s="113">
        <v>37.299999999999997</v>
      </c>
      <c r="W59" s="113">
        <v>43.6</v>
      </c>
      <c r="X59" s="113">
        <v>6</v>
      </c>
      <c r="Y59" s="113">
        <v>42.7</v>
      </c>
      <c r="Z59" s="113">
        <v>34.200000000000003</v>
      </c>
      <c r="AA59" s="113">
        <v>83.3</v>
      </c>
      <c r="AB59" s="115">
        <f t="shared" si="5"/>
        <v>41.745454545454542</v>
      </c>
      <c r="AC59" s="113">
        <f t="shared" si="6"/>
        <v>5.5232955188392543</v>
      </c>
      <c r="AD59" s="93">
        <f t="shared" si="7"/>
        <v>11</v>
      </c>
      <c r="AF59" t="s">
        <v>44</v>
      </c>
    </row>
    <row r="60" spans="1:32" x14ac:dyDescent="0.3">
      <c r="A60" s="113">
        <v>22</v>
      </c>
      <c r="B60" s="114">
        <v>27.1</v>
      </c>
      <c r="C60" s="113">
        <v>23.1</v>
      </c>
      <c r="D60" s="113">
        <v>0.9</v>
      </c>
      <c r="E60" s="113">
        <v>2.4</v>
      </c>
      <c r="F60" s="113">
        <v>25.1</v>
      </c>
      <c r="G60" s="113">
        <v>16.7</v>
      </c>
      <c r="H60" s="113">
        <v>38.200000000000003</v>
      </c>
      <c r="I60" s="113">
        <v>52.7</v>
      </c>
      <c r="J60" s="113">
        <v>36.4</v>
      </c>
      <c r="K60" s="113">
        <v>11.6</v>
      </c>
      <c r="L60" s="113">
        <v>4.2</v>
      </c>
      <c r="M60" s="113">
        <v>12.2</v>
      </c>
      <c r="N60" s="115">
        <f t="shared" si="2"/>
        <v>20.883333333333329</v>
      </c>
      <c r="O60" s="113">
        <f t="shared" si="3"/>
        <v>4.616059472158593</v>
      </c>
      <c r="P60" s="116">
        <f t="shared" si="4"/>
        <v>12</v>
      </c>
      <c r="Q60" s="113">
        <v>0</v>
      </c>
      <c r="R60" s="113">
        <v>18.399999999999999</v>
      </c>
      <c r="S60" s="113">
        <v>17.600000000000001</v>
      </c>
      <c r="T60" s="113">
        <v>47.8</v>
      </c>
      <c r="U60" s="113">
        <v>69.8</v>
      </c>
      <c r="V60" s="113">
        <v>9.1</v>
      </c>
      <c r="W60" s="113">
        <v>47.3</v>
      </c>
      <c r="X60" s="113">
        <v>46.2</v>
      </c>
      <c r="Y60" s="113">
        <v>24</v>
      </c>
      <c r="Z60" s="113">
        <v>22.4</v>
      </c>
      <c r="AA60" s="113">
        <v>66.2</v>
      </c>
      <c r="AB60" s="115">
        <f t="shared" si="5"/>
        <v>33.527272727272724</v>
      </c>
      <c r="AC60" s="113">
        <f t="shared" si="6"/>
        <v>6.9772890138986723</v>
      </c>
      <c r="AD60" s="93">
        <f t="shared" si="7"/>
        <v>11</v>
      </c>
      <c r="AF60">
        <v>0.97889999999999999</v>
      </c>
    </row>
    <row r="61" spans="1:32" ht="17.25" thickBot="1" x14ac:dyDescent="0.35">
      <c r="A61" s="113">
        <v>23</v>
      </c>
      <c r="B61" s="117">
        <v>15.3</v>
      </c>
      <c r="C61" s="118">
        <v>37.299999999999997</v>
      </c>
      <c r="D61" s="118">
        <v>24.2</v>
      </c>
      <c r="E61" s="118">
        <v>25.1</v>
      </c>
      <c r="F61" s="118">
        <v>34.200000000000003</v>
      </c>
      <c r="G61" s="118">
        <v>43.1</v>
      </c>
      <c r="H61" s="118">
        <v>0</v>
      </c>
      <c r="I61" s="118">
        <v>29.1</v>
      </c>
      <c r="J61" s="118">
        <v>68.2</v>
      </c>
      <c r="K61" s="118">
        <v>45.6</v>
      </c>
      <c r="L61" s="118">
        <v>14</v>
      </c>
      <c r="M61" s="118">
        <v>9.3000000000000007</v>
      </c>
      <c r="N61" s="119">
        <f t="shared" si="2"/>
        <v>28.783333333333335</v>
      </c>
      <c r="O61" s="121">
        <f t="shared" si="3"/>
        <v>5.3558355788312584</v>
      </c>
      <c r="P61" s="120">
        <f t="shared" si="4"/>
        <v>12</v>
      </c>
      <c r="Q61" s="118">
        <v>56.4</v>
      </c>
      <c r="R61" s="118">
        <v>44.4</v>
      </c>
      <c r="S61" s="118">
        <v>26.4</v>
      </c>
      <c r="T61" s="118">
        <v>1.1000000000000001</v>
      </c>
      <c r="U61" s="118">
        <v>54.7</v>
      </c>
      <c r="V61" s="118">
        <v>17.8</v>
      </c>
      <c r="W61" s="118">
        <v>39.1</v>
      </c>
      <c r="X61" s="118">
        <v>47.1</v>
      </c>
      <c r="Y61" s="118">
        <v>57.8</v>
      </c>
      <c r="Z61" s="118">
        <v>43.1</v>
      </c>
      <c r="AA61" s="118">
        <v>82</v>
      </c>
      <c r="AB61" s="119">
        <f t="shared" si="5"/>
        <v>42.718181818181819</v>
      </c>
      <c r="AC61" s="121">
        <f t="shared" si="6"/>
        <v>6.57530943871663</v>
      </c>
      <c r="AD61" s="99">
        <f t="shared" si="7"/>
        <v>11</v>
      </c>
      <c r="AF61">
        <v>0.94840000000000002</v>
      </c>
    </row>
    <row r="63" spans="1:32" x14ac:dyDescent="0.3">
      <c r="B63" s="184" t="s">
        <v>152</v>
      </c>
      <c r="C63" s="184"/>
      <c r="D63" s="184"/>
      <c r="E63" t="s">
        <v>35</v>
      </c>
    </row>
    <row r="64" spans="1:32" x14ac:dyDescent="0.3">
      <c r="B64" s="184" t="s">
        <v>153</v>
      </c>
      <c r="C64" s="184"/>
      <c r="D64" s="184"/>
      <c r="E64" t="s">
        <v>156</v>
      </c>
    </row>
    <row r="65" spans="1:32" x14ac:dyDescent="0.3">
      <c r="B65" s="184" t="s">
        <v>154</v>
      </c>
      <c r="C65" s="184"/>
      <c r="D65" s="184"/>
      <c r="E65">
        <v>0.39439999999999997</v>
      </c>
    </row>
    <row r="66" spans="1:32" x14ac:dyDescent="0.3">
      <c r="B66" s="184" t="s">
        <v>155</v>
      </c>
      <c r="C66" s="184"/>
      <c r="D66" s="184"/>
      <c r="E66">
        <v>0.68259999999999998</v>
      </c>
    </row>
    <row r="68" spans="1:32" ht="17.25" thickBot="1" x14ac:dyDescent="0.35">
      <c r="B68" s="1" t="s">
        <v>163</v>
      </c>
    </row>
    <row r="69" spans="1:32" ht="17.25" thickBot="1" x14ac:dyDescent="0.35">
      <c r="B69" s="178" t="s">
        <v>160</v>
      </c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  <c r="P69" s="180"/>
      <c r="Q69" s="181" t="s">
        <v>161</v>
      </c>
      <c r="R69" s="182"/>
      <c r="S69" s="182"/>
      <c r="T69" s="182"/>
      <c r="U69" s="182"/>
      <c r="V69" s="182"/>
      <c r="W69" s="182"/>
      <c r="X69" s="182"/>
      <c r="Y69" s="182"/>
      <c r="Z69" s="182"/>
      <c r="AA69" s="182"/>
      <c r="AB69" s="182"/>
      <c r="AC69" s="182"/>
      <c r="AD69" s="183"/>
      <c r="AF69" t="s">
        <v>165</v>
      </c>
    </row>
    <row r="70" spans="1:32" ht="17.25" thickBot="1" x14ac:dyDescent="0.35">
      <c r="A70" s="111" t="s">
        <v>157</v>
      </c>
      <c r="B70" s="119" t="s">
        <v>6</v>
      </c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2" t="s">
        <v>158</v>
      </c>
      <c r="O70" s="124" t="s">
        <v>159</v>
      </c>
      <c r="P70" s="112" t="s">
        <v>5</v>
      </c>
      <c r="Q70" s="119" t="s">
        <v>6</v>
      </c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2" t="s">
        <v>158</v>
      </c>
      <c r="AC70" s="124" t="s">
        <v>159</v>
      </c>
      <c r="AD70" s="123" t="s">
        <v>5</v>
      </c>
      <c r="AF70" t="s">
        <v>35</v>
      </c>
    </row>
    <row r="71" spans="1:32" x14ac:dyDescent="0.3">
      <c r="A71" s="113">
        <v>0</v>
      </c>
      <c r="B71" s="114">
        <v>1.8</v>
      </c>
      <c r="C71" s="113">
        <v>0</v>
      </c>
      <c r="D71" s="113">
        <v>44.2</v>
      </c>
      <c r="E71" s="113">
        <v>26.2</v>
      </c>
      <c r="F71" s="113">
        <v>5.8</v>
      </c>
      <c r="G71" s="113">
        <v>2.7</v>
      </c>
      <c r="H71" s="113">
        <v>0</v>
      </c>
      <c r="I71" s="113">
        <v>10.199999999999999</v>
      </c>
      <c r="J71" s="113">
        <v>4.7</v>
      </c>
      <c r="K71" s="113">
        <v>28.7</v>
      </c>
      <c r="L71" s="113">
        <v>0</v>
      </c>
      <c r="M71" s="113">
        <v>27.1</v>
      </c>
      <c r="N71" s="115">
        <f>AVERAGE(B71:M71)</f>
        <v>12.616666666666667</v>
      </c>
      <c r="O71" s="113">
        <f>_xlfn.STDEV.S(B71:M71)/SQRT(COUNT(B71:M71))</f>
        <v>4.3155082100618358</v>
      </c>
      <c r="P71" s="125">
        <f>COUNT(B71:M71)</f>
        <v>12</v>
      </c>
      <c r="Q71" s="113">
        <v>19.600000000000001</v>
      </c>
      <c r="R71" s="113">
        <v>44.2</v>
      </c>
      <c r="S71" s="113">
        <v>18.2</v>
      </c>
      <c r="T71" s="113">
        <v>2.4</v>
      </c>
      <c r="U71" s="113">
        <v>0</v>
      </c>
      <c r="V71" s="113">
        <v>14</v>
      </c>
      <c r="W71" s="113">
        <v>4.4000000000000004</v>
      </c>
      <c r="X71" s="113">
        <v>20.2</v>
      </c>
      <c r="Y71" s="113">
        <v>5.8</v>
      </c>
      <c r="Z71" s="113">
        <v>5.0999999999999996</v>
      </c>
      <c r="AA71" s="113">
        <v>4.2</v>
      </c>
      <c r="AB71" s="115">
        <f>AVERAGE(Q71:AA71)</f>
        <v>12.554545454545455</v>
      </c>
      <c r="AC71" s="113">
        <f>_xlfn.STDEV.S(Q71:AA71)/SQRT(COUNT(Q71:AA71))</f>
        <v>3.8632384821866665</v>
      </c>
      <c r="AD71" s="91">
        <f>COUNT(Q71:AA71)</f>
        <v>11</v>
      </c>
      <c r="AF71" t="s">
        <v>44</v>
      </c>
    </row>
    <row r="72" spans="1:32" x14ac:dyDescent="0.3">
      <c r="A72" s="113">
        <v>1</v>
      </c>
      <c r="B72" s="114">
        <v>0.4</v>
      </c>
      <c r="C72" s="113">
        <v>12.9</v>
      </c>
      <c r="D72" s="113">
        <v>15.6</v>
      </c>
      <c r="E72" s="113">
        <v>42.9</v>
      </c>
      <c r="F72" s="113">
        <v>22.2</v>
      </c>
      <c r="G72" s="113">
        <v>43.3</v>
      </c>
      <c r="H72" s="113">
        <v>10.9</v>
      </c>
      <c r="I72" s="113">
        <v>11.8</v>
      </c>
      <c r="J72" s="113">
        <v>10</v>
      </c>
      <c r="K72" s="113">
        <v>19.8</v>
      </c>
      <c r="L72" s="113">
        <v>32</v>
      </c>
      <c r="M72" s="113">
        <v>52.4</v>
      </c>
      <c r="N72" s="115">
        <f t="shared" ref="N72:N94" si="8">AVERAGE(B72:M72)</f>
        <v>22.850000000000005</v>
      </c>
      <c r="O72" s="113">
        <f t="shared" ref="O72:O94" si="9">_xlfn.STDEV.S(B72:M72)/SQRT(COUNT(B72:M72))</f>
        <v>4.6648670772579193</v>
      </c>
      <c r="P72" s="116">
        <f t="shared" ref="P72:P94" si="10">COUNT(B72:M72)</f>
        <v>12</v>
      </c>
      <c r="Q72" s="113">
        <v>6.7</v>
      </c>
      <c r="R72" s="113">
        <v>6.7</v>
      </c>
      <c r="S72" s="113">
        <v>19.8</v>
      </c>
      <c r="T72" s="113">
        <v>1.3</v>
      </c>
      <c r="U72" s="113">
        <v>0</v>
      </c>
      <c r="V72" s="113">
        <v>29.6</v>
      </c>
      <c r="W72" s="113">
        <v>2.9</v>
      </c>
      <c r="X72" s="113">
        <v>25.6</v>
      </c>
      <c r="Y72" s="113">
        <v>4.2</v>
      </c>
      <c r="Z72" s="113">
        <v>14.7</v>
      </c>
      <c r="AA72" s="113">
        <v>0.7</v>
      </c>
      <c r="AB72" s="115">
        <f t="shared" ref="AB72:AB94" si="11">AVERAGE(Q72:AA72)</f>
        <v>10.200000000000001</v>
      </c>
      <c r="AC72" s="113">
        <f t="shared" ref="AC72:AC94" si="12">_xlfn.STDEV.S(Q72:AA72)/SQRT(COUNT(Q72:AA72))</f>
        <v>3.1812233210169043</v>
      </c>
      <c r="AD72" s="93">
        <f t="shared" ref="AD72:AD94" si="13">COUNT(Q72:AA72)</f>
        <v>11</v>
      </c>
      <c r="AF72">
        <v>0.59699999999999998</v>
      </c>
    </row>
    <row r="73" spans="1:32" x14ac:dyDescent="0.3">
      <c r="A73" s="113">
        <v>2</v>
      </c>
      <c r="B73" s="114">
        <v>40.9</v>
      </c>
      <c r="C73" s="113">
        <v>6.4</v>
      </c>
      <c r="D73" s="113">
        <v>52.7</v>
      </c>
      <c r="E73" s="113">
        <v>14</v>
      </c>
      <c r="F73" s="113">
        <v>14.7</v>
      </c>
      <c r="G73" s="113">
        <v>27.8</v>
      </c>
      <c r="H73" s="113">
        <v>5.8</v>
      </c>
      <c r="I73" s="113">
        <v>40.700000000000003</v>
      </c>
      <c r="J73" s="113">
        <v>20.2</v>
      </c>
      <c r="K73" s="113">
        <v>25.6</v>
      </c>
      <c r="L73" s="113">
        <v>44.9</v>
      </c>
      <c r="M73" s="113">
        <v>44.7</v>
      </c>
      <c r="N73" s="115">
        <f t="shared" si="8"/>
        <v>28.2</v>
      </c>
      <c r="O73" s="113">
        <f t="shared" si="9"/>
        <v>4.6877823147308195</v>
      </c>
      <c r="P73" s="116">
        <f t="shared" si="10"/>
        <v>12</v>
      </c>
      <c r="Q73" s="113">
        <v>4.2</v>
      </c>
      <c r="R73" s="113">
        <v>21.8</v>
      </c>
      <c r="S73" s="113">
        <v>17.3</v>
      </c>
      <c r="T73" s="113">
        <v>0</v>
      </c>
      <c r="U73" s="113">
        <v>0</v>
      </c>
      <c r="V73" s="113">
        <v>8.9</v>
      </c>
      <c r="W73" s="113">
        <v>2</v>
      </c>
      <c r="X73" s="113">
        <v>26.9</v>
      </c>
      <c r="Y73" s="113">
        <v>14.4</v>
      </c>
      <c r="Z73" s="113">
        <v>8</v>
      </c>
      <c r="AA73" s="113">
        <v>0.7</v>
      </c>
      <c r="AB73" s="115">
        <f t="shared" si="11"/>
        <v>9.4727272727272727</v>
      </c>
      <c r="AC73" s="113">
        <f t="shared" si="12"/>
        <v>2.8344982210771019</v>
      </c>
      <c r="AD73" s="93">
        <f t="shared" si="13"/>
        <v>11</v>
      </c>
      <c r="AF73">
        <v>7.1499999999999994E-2</v>
      </c>
    </row>
    <row r="74" spans="1:32" x14ac:dyDescent="0.3">
      <c r="A74" s="113">
        <v>3</v>
      </c>
      <c r="B74" s="114">
        <v>19.8</v>
      </c>
      <c r="C74" s="113">
        <v>3.6</v>
      </c>
      <c r="D74" s="113">
        <v>35.6</v>
      </c>
      <c r="E74" s="113">
        <v>44.9</v>
      </c>
      <c r="F74" s="113">
        <v>0.7</v>
      </c>
      <c r="G74" s="113">
        <v>16.2</v>
      </c>
      <c r="H74" s="113">
        <v>0.7</v>
      </c>
      <c r="I74" s="113">
        <v>1.8</v>
      </c>
      <c r="J74" s="113">
        <v>11.8</v>
      </c>
      <c r="K74" s="113">
        <v>14.7</v>
      </c>
      <c r="L74" s="113">
        <v>38.200000000000003</v>
      </c>
      <c r="M74" s="113">
        <v>18</v>
      </c>
      <c r="N74" s="115">
        <f t="shared" si="8"/>
        <v>17.166666666666668</v>
      </c>
      <c r="O74" s="113">
        <f t="shared" si="9"/>
        <v>4.4015034162468085</v>
      </c>
      <c r="P74" s="116">
        <f t="shared" si="10"/>
        <v>12</v>
      </c>
      <c r="Q74" s="113">
        <v>2.2000000000000002</v>
      </c>
      <c r="R74" s="113">
        <v>7.8</v>
      </c>
      <c r="S74" s="113">
        <v>17.100000000000001</v>
      </c>
      <c r="T74" s="113">
        <v>0</v>
      </c>
      <c r="U74" s="113">
        <v>0.7</v>
      </c>
      <c r="V74" s="113">
        <v>5.3</v>
      </c>
      <c r="W74" s="113">
        <v>1.6</v>
      </c>
      <c r="X74" s="113">
        <v>42</v>
      </c>
      <c r="Y74" s="113">
        <v>20.7</v>
      </c>
      <c r="Z74" s="113">
        <v>4.4000000000000004</v>
      </c>
      <c r="AA74" s="113">
        <v>0.9</v>
      </c>
      <c r="AB74" s="115">
        <f t="shared" si="11"/>
        <v>9.3363636363636378</v>
      </c>
      <c r="AC74" s="113">
        <f t="shared" si="12"/>
        <v>3.8648126551624888</v>
      </c>
      <c r="AD74" s="93">
        <f t="shared" si="13"/>
        <v>11</v>
      </c>
      <c r="AF74">
        <v>0.99460000000000004</v>
      </c>
    </row>
    <row r="75" spans="1:32" x14ac:dyDescent="0.3">
      <c r="A75" s="113">
        <v>4</v>
      </c>
      <c r="B75" s="114">
        <v>10.4</v>
      </c>
      <c r="C75" s="113">
        <v>0</v>
      </c>
      <c r="D75" s="113">
        <v>13.8</v>
      </c>
      <c r="E75" s="113">
        <v>27.8</v>
      </c>
      <c r="F75" s="113">
        <v>4.4000000000000004</v>
      </c>
      <c r="G75" s="113">
        <v>8</v>
      </c>
      <c r="H75" s="113">
        <v>2.7</v>
      </c>
      <c r="I75" s="113">
        <v>11.8</v>
      </c>
      <c r="J75" s="113">
        <v>7.8</v>
      </c>
      <c r="K75" s="113">
        <v>27.3</v>
      </c>
      <c r="L75" s="113">
        <v>30.2</v>
      </c>
      <c r="M75" s="113">
        <v>52</v>
      </c>
      <c r="N75" s="115">
        <f t="shared" si="8"/>
        <v>16.349999999999998</v>
      </c>
      <c r="O75" s="113">
        <f t="shared" si="9"/>
        <v>4.3655243706000588</v>
      </c>
      <c r="P75" s="116">
        <f t="shared" si="10"/>
        <v>12</v>
      </c>
      <c r="Q75" s="113">
        <v>3.8</v>
      </c>
      <c r="R75" s="113">
        <v>6.2</v>
      </c>
      <c r="S75" s="113">
        <v>35.6</v>
      </c>
      <c r="T75" s="113">
        <v>0</v>
      </c>
      <c r="U75" s="113">
        <v>0</v>
      </c>
      <c r="V75" s="113">
        <v>2.2000000000000002</v>
      </c>
      <c r="W75" s="113">
        <v>1.3</v>
      </c>
      <c r="X75" s="113">
        <v>5.3</v>
      </c>
      <c r="Y75" s="113">
        <v>7.3</v>
      </c>
      <c r="Z75" s="113">
        <v>13.1</v>
      </c>
      <c r="AA75" s="113">
        <v>0.9</v>
      </c>
      <c r="AB75" s="115">
        <f t="shared" si="11"/>
        <v>6.8818181818181818</v>
      </c>
      <c r="AC75" s="113">
        <f t="shared" si="12"/>
        <v>3.1036874895932822</v>
      </c>
      <c r="AD75" s="93">
        <f t="shared" si="13"/>
        <v>11</v>
      </c>
      <c r="AF75">
        <v>0.90339999999999998</v>
      </c>
    </row>
    <row r="76" spans="1:32" x14ac:dyDescent="0.3">
      <c r="A76" s="113">
        <v>5</v>
      </c>
      <c r="B76" s="114">
        <v>6.9</v>
      </c>
      <c r="C76" s="113">
        <v>0.7</v>
      </c>
      <c r="D76" s="113">
        <v>36.200000000000003</v>
      </c>
      <c r="E76" s="113">
        <v>23.1</v>
      </c>
      <c r="F76" s="113">
        <v>2.4</v>
      </c>
      <c r="G76" s="113">
        <v>16</v>
      </c>
      <c r="H76" s="113">
        <v>0.7</v>
      </c>
      <c r="I76" s="113">
        <v>5.0999999999999996</v>
      </c>
      <c r="J76" s="113">
        <v>3.6</v>
      </c>
      <c r="K76" s="113">
        <v>34.200000000000003</v>
      </c>
      <c r="L76" s="113">
        <v>40.700000000000003</v>
      </c>
      <c r="M76" s="113">
        <v>49.6</v>
      </c>
      <c r="N76" s="115">
        <f t="shared" si="8"/>
        <v>18.266666666666669</v>
      </c>
      <c r="O76" s="113">
        <f t="shared" si="9"/>
        <v>5.1313110932152153</v>
      </c>
      <c r="P76" s="116">
        <f t="shared" si="10"/>
        <v>12</v>
      </c>
      <c r="Q76" s="113">
        <v>3.3</v>
      </c>
      <c r="R76" s="113">
        <v>0.7</v>
      </c>
      <c r="S76" s="113">
        <v>19.3</v>
      </c>
      <c r="T76" s="113">
        <v>0.7</v>
      </c>
      <c r="U76" s="113">
        <v>0</v>
      </c>
      <c r="V76" s="113">
        <v>12.2</v>
      </c>
      <c r="W76" s="113">
        <v>6.2</v>
      </c>
      <c r="X76" s="113">
        <v>11.1</v>
      </c>
      <c r="Y76" s="113">
        <v>14.9</v>
      </c>
      <c r="Z76" s="113">
        <v>2.9</v>
      </c>
      <c r="AA76" s="113">
        <v>1.1000000000000001</v>
      </c>
      <c r="AB76" s="115">
        <f t="shared" si="11"/>
        <v>6.581818181818182</v>
      </c>
      <c r="AC76" s="113">
        <f t="shared" si="12"/>
        <v>2.0225015195777272</v>
      </c>
      <c r="AD76" s="93">
        <f t="shared" si="13"/>
        <v>11</v>
      </c>
      <c r="AF76">
        <v>0.72309999999999997</v>
      </c>
    </row>
    <row r="77" spans="1:32" x14ac:dyDescent="0.3">
      <c r="A77" s="113">
        <v>6</v>
      </c>
      <c r="B77" s="114">
        <v>12.7</v>
      </c>
      <c r="C77" s="113">
        <v>3.6</v>
      </c>
      <c r="D77" s="113">
        <v>15.8</v>
      </c>
      <c r="E77" s="113">
        <v>24</v>
      </c>
      <c r="F77" s="113">
        <v>2</v>
      </c>
      <c r="G77" s="113">
        <v>22.9</v>
      </c>
      <c r="H77" s="113">
        <v>0</v>
      </c>
      <c r="I77" s="113">
        <v>2.7</v>
      </c>
      <c r="J77" s="113">
        <v>3.3</v>
      </c>
      <c r="K77" s="113">
        <v>8</v>
      </c>
      <c r="L77" s="113">
        <v>44.4</v>
      </c>
      <c r="M77" s="113">
        <v>20.7</v>
      </c>
      <c r="N77" s="115">
        <f t="shared" si="8"/>
        <v>13.341666666666667</v>
      </c>
      <c r="O77" s="113">
        <f t="shared" si="9"/>
        <v>3.7682175340389237</v>
      </c>
      <c r="P77" s="116">
        <f t="shared" si="10"/>
        <v>12</v>
      </c>
      <c r="Q77" s="113">
        <v>5.0999999999999996</v>
      </c>
      <c r="R77" s="113">
        <v>8.4</v>
      </c>
      <c r="S77" s="113">
        <v>7.3</v>
      </c>
      <c r="T77" s="113">
        <v>0.7</v>
      </c>
      <c r="U77" s="113">
        <v>0</v>
      </c>
      <c r="V77" s="113">
        <v>2</v>
      </c>
      <c r="W77" s="113">
        <v>9.6</v>
      </c>
      <c r="X77" s="113">
        <v>19.8</v>
      </c>
      <c r="Y77" s="113">
        <v>3.8</v>
      </c>
      <c r="Z77" s="113">
        <v>9.3000000000000007</v>
      </c>
      <c r="AA77" s="113">
        <v>2</v>
      </c>
      <c r="AB77" s="115">
        <f t="shared" si="11"/>
        <v>6.1818181818181817</v>
      </c>
      <c r="AC77" s="113">
        <f t="shared" si="12"/>
        <v>1.7138907455270613</v>
      </c>
      <c r="AD77" s="93">
        <f t="shared" si="13"/>
        <v>11</v>
      </c>
      <c r="AF77">
        <v>0.92800000000000005</v>
      </c>
    </row>
    <row r="78" spans="1:32" x14ac:dyDescent="0.3">
      <c r="A78" s="113">
        <v>7</v>
      </c>
      <c r="B78" s="114">
        <v>8</v>
      </c>
      <c r="C78" s="113">
        <v>1.3</v>
      </c>
      <c r="D78" s="113">
        <v>19.8</v>
      </c>
      <c r="E78" s="113">
        <v>24.2</v>
      </c>
      <c r="F78" s="113">
        <v>0.7</v>
      </c>
      <c r="G78" s="113">
        <v>2.4</v>
      </c>
      <c r="H78" s="113">
        <v>0</v>
      </c>
      <c r="I78" s="113">
        <v>3.1</v>
      </c>
      <c r="J78" s="113">
        <v>4.9000000000000004</v>
      </c>
      <c r="K78" s="113">
        <v>10</v>
      </c>
      <c r="L78" s="113">
        <v>27.3</v>
      </c>
      <c r="M78" s="113">
        <v>31.3</v>
      </c>
      <c r="N78" s="115">
        <f t="shared" si="8"/>
        <v>11.083333333333334</v>
      </c>
      <c r="O78" s="113">
        <f t="shared" si="9"/>
        <v>3.2961601473793287</v>
      </c>
      <c r="P78" s="116">
        <f t="shared" si="10"/>
        <v>12</v>
      </c>
      <c r="Q78" s="113">
        <v>5.3</v>
      </c>
      <c r="R78" s="113">
        <v>0.7</v>
      </c>
      <c r="S78" s="113">
        <v>11.8</v>
      </c>
      <c r="T78" s="113">
        <v>4.2</v>
      </c>
      <c r="U78" s="113">
        <v>0</v>
      </c>
      <c r="V78" s="113">
        <v>7.3</v>
      </c>
      <c r="W78" s="113">
        <v>8.1999999999999993</v>
      </c>
      <c r="X78" s="113">
        <v>7.3</v>
      </c>
      <c r="Y78" s="113">
        <v>0</v>
      </c>
      <c r="Z78" s="113">
        <v>9.1</v>
      </c>
      <c r="AA78" s="113">
        <v>3.1</v>
      </c>
      <c r="AB78" s="115">
        <f t="shared" si="11"/>
        <v>5.1818181818181817</v>
      </c>
      <c r="AC78" s="113">
        <f t="shared" si="12"/>
        <v>1.1921575690408912</v>
      </c>
      <c r="AD78" s="93">
        <f t="shared" si="13"/>
        <v>11</v>
      </c>
      <c r="AF78">
        <v>0.94630000000000003</v>
      </c>
    </row>
    <row r="79" spans="1:32" x14ac:dyDescent="0.3">
      <c r="A79" s="113">
        <v>8</v>
      </c>
      <c r="B79" s="114">
        <v>5.3</v>
      </c>
      <c r="C79" s="113">
        <v>0</v>
      </c>
      <c r="D79" s="113">
        <v>4.7</v>
      </c>
      <c r="E79" s="113">
        <v>28.9</v>
      </c>
      <c r="F79" s="113">
        <v>0</v>
      </c>
      <c r="G79" s="113">
        <v>0.7</v>
      </c>
      <c r="H79" s="113">
        <v>0</v>
      </c>
      <c r="I79" s="113">
        <v>14.9</v>
      </c>
      <c r="J79" s="113">
        <v>2</v>
      </c>
      <c r="K79" s="113">
        <v>33.6</v>
      </c>
      <c r="L79" s="113">
        <v>29.8</v>
      </c>
      <c r="M79" s="113">
        <v>21.6</v>
      </c>
      <c r="N79" s="115">
        <f t="shared" si="8"/>
        <v>11.791666666666666</v>
      </c>
      <c r="O79" s="113">
        <f t="shared" si="9"/>
        <v>3.8207261394037695</v>
      </c>
      <c r="P79" s="116">
        <f t="shared" si="10"/>
        <v>12</v>
      </c>
      <c r="Q79" s="113">
        <v>0</v>
      </c>
      <c r="R79" s="113">
        <v>4.2</v>
      </c>
      <c r="S79" s="113">
        <v>16.2</v>
      </c>
      <c r="T79" s="113">
        <v>0</v>
      </c>
      <c r="U79" s="113">
        <v>0</v>
      </c>
      <c r="V79" s="113">
        <v>0.4</v>
      </c>
      <c r="W79" s="113">
        <v>3.1</v>
      </c>
      <c r="X79" s="113">
        <v>12</v>
      </c>
      <c r="Y79" s="113">
        <v>4</v>
      </c>
      <c r="Z79" s="113">
        <v>12.4</v>
      </c>
      <c r="AA79" s="113">
        <v>0</v>
      </c>
      <c r="AB79" s="115">
        <f t="shared" si="11"/>
        <v>4.754545454545454</v>
      </c>
      <c r="AC79" s="113">
        <f t="shared" si="12"/>
        <v>1.796327750837734</v>
      </c>
      <c r="AD79" s="93">
        <f t="shared" si="13"/>
        <v>11</v>
      </c>
      <c r="AF79">
        <v>0.94750000000000001</v>
      </c>
    </row>
    <row r="80" spans="1:32" x14ac:dyDescent="0.3">
      <c r="A80" s="113">
        <v>9</v>
      </c>
      <c r="B80" s="114">
        <v>4.4000000000000004</v>
      </c>
      <c r="C80" s="113">
        <v>0</v>
      </c>
      <c r="D80" s="113">
        <v>16.899999999999999</v>
      </c>
      <c r="E80" s="113">
        <v>52.7</v>
      </c>
      <c r="F80" s="113">
        <v>0</v>
      </c>
      <c r="G80" s="113">
        <v>5.0999999999999996</v>
      </c>
      <c r="H80" s="113">
        <v>0</v>
      </c>
      <c r="I80" s="113">
        <v>3.1</v>
      </c>
      <c r="J80" s="113">
        <v>1.8</v>
      </c>
      <c r="K80" s="113">
        <v>14</v>
      </c>
      <c r="L80" s="113">
        <v>21.1</v>
      </c>
      <c r="M80" s="113">
        <v>17.100000000000001</v>
      </c>
      <c r="N80" s="115">
        <f t="shared" si="8"/>
        <v>11.35</v>
      </c>
      <c r="O80" s="113">
        <f t="shared" si="9"/>
        <v>4.3596549071102997</v>
      </c>
      <c r="P80" s="116">
        <f t="shared" si="10"/>
        <v>12</v>
      </c>
      <c r="Q80" s="113">
        <v>2</v>
      </c>
      <c r="R80" s="113">
        <v>1.8</v>
      </c>
      <c r="S80" s="113">
        <v>5.6</v>
      </c>
      <c r="T80" s="113">
        <v>0</v>
      </c>
      <c r="U80" s="113">
        <v>0</v>
      </c>
      <c r="V80" s="113">
        <v>2.9</v>
      </c>
      <c r="W80" s="113">
        <v>3.6</v>
      </c>
      <c r="X80" s="113">
        <v>9.1</v>
      </c>
      <c r="Y80" s="113">
        <v>0</v>
      </c>
      <c r="Z80" s="113">
        <v>4.2</v>
      </c>
      <c r="AA80" s="113">
        <v>0</v>
      </c>
      <c r="AB80" s="115">
        <f t="shared" si="11"/>
        <v>2.6545454545454543</v>
      </c>
      <c r="AC80" s="113">
        <f t="shared" si="12"/>
        <v>0.86816039954540802</v>
      </c>
      <c r="AD80" s="93">
        <f t="shared" si="13"/>
        <v>11</v>
      </c>
      <c r="AF80">
        <v>0.84360000000000002</v>
      </c>
    </row>
    <row r="81" spans="1:32" x14ac:dyDescent="0.3">
      <c r="A81" s="113">
        <v>10</v>
      </c>
      <c r="B81" s="114">
        <v>0</v>
      </c>
      <c r="C81" s="113">
        <v>0</v>
      </c>
      <c r="D81" s="113">
        <v>7.3</v>
      </c>
      <c r="E81" s="113">
        <v>30</v>
      </c>
      <c r="F81" s="113">
        <v>0.7</v>
      </c>
      <c r="G81" s="113">
        <v>2.4</v>
      </c>
      <c r="H81" s="113">
        <v>0</v>
      </c>
      <c r="I81" s="113">
        <v>1.3</v>
      </c>
      <c r="J81" s="113">
        <v>1.3</v>
      </c>
      <c r="K81" s="113">
        <v>0</v>
      </c>
      <c r="L81" s="113">
        <v>15.3</v>
      </c>
      <c r="M81" s="113">
        <v>24.4</v>
      </c>
      <c r="N81" s="115">
        <f t="shared" si="8"/>
        <v>6.8916666666666657</v>
      </c>
      <c r="O81" s="113">
        <f t="shared" si="9"/>
        <v>3.0431606957572948</v>
      </c>
      <c r="P81" s="116">
        <f t="shared" si="10"/>
        <v>12</v>
      </c>
      <c r="Q81" s="113">
        <v>0</v>
      </c>
      <c r="R81" s="113">
        <v>0</v>
      </c>
      <c r="S81" s="113">
        <v>1.8</v>
      </c>
      <c r="T81" s="113">
        <v>0</v>
      </c>
      <c r="U81" s="113">
        <v>0</v>
      </c>
      <c r="V81" s="113">
        <v>0.7</v>
      </c>
      <c r="W81" s="113">
        <v>2.9</v>
      </c>
      <c r="X81" s="113">
        <v>2</v>
      </c>
      <c r="Y81" s="113">
        <v>4.2</v>
      </c>
      <c r="Z81" s="113">
        <v>4.2</v>
      </c>
      <c r="AA81" s="113">
        <v>0</v>
      </c>
      <c r="AB81" s="115">
        <f t="shared" si="11"/>
        <v>1.4363636363636365</v>
      </c>
      <c r="AC81" s="113">
        <f t="shared" si="12"/>
        <v>0.5110190758355001</v>
      </c>
      <c r="AD81" s="93">
        <f t="shared" si="13"/>
        <v>11</v>
      </c>
      <c r="AF81">
        <v>0.92700000000000005</v>
      </c>
    </row>
    <row r="82" spans="1:32" x14ac:dyDescent="0.3">
      <c r="A82" s="113">
        <v>11</v>
      </c>
      <c r="B82" s="114">
        <v>6.2</v>
      </c>
      <c r="C82" s="113">
        <v>0</v>
      </c>
      <c r="D82" s="113">
        <v>4</v>
      </c>
      <c r="E82" s="113">
        <v>30.7</v>
      </c>
      <c r="F82" s="113">
        <v>0</v>
      </c>
      <c r="G82" s="113">
        <v>0</v>
      </c>
      <c r="H82" s="113">
        <v>0</v>
      </c>
      <c r="I82" s="113">
        <v>2.7</v>
      </c>
      <c r="J82" s="113">
        <v>3.6</v>
      </c>
      <c r="K82" s="113">
        <v>8.9</v>
      </c>
      <c r="L82" s="113">
        <v>8.1999999999999993</v>
      </c>
      <c r="M82" s="113">
        <v>12</v>
      </c>
      <c r="N82" s="115">
        <f t="shared" si="8"/>
        <v>6.3583333333333334</v>
      </c>
      <c r="O82" s="113">
        <f t="shared" si="9"/>
        <v>2.4961928081287184</v>
      </c>
      <c r="P82" s="116">
        <f t="shared" si="10"/>
        <v>12</v>
      </c>
      <c r="Q82" s="113">
        <v>0</v>
      </c>
      <c r="R82" s="113">
        <v>8.4</v>
      </c>
      <c r="S82" s="113">
        <v>3.6</v>
      </c>
      <c r="T82" s="113">
        <v>0</v>
      </c>
      <c r="U82" s="113">
        <v>0</v>
      </c>
      <c r="V82" s="113">
        <v>0</v>
      </c>
      <c r="W82" s="113">
        <v>1.3</v>
      </c>
      <c r="X82" s="113">
        <v>4.9000000000000004</v>
      </c>
      <c r="Y82" s="113">
        <v>4.7</v>
      </c>
      <c r="Z82" s="113">
        <v>0</v>
      </c>
      <c r="AA82" s="113">
        <v>0</v>
      </c>
      <c r="AB82" s="115">
        <f t="shared" si="11"/>
        <v>2.081818181818182</v>
      </c>
      <c r="AC82" s="113">
        <f t="shared" si="12"/>
        <v>0.87196936787503998</v>
      </c>
      <c r="AD82" s="93">
        <f t="shared" si="13"/>
        <v>11</v>
      </c>
      <c r="AF82">
        <v>0.96340000000000003</v>
      </c>
    </row>
    <row r="83" spans="1:32" x14ac:dyDescent="0.3">
      <c r="A83" s="113">
        <v>12</v>
      </c>
      <c r="B83" s="114">
        <v>0</v>
      </c>
      <c r="C83" s="113">
        <v>0.7</v>
      </c>
      <c r="D83" s="113">
        <v>13.6</v>
      </c>
      <c r="E83" s="113">
        <v>0</v>
      </c>
      <c r="F83" s="113">
        <v>0</v>
      </c>
      <c r="G83" s="113">
        <v>0</v>
      </c>
      <c r="H83" s="113">
        <v>0</v>
      </c>
      <c r="I83" s="113">
        <v>0</v>
      </c>
      <c r="J83" s="113">
        <v>0</v>
      </c>
      <c r="K83" s="113">
        <v>0</v>
      </c>
      <c r="L83" s="113">
        <v>0</v>
      </c>
      <c r="M83" s="113">
        <v>0</v>
      </c>
      <c r="N83" s="115">
        <f t="shared" si="8"/>
        <v>1.1916666666666667</v>
      </c>
      <c r="O83" s="113">
        <f t="shared" si="9"/>
        <v>1.1295251303986205</v>
      </c>
      <c r="P83" s="116">
        <f t="shared" si="10"/>
        <v>12</v>
      </c>
      <c r="Q83" s="113">
        <v>0</v>
      </c>
      <c r="R83" s="113">
        <v>0</v>
      </c>
      <c r="S83" s="113">
        <v>0.7</v>
      </c>
      <c r="T83" s="113">
        <v>0</v>
      </c>
      <c r="U83" s="113">
        <v>0</v>
      </c>
      <c r="V83" s="113">
        <v>0</v>
      </c>
      <c r="W83" s="113">
        <v>0</v>
      </c>
      <c r="X83" s="113">
        <v>2.2000000000000002</v>
      </c>
      <c r="Y83" s="113">
        <v>0</v>
      </c>
      <c r="Z83" s="113">
        <v>0</v>
      </c>
      <c r="AA83" s="113">
        <v>0</v>
      </c>
      <c r="AB83" s="115">
        <f t="shared" si="11"/>
        <v>0.26363636363636367</v>
      </c>
      <c r="AC83" s="113">
        <f t="shared" si="12"/>
        <v>0.20372562978527017</v>
      </c>
      <c r="AD83" s="93">
        <f t="shared" si="13"/>
        <v>11</v>
      </c>
      <c r="AF83" t="s">
        <v>44</v>
      </c>
    </row>
    <row r="84" spans="1:32" x14ac:dyDescent="0.3">
      <c r="A84" s="113">
        <v>13</v>
      </c>
      <c r="B84" s="114">
        <v>2.2000000000000002</v>
      </c>
      <c r="C84" s="113">
        <v>6.2</v>
      </c>
      <c r="D84" s="113">
        <v>10.7</v>
      </c>
      <c r="E84" s="113">
        <v>7.3</v>
      </c>
      <c r="F84" s="113">
        <v>0</v>
      </c>
      <c r="G84" s="113">
        <v>0</v>
      </c>
      <c r="H84" s="113">
        <v>0</v>
      </c>
      <c r="I84" s="113">
        <v>0</v>
      </c>
      <c r="J84" s="113">
        <v>0</v>
      </c>
      <c r="K84" s="113">
        <v>0</v>
      </c>
      <c r="L84" s="113">
        <v>0</v>
      </c>
      <c r="M84" s="113">
        <v>2.7</v>
      </c>
      <c r="N84" s="115">
        <f t="shared" si="8"/>
        <v>2.4250000000000003</v>
      </c>
      <c r="O84" s="113">
        <f t="shared" si="9"/>
        <v>1.0580946998919301</v>
      </c>
      <c r="P84" s="116">
        <f t="shared" si="10"/>
        <v>12</v>
      </c>
      <c r="Q84" s="113">
        <v>1.3</v>
      </c>
      <c r="R84" s="113">
        <v>0</v>
      </c>
      <c r="S84" s="113">
        <v>0</v>
      </c>
      <c r="T84" s="113">
        <v>0</v>
      </c>
      <c r="U84" s="113">
        <v>0</v>
      </c>
      <c r="V84" s="113">
        <v>0</v>
      </c>
      <c r="W84" s="113">
        <v>0</v>
      </c>
      <c r="X84" s="113">
        <v>11.6</v>
      </c>
      <c r="Y84" s="113">
        <v>2.4</v>
      </c>
      <c r="Z84" s="113">
        <v>2.2000000000000002</v>
      </c>
      <c r="AA84" s="113">
        <v>0</v>
      </c>
      <c r="AB84" s="115">
        <f t="shared" si="11"/>
        <v>1.5909090909090908</v>
      </c>
      <c r="AC84" s="113">
        <f t="shared" si="12"/>
        <v>1.0401446180441838</v>
      </c>
      <c r="AD84" s="93">
        <f t="shared" si="13"/>
        <v>11</v>
      </c>
      <c r="AF84" t="s">
        <v>44</v>
      </c>
    </row>
    <row r="85" spans="1:32" x14ac:dyDescent="0.3">
      <c r="A85" s="113">
        <v>14</v>
      </c>
      <c r="B85" s="114">
        <v>6.2</v>
      </c>
      <c r="C85" s="113">
        <v>0.7</v>
      </c>
      <c r="D85" s="113">
        <v>15.6</v>
      </c>
      <c r="E85" s="113">
        <v>13.8</v>
      </c>
      <c r="F85" s="113">
        <v>0</v>
      </c>
      <c r="G85" s="113">
        <v>0</v>
      </c>
      <c r="H85" s="113">
        <v>0</v>
      </c>
      <c r="I85" s="113">
        <v>5.8</v>
      </c>
      <c r="J85" s="113">
        <v>0</v>
      </c>
      <c r="K85" s="113">
        <v>32</v>
      </c>
      <c r="L85" s="113">
        <v>22.7</v>
      </c>
      <c r="M85" s="113">
        <v>13.1</v>
      </c>
      <c r="N85" s="115">
        <f t="shared" si="8"/>
        <v>9.1583333333333332</v>
      </c>
      <c r="O85" s="113">
        <f t="shared" si="9"/>
        <v>3.028612501933631</v>
      </c>
      <c r="P85" s="116">
        <f t="shared" si="10"/>
        <v>12</v>
      </c>
      <c r="Q85" s="113">
        <v>2.2000000000000002</v>
      </c>
      <c r="R85" s="113">
        <v>25.3</v>
      </c>
      <c r="S85" s="113">
        <v>12.4</v>
      </c>
      <c r="T85" s="113">
        <v>3.6</v>
      </c>
      <c r="U85" s="113">
        <v>0</v>
      </c>
      <c r="V85" s="113">
        <v>0.7</v>
      </c>
      <c r="W85" s="113">
        <v>0</v>
      </c>
      <c r="X85" s="113">
        <v>9.1</v>
      </c>
      <c r="Y85" s="113">
        <v>21.6</v>
      </c>
      <c r="Z85" s="113">
        <v>0.7</v>
      </c>
      <c r="AA85" s="113">
        <v>0</v>
      </c>
      <c r="AB85" s="115">
        <f t="shared" si="11"/>
        <v>6.8727272727272739</v>
      </c>
      <c r="AC85" s="113">
        <f t="shared" si="12"/>
        <v>2.7673778501117723</v>
      </c>
      <c r="AD85" s="93">
        <f t="shared" si="13"/>
        <v>11</v>
      </c>
      <c r="AF85" t="s">
        <v>44</v>
      </c>
    </row>
    <row r="86" spans="1:32" x14ac:dyDescent="0.3">
      <c r="A86" s="113">
        <v>15</v>
      </c>
      <c r="B86" s="114">
        <v>2.4</v>
      </c>
      <c r="C86" s="113">
        <v>4.7</v>
      </c>
      <c r="D86" s="113">
        <v>2.4</v>
      </c>
      <c r="E86" s="113">
        <v>25.8</v>
      </c>
      <c r="F86" s="113">
        <v>0</v>
      </c>
      <c r="G86" s="113">
        <v>3.6</v>
      </c>
      <c r="H86" s="113">
        <v>0.7</v>
      </c>
      <c r="I86" s="113">
        <v>2.9</v>
      </c>
      <c r="J86" s="113">
        <v>4.9000000000000004</v>
      </c>
      <c r="K86" s="113">
        <v>1.1000000000000001</v>
      </c>
      <c r="L86" s="113">
        <v>13.8</v>
      </c>
      <c r="M86" s="113">
        <v>22.4</v>
      </c>
      <c r="N86" s="115">
        <f t="shared" si="8"/>
        <v>7.0583333333333327</v>
      </c>
      <c r="O86" s="113">
        <f t="shared" si="9"/>
        <v>2.5236595101622417</v>
      </c>
      <c r="P86" s="116">
        <f t="shared" si="10"/>
        <v>12</v>
      </c>
      <c r="Q86" s="113">
        <v>1.8</v>
      </c>
      <c r="R86" s="113">
        <v>4.9000000000000004</v>
      </c>
      <c r="S86" s="113">
        <v>0</v>
      </c>
      <c r="T86" s="113">
        <v>2.4</v>
      </c>
      <c r="U86" s="113">
        <v>0.9</v>
      </c>
      <c r="V86" s="113">
        <v>7.1</v>
      </c>
      <c r="W86" s="113">
        <v>2</v>
      </c>
      <c r="X86" s="113">
        <v>3.1</v>
      </c>
      <c r="Y86" s="113">
        <v>9.1</v>
      </c>
      <c r="Z86" s="113">
        <v>6.9</v>
      </c>
      <c r="AA86" s="113">
        <v>0</v>
      </c>
      <c r="AB86" s="115">
        <f t="shared" si="11"/>
        <v>3.4727272727272731</v>
      </c>
      <c r="AC86" s="113">
        <f t="shared" si="12"/>
        <v>0.9322593190826941</v>
      </c>
      <c r="AD86" s="93">
        <f t="shared" si="13"/>
        <v>11</v>
      </c>
      <c r="AF86">
        <v>0.99580000000000002</v>
      </c>
    </row>
    <row r="87" spans="1:32" x14ac:dyDescent="0.3">
      <c r="A87" s="113">
        <v>16</v>
      </c>
      <c r="B87" s="114">
        <v>38.4</v>
      </c>
      <c r="C87" s="113">
        <v>0</v>
      </c>
      <c r="D87" s="113">
        <v>9.6</v>
      </c>
      <c r="E87" s="113">
        <v>0</v>
      </c>
      <c r="F87" s="113">
        <v>1.1000000000000001</v>
      </c>
      <c r="G87" s="113">
        <v>9.6</v>
      </c>
      <c r="H87" s="113">
        <v>0</v>
      </c>
      <c r="I87" s="113">
        <v>0</v>
      </c>
      <c r="J87" s="113">
        <v>41.6</v>
      </c>
      <c r="K87" s="113">
        <v>0</v>
      </c>
      <c r="L87" s="113">
        <v>0</v>
      </c>
      <c r="M87" s="113">
        <v>40</v>
      </c>
      <c r="N87" s="115">
        <f t="shared" si="8"/>
        <v>11.691666666666668</v>
      </c>
      <c r="O87" s="113">
        <f t="shared" si="9"/>
        <v>5.0379688417560757</v>
      </c>
      <c r="P87" s="116">
        <f t="shared" si="10"/>
        <v>12</v>
      </c>
      <c r="Q87" s="113">
        <v>12</v>
      </c>
      <c r="R87" s="113">
        <v>0</v>
      </c>
      <c r="S87" s="113">
        <v>22.9</v>
      </c>
      <c r="T87" s="113">
        <v>0</v>
      </c>
      <c r="U87" s="113">
        <v>0.7</v>
      </c>
      <c r="V87" s="113">
        <v>5.3</v>
      </c>
      <c r="W87" s="113">
        <v>0.7</v>
      </c>
      <c r="X87" s="113">
        <v>4</v>
      </c>
      <c r="Y87" s="113">
        <v>0.9</v>
      </c>
      <c r="Z87" s="113">
        <v>8.1999999999999993</v>
      </c>
      <c r="AA87" s="113">
        <v>1.6</v>
      </c>
      <c r="AB87" s="115">
        <f t="shared" si="11"/>
        <v>5.1181818181818182</v>
      </c>
      <c r="AC87" s="113">
        <f t="shared" si="12"/>
        <v>2.1233257867539339</v>
      </c>
      <c r="AD87" s="93">
        <f t="shared" si="13"/>
        <v>11</v>
      </c>
      <c r="AF87">
        <v>0.99890000000000001</v>
      </c>
    </row>
    <row r="88" spans="1:32" x14ac:dyDescent="0.3">
      <c r="A88" s="113">
        <v>17</v>
      </c>
      <c r="B88" s="114">
        <v>0</v>
      </c>
      <c r="C88" s="113">
        <v>26</v>
      </c>
      <c r="D88" s="113">
        <v>14.7</v>
      </c>
      <c r="E88" s="113">
        <v>33.299999999999997</v>
      </c>
      <c r="F88" s="113">
        <v>4.2</v>
      </c>
      <c r="G88" s="113">
        <v>11.1</v>
      </c>
      <c r="H88" s="113">
        <v>0</v>
      </c>
      <c r="I88" s="113">
        <v>3.8</v>
      </c>
      <c r="J88" s="113">
        <v>9.8000000000000007</v>
      </c>
      <c r="K88" s="113">
        <v>0</v>
      </c>
      <c r="L88" s="113">
        <v>69.3</v>
      </c>
      <c r="M88" s="113">
        <v>30.4</v>
      </c>
      <c r="N88" s="115">
        <f t="shared" si="8"/>
        <v>16.883333333333333</v>
      </c>
      <c r="O88" s="113">
        <f t="shared" si="9"/>
        <v>5.8765047503433596</v>
      </c>
      <c r="P88" s="116">
        <f t="shared" si="10"/>
        <v>12</v>
      </c>
      <c r="Q88" s="113">
        <v>28.7</v>
      </c>
      <c r="R88" s="113">
        <v>51.8</v>
      </c>
      <c r="S88" s="113">
        <v>4.9000000000000004</v>
      </c>
      <c r="T88" s="113">
        <v>0</v>
      </c>
      <c r="U88" s="113">
        <v>2.9</v>
      </c>
      <c r="V88" s="113">
        <v>10.9</v>
      </c>
      <c r="W88" s="113">
        <v>10</v>
      </c>
      <c r="X88" s="113">
        <v>4.2</v>
      </c>
      <c r="Y88" s="113">
        <v>29.6</v>
      </c>
      <c r="Z88" s="113">
        <v>9.6</v>
      </c>
      <c r="AA88" s="113">
        <v>5.6</v>
      </c>
      <c r="AB88" s="115">
        <f t="shared" si="11"/>
        <v>14.381818181818183</v>
      </c>
      <c r="AC88" s="113">
        <f t="shared" si="12"/>
        <v>4.7675764413344162</v>
      </c>
      <c r="AD88" s="93">
        <f t="shared" si="13"/>
        <v>11</v>
      </c>
      <c r="AF88" t="s">
        <v>44</v>
      </c>
    </row>
    <row r="89" spans="1:32" x14ac:dyDescent="0.3">
      <c r="A89" s="113">
        <v>18</v>
      </c>
      <c r="B89" s="114">
        <v>24.9</v>
      </c>
      <c r="C89" s="113">
        <v>6</v>
      </c>
      <c r="D89" s="113">
        <v>17.600000000000001</v>
      </c>
      <c r="E89" s="113">
        <v>3.8</v>
      </c>
      <c r="F89" s="113">
        <v>26</v>
      </c>
      <c r="G89" s="113">
        <v>41.6</v>
      </c>
      <c r="H89" s="113">
        <v>8.6999999999999993</v>
      </c>
      <c r="I89" s="113">
        <v>7.1</v>
      </c>
      <c r="J89" s="113">
        <v>10</v>
      </c>
      <c r="K89" s="113">
        <v>21.8</v>
      </c>
      <c r="L89" s="113">
        <v>4.2</v>
      </c>
      <c r="M89" s="113">
        <v>54</v>
      </c>
      <c r="N89" s="115">
        <f t="shared" si="8"/>
        <v>18.808333333333334</v>
      </c>
      <c r="O89" s="113">
        <f t="shared" si="9"/>
        <v>4.5864665598966825</v>
      </c>
      <c r="P89" s="116">
        <f t="shared" si="10"/>
        <v>12</v>
      </c>
      <c r="Q89" s="113">
        <v>11.3</v>
      </c>
      <c r="R89" s="113">
        <v>16.399999999999999</v>
      </c>
      <c r="S89" s="113">
        <v>0</v>
      </c>
      <c r="T89" s="113">
        <v>0</v>
      </c>
      <c r="U89" s="113">
        <v>0.7</v>
      </c>
      <c r="V89" s="113">
        <v>32.9</v>
      </c>
      <c r="W89" s="113">
        <v>3.1</v>
      </c>
      <c r="X89" s="113">
        <v>32.9</v>
      </c>
      <c r="Y89" s="113">
        <v>38.4</v>
      </c>
      <c r="Z89" s="113">
        <v>20.9</v>
      </c>
      <c r="AA89" s="113">
        <v>0</v>
      </c>
      <c r="AB89" s="115">
        <f t="shared" si="11"/>
        <v>14.236363636363636</v>
      </c>
      <c r="AC89" s="113">
        <f t="shared" si="12"/>
        <v>4.5262119969486978</v>
      </c>
      <c r="AD89" s="93">
        <f t="shared" si="13"/>
        <v>11</v>
      </c>
      <c r="AF89" t="s">
        <v>44</v>
      </c>
    </row>
    <row r="90" spans="1:32" x14ac:dyDescent="0.3">
      <c r="A90" s="113">
        <v>19</v>
      </c>
      <c r="B90" s="114">
        <v>60.2</v>
      </c>
      <c r="C90" s="113">
        <v>32</v>
      </c>
      <c r="D90" s="113">
        <v>27.8</v>
      </c>
      <c r="E90" s="113">
        <v>53.1</v>
      </c>
      <c r="F90" s="113">
        <v>12.7</v>
      </c>
      <c r="G90" s="113">
        <v>70</v>
      </c>
      <c r="H90" s="113">
        <v>0</v>
      </c>
      <c r="I90" s="113">
        <v>25.8</v>
      </c>
      <c r="J90" s="113">
        <v>10</v>
      </c>
      <c r="K90" s="113">
        <v>50.4</v>
      </c>
      <c r="L90" s="113">
        <v>31.8</v>
      </c>
      <c r="M90" s="113">
        <v>30</v>
      </c>
      <c r="N90" s="115">
        <f t="shared" si="8"/>
        <v>33.65</v>
      </c>
      <c r="O90" s="113">
        <f t="shared" si="9"/>
        <v>6.1119294677034572</v>
      </c>
      <c r="P90" s="116">
        <f t="shared" si="10"/>
        <v>12</v>
      </c>
      <c r="Q90" s="113">
        <v>38.700000000000003</v>
      </c>
      <c r="R90" s="113">
        <v>34.700000000000003</v>
      </c>
      <c r="S90" s="113">
        <v>61.8</v>
      </c>
      <c r="T90" s="113">
        <v>21.6</v>
      </c>
      <c r="U90" s="113">
        <v>10.7</v>
      </c>
      <c r="V90" s="113">
        <v>16.899999999999999</v>
      </c>
      <c r="W90" s="113">
        <v>14</v>
      </c>
      <c r="X90" s="113">
        <v>10.4</v>
      </c>
      <c r="Y90" s="113">
        <v>19.8</v>
      </c>
      <c r="Z90" s="113">
        <v>40.200000000000003</v>
      </c>
      <c r="AA90" s="113">
        <v>2.7</v>
      </c>
      <c r="AB90" s="115">
        <f t="shared" si="11"/>
        <v>24.681818181818183</v>
      </c>
      <c r="AC90" s="113">
        <f t="shared" si="12"/>
        <v>5.2276331891526766</v>
      </c>
      <c r="AD90" s="93">
        <f t="shared" si="13"/>
        <v>11</v>
      </c>
      <c r="AF90">
        <v>0.99960000000000004</v>
      </c>
    </row>
    <row r="91" spans="1:32" x14ac:dyDescent="0.3">
      <c r="A91" s="113">
        <v>20</v>
      </c>
      <c r="B91" s="114">
        <v>9.8000000000000007</v>
      </c>
      <c r="C91" s="113">
        <v>25.3</v>
      </c>
      <c r="D91" s="113">
        <v>22.4</v>
      </c>
      <c r="E91" s="113">
        <v>19.600000000000001</v>
      </c>
      <c r="F91" s="113">
        <v>5.6</v>
      </c>
      <c r="G91" s="113">
        <v>23.8</v>
      </c>
      <c r="H91" s="113">
        <v>8.1999999999999993</v>
      </c>
      <c r="I91" s="113">
        <v>20</v>
      </c>
      <c r="J91" s="113">
        <v>1.8</v>
      </c>
      <c r="K91" s="113">
        <v>0</v>
      </c>
      <c r="L91" s="113">
        <v>68.2</v>
      </c>
      <c r="M91" s="113">
        <v>14.4</v>
      </c>
      <c r="N91" s="115">
        <f t="shared" si="8"/>
        <v>18.258333333333333</v>
      </c>
      <c r="O91" s="113">
        <f t="shared" si="9"/>
        <v>5.1848622659788868</v>
      </c>
      <c r="P91" s="116">
        <f t="shared" si="10"/>
        <v>12</v>
      </c>
      <c r="Q91" s="113">
        <v>28.4</v>
      </c>
      <c r="R91" s="113">
        <v>34</v>
      </c>
      <c r="S91" s="113">
        <v>15.6</v>
      </c>
      <c r="T91" s="113">
        <v>28.9</v>
      </c>
      <c r="U91" s="113">
        <v>0</v>
      </c>
      <c r="V91" s="113">
        <v>44.2</v>
      </c>
      <c r="W91" s="113">
        <v>29.3</v>
      </c>
      <c r="X91" s="113">
        <v>28.2</v>
      </c>
      <c r="Y91" s="113">
        <v>33.1</v>
      </c>
      <c r="Z91" s="113">
        <v>7.3</v>
      </c>
      <c r="AA91" s="113">
        <v>2.7</v>
      </c>
      <c r="AB91" s="115">
        <f t="shared" si="11"/>
        <v>22.881818181818183</v>
      </c>
      <c r="AC91" s="113">
        <f t="shared" si="12"/>
        <v>4.3120722329465631</v>
      </c>
      <c r="AD91" s="93">
        <f t="shared" si="13"/>
        <v>11</v>
      </c>
      <c r="AF91" t="s">
        <v>44</v>
      </c>
    </row>
    <row r="92" spans="1:32" x14ac:dyDescent="0.3">
      <c r="A92" s="113">
        <v>21</v>
      </c>
      <c r="B92" s="114">
        <v>44.7</v>
      </c>
      <c r="C92" s="113">
        <v>10.7</v>
      </c>
      <c r="D92" s="113">
        <v>7.6</v>
      </c>
      <c r="E92" s="113">
        <v>29.6</v>
      </c>
      <c r="F92" s="113">
        <v>49.6</v>
      </c>
      <c r="G92" s="113">
        <v>33.1</v>
      </c>
      <c r="H92" s="113">
        <v>29.3</v>
      </c>
      <c r="I92" s="113">
        <v>24</v>
      </c>
      <c r="J92" s="113">
        <v>5.6</v>
      </c>
      <c r="K92" s="113">
        <v>33.299999999999997</v>
      </c>
      <c r="L92" s="113">
        <v>61.6</v>
      </c>
      <c r="M92" s="113">
        <v>59.8</v>
      </c>
      <c r="N92" s="115">
        <f t="shared" si="8"/>
        <v>32.408333333333339</v>
      </c>
      <c r="O92" s="113">
        <f t="shared" si="9"/>
        <v>5.4661556255957722</v>
      </c>
      <c r="P92" s="116">
        <f t="shared" si="10"/>
        <v>12</v>
      </c>
      <c r="Q92" s="113">
        <v>34.4</v>
      </c>
      <c r="R92" s="113">
        <v>30.7</v>
      </c>
      <c r="S92" s="113">
        <v>15.6</v>
      </c>
      <c r="T92" s="113">
        <v>15.8</v>
      </c>
      <c r="U92" s="113">
        <v>0</v>
      </c>
      <c r="V92" s="113">
        <v>20.7</v>
      </c>
      <c r="W92" s="113">
        <v>12.2</v>
      </c>
      <c r="X92" s="113">
        <v>12.7</v>
      </c>
      <c r="Y92" s="113">
        <v>17.8</v>
      </c>
      <c r="Z92" s="113">
        <v>23.8</v>
      </c>
      <c r="AA92" s="113">
        <v>3.1</v>
      </c>
      <c r="AB92" s="115">
        <f t="shared" si="11"/>
        <v>16.981818181818181</v>
      </c>
      <c r="AC92" s="113">
        <f t="shared" si="12"/>
        <v>3.1307221990466205</v>
      </c>
      <c r="AD92" s="93">
        <f t="shared" si="13"/>
        <v>11</v>
      </c>
      <c r="AF92">
        <v>0.45839999999999997</v>
      </c>
    </row>
    <row r="93" spans="1:32" x14ac:dyDescent="0.3">
      <c r="A93" s="113">
        <v>22</v>
      </c>
      <c r="B93" s="114">
        <v>55.3</v>
      </c>
      <c r="C93" s="113">
        <v>2.2000000000000002</v>
      </c>
      <c r="D93" s="113">
        <v>0</v>
      </c>
      <c r="E93" s="113">
        <v>0</v>
      </c>
      <c r="F93" s="113">
        <v>13.6</v>
      </c>
      <c r="G93" s="113">
        <v>26.7</v>
      </c>
      <c r="H93" s="113">
        <v>10</v>
      </c>
      <c r="I93" s="113">
        <v>15.3</v>
      </c>
      <c r="J93" s="113">
        <v>0.7</v>
      </c>
      <c r="K93" s="113">
        <v>26.2</v>
      </c>
      <c r="L93" s="113">
        <v>33.799999999999997</v>
      </c>
      <c r="M93" s="113">
        <v>23.1</v>
      </c>
      <c r="N93" s="115">
        <f t="shared" si="8"/>
        <v>17.241666666666667</v>
      </c>
      <c r="O93" s="113">
        <f t="shared" si="9"/>
        <v>4.8387241358261228</v>
      </c>
      <c r="P93" s="116">
        <f t="shared" si="10"/>
        <v>12</v>
      </c>
      <c r="Q93" s="113">
        <v>0</v>
      </c>
      <c r="R93" s="113">
        <v>3.8</v>
      </c>
      <c r="S93" s="113">
        <v>44.2</v>
      </c>
      <c r="T93" s="113">
        <v>22.2</v>
      </c>
      <c r="U93" s="113">
        <v>0</v>
      </c>
      <c r="V93" s="113">
        <v>19.600000000000001</v>
      </c>
      <c r="W93" s="113">
        <v>15.3</v>
      </c>
      <c r="X93" s="113">
        <v>26.9</v>
      </c>
      <c r="Y93" s="113">
        <v>16.2</v>
      </c>
      <c r="Z93" s="113">
        <v>8.6999999999999993</v>
      </c>
      <c r="AA93" s="113">
        <v>2</v>
      </c>
      <c r="AB93" s="115">
        <f t="shared" si="11"/>
        <v>14.445454545454544</v>
      </c>
      <c r="AC93" s="113">
        <f t="shared" si="12"/>
        <v>4.1004736674585134</v>
      </c>
      <c r="AD93" s="93">
        <f t="shared" si="13"/>
        <v>11</v>
      </c>
      <c r="AF93" t="s">
        <v>44</v>
      </c>
    </row>
    <row r="94" spans="1:32" ht="17.25" thickBot="1" x14ac:dyDescent="0.35">
      <c r="A94" s="113">
        <v>23</v>
      </c>
      <c r="B94" s="117">
        <v>0</v>
      </c>
      <c r="C94" s="118">
        <v>0</v>
      </c>
      <c r="D94" s="118">
        <v>17.600000000000001</v>
      </c>
      <c r="E94" s="118">
        <v>32.4</v>
      </c>
      <c r="F94" s="118">
        <v>44</v>
      </c>
      <c r="G94" s="118">
        <v>13.1</v>
      </c>
      <c r="H94" s="118">
        <v>0</v>
      </c>
      <c r="I94" s="118">
        <v>3.6</v>
      </c>
      <c r="J94" s="118">
        <v>14.9</v>
      </c>
      <c r="K94" s="118">
        <v>48.4</v>
      </c>
      <c r="L94" s="118">
        <v>34</v>
      </c>
      <c r="M94" s="118">
        <v>29.6</v>
      </c>
      <c r="N94" s="119">
        <f t="shared" si="8"/>
        <v>19.8</v>
      </c>
      <c r="O94" s="121">
        <f t="shared" si="9"/>
        <v>5.0545059405475339</v>
      </c>
      <c r="P94" s="120">
        <f t="shared" si="10"/>
        <v>12</v>
      </c>
      <c r="Q94" s="118">
        <v>35.1</v>
      </c>
      <c r="R94" s="118">
        <v>29.1</v>
      </c>
      <c r="S94" s="118">
        <v>16.899999999999999</v>
      </c>
      <c r="T94" s="118">
        <v>0</v>
      </c>
      <c r="U94" s="118">
        <v>0</v>
      </c>
      <c r="V94" s="118">
        <v>12.7</v>
      </c>
      <c r="W94" s="118">
        <v>0</v>
      </c>
      <c r="X94" s="118">
        <v>28.9</v>
      </c>
      <c r="Y94" s="118">
        <v>28.7</v>
      </c>
      <c r="Z94" s="118">
        <v>30</v>
      </c>
      <c r="AA94" s="118">
        <v>4.9000000000000004</v>
      </c>
      <c r="AB94" s="119">
        <f t="shared" si="11"/>
        <v>16.936363636363634</v>
      </c>
      <c r="AC94" s="121">
        <f t="shared" si="12"/>
        <v>4.2140300884992339</v>
      </c>
      <c r="AD94" s="99">
        <f t="shared" si="13"/>
        <v>11</v>
      </c>
      <c r="AF94" t="s">
        <v>44</v>
      </c>
    </row>
    <row r="96" spans="1:32" x14ac:dyDescent="0.3">
      <c r="B96" s="184" t="s">
        <v>152</v>
      </c>
      <c r="C96" s="184"/>
      <c r="D96" s="184"/>
      <c r="E96" t="s">
        <v>35</v>
      </c>
    </row>
    <row r="97" spans="1:32" x14ac:dyDescent="0.3">
      <c r="B97" s="184" t="s">
        <v>153</v>
      </c>
      <c r="C97" s="184"/>
      <c r="D97" s="184"/>
      <c r="E97" t="s">
        <v>156</v>
      </c>
    </row>
    <row r="98" spans="1:32" x14ac:dyDescent="0.3">
      <c r="B98" s="184" t="s">
        <v>154</v>
      </c>
      <c r="C98" s="184"/>
      <c r="D98" s="184"/>
      <c r="E98">
        <v>0.39439999999999997</v>
      </c>
    </row>
    <row r="99" spans="1:32" x14ac:dyDescent="0.3">
      <c r="B99" s="184" t="s">
        <v>155</v>
      </c>
      <c r="C99" s="184"/>
      <c r="D99" s="184"/>
      <c r="E99">
        <v>0.68259999999999998</v>
      </c>
    </row>
    <row r="101" spans="1:32" ht="17.25" thickBot="1" x14ac:dyDescent="0.35">
      <c r="B101" s="1" t="s">
        <v>164</v>
      </c>
    </row>
    <row r="102" spans="1:32" ht="17.25" thickBot="1" x14ac:dyDescent="0.35">
      <c r="B102" s="178" t="s">
        <v>160</v>
      </c>
      <c r="C102" s="179"/>
      <c r="D102" s="179"/>
      <c r="E102" s="179"/>
      <c r="F102" s="179"/>
      <c r="G102" s="179"/>
      <c r="H102" s="179"/>
      <c r="I102" s="179"/>
      <c r="J102" s="179"/>
      <c r="K102" s="179"/>
      <c r="L102" s="179"/>
      <c r="M102" s="179"/>
      <c r="N102" s="179"/>
      <c r="O102" s="179"/>
      <c r="P102" s="180"/>
      <c r="Q102" s="181" t="s">
        <v>161</v>
      </c>
      <c r="R102" s="182"/>
      <c r="S102" s="182"/>
      <c r="T102" s="182"/>
      <c r="U102" s="182"/>
      <c r="V102" s="182"/>
      <c r="W102" s="182"/>
      <c r="X102" s="182"/>
      <c r="Y102" s="182"/>
      <c r="Z102" s="182"/>
      <c r="AA102" s="182"/>
      <c r="AB102" s="182"/>
      <c r="AC102" s="182"/>
      <c r="AD102" s="183"/>
      <c r="AF102" t="s">
        <v>165</v>
      </c>
    </row>
    <row r="103" spans="1:32" ht="17.25" thickBot="1" x14ac:dyDescent="0.35">
      <c r="A103" s="111" t="s">
        <v>157</v>
      </c>
      <c r="B103" s="119" t="s">
        <v>6</v>
      </c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2" t="s">
        <v>158</v>
      </c>
      <c r="O103" s="124" t="s">
        <v>159</v>
      </c>
      <c r="P103" s="112" t="s">
        <v>5</v>
      </c>
      <c r="Q103" s="119" t="s">
        <v>6</v>
      </c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 t="s">
        <v>158</v>
      </c>
      <c r="AC103" s="124" t="s">
        <v>159</v>
      </c>
      <c r="AD103" s="123" t="s">
        <v>5</v>
      </c>
      <c r="AF103" t="s">
        <v>35</v>
      </c>
    </row>
    <row r="104" spans="1:32" x14ac:dyDescent="0.3">
      <c r="A104" s="113">
        <v>0</v>
      </c>
      <c r="B104" s="114">
        <v>0</v>
      </c>
      <c r="C104" s="113">
        <v>0</v>
      </c>
      <c r="D104" s="113">
        <v>2.9</v>
      </c>
      <c r="E104" s="113">
        <v>0.9</v>
      </c>
      <c r="F104" s="113">
        <v>4.4000000000000004</v>
      </c>
      <c r="G104" s="113">
        <v>0</v>
      </c>
      <c r="H104" s="113">
        <v>0</v>
      </c>
      <c r="I104" s="113">
        <v>7.6</v>
      </c>
      <c r="J104" s="113">
        <v>0</v>
      </c>
      <c r="K104" s="113">
        <v>1.1000000000000001</v>
      </c>
      <c r="L104" s="113">
        <v>0</v>
      </c>
      <c r="M104" s="113">
        <v>0</v>
      </c>
      <c r="N104" s="115">
        <f>AVERAGE(B104:M104)</f>
        <v>1.4083333333333332</v>
      </c>
      <c r="O104" s="113">
        <f>_xlfn.STDEV.S(B104:M104)/SQRT(COUNT(B104:M104))</f>
        <v>0.69494476926100579</v>
      </c>
      <c r="P104" s="125">
        <f>COUNT(B104:M104)</f>
        <v>12</v>
      </c>
      <c r="Q104" s="113">
        <v>4</v>
      </c>
      <c r="R104" s="113">
        <v>6.4</v>
      </c>
      <c r="S104" s="113">
        <v>2.4</v>
      </c>
      <c r="T104" s="113">
        <v>10.7</v>
      </c>
      <c r="U104" s="113">
        <v>7.3</v>
      </c>
      <c r="V104" s="113">
        <v>0</v>
      </c>
      <c r="W104" s="113">
        <v>2</v>
      </c>
      <c r="X104" s="113">
        <v>0.7</v>
      </c>
      <c r="Y104" s="113">
        <v>0</v>
      </c>
      <c r="Z104" s="113">
        <v>0</v>
      </c>
      <c r="AA104" s="113">
        <v>7.8</v>
      </c>
      <c r="AB104" s="115">
        <f>AVERAGE(Q104:AA104)</f>
        <v>3.7545454545454544</v>
      </c>
      <c r="AC104" s="113">
        <f>_xlfn.STDEV.S(Q104:AA104)/SQRT(COUNT(Q104:AA104))</f>
        <v>1.1312393554588007</v>
      </c>
      <c r="AD104" s="91">
        <f>COUNT(Q104:AA104)</f>
        <v>11</v>
      </c>
      <c r="AF104">
        <v>0.90969999999999995</v>
      </c>
    </row>
    <row r="105" spans="1:32" x14ac:dyDescent="0.3">
      <c r="A105" s="113">
        <v>1</v>
      </c>
      <c r="B105" s="114">
        <v>0</v>
      </c>
      <c r="C105" s="113">
        <v>0</v>
      </c>
      <c r="D105" s="113">
        <v>0.7</v>
      </c>
      <c r="E105" s="113">
        <v>0</v>
      </c>
      <c r="F105" s="113">
        <v>8.6999999999999993</v>
      </c>
      <c r="G105" s="113">
        <v>9.1</v>
      </c>
      <c r="H105" s="113">
        <v>7.8</v>
      </c>
      <c r="I105" s="113">
        <v>2.7</v>
      </c>
      <c r="J105" s="113">
        <v>3.6</v>
      </c>
      <c r="K105" s="113">
        <v>5.0999999999999996</v>
      </c>
      <c r="L105" s="113">
        <v>0</v>
      </c>
      <c r="M105" s="113">
        <v>2.9</v>
      </c>
      <c r="N105" s="115">
        <f t="shared" ref="N105:N127" si="14">AVERAGE(B105:M105)</f>
        <v>3.3833333333333333</v>
      </c>
      <c r="O105" s="113">
        <f t="shared" ref="O105:O127" si="15">_xlfn.STDEV.S(B105:M105)/SQRT(COUNT(B105:M105))</f>
        <v>1.0192713777076945</v>
      </c>
      <c r="P105" s="116">
        <f t="shared" ref="P105:P127" si="16">COUNT(B105:M105)</f>
        <v>12</v>
      </c>
      <c r="Q105" s="113">
        <v>4.7</v>
      </c>
      <c r="R105" s="113">
        <v>1.3</v>
      </c>
      <c r="S105" s="113">
        <v>2.4</v>
      </c>
      <c r="T105" s="113">
        <v>7.1</v>
      </c>
      <c r="U105" s="113">
        <v>3.6</v>
      </c>
      <c r="V105" s="113">
        <v>5.0999999999999996</v>
      </c>
      <c r="W105" s="113">
        <v>7.8</v>
      </c>
      <c r="X105" s="113">
        <v>1.3</v>
      </c>
      <c r="Y105" s="113">
        <v>0</v>
      </c>
      <c r="Z105" s="113">
        <v>2.2000000000000002</v>
      </c>
      <c r="AA105" s="113">
        <v>7.1</v>
      </c>
      <c r="AB105" s="115">
        <f t="shared" ref="AB105:AB127" si="17">AVERAGE(Q105:AA105)</f>
        <v>3.872727272727273</v>
      </c>
      <c r="AC105" s="113">
        <f t="shared" ref="AC105:AC127" si="18">_xlfn.STDEV.S(Q105:AA105)/SQRT(COUNT(Q105:AA105))</f>
        <v>0.80747540453293032</v>
      </c>
      <c r="AD105" s="93">
        <f t="shared" ref="AD105:AD127" si="19">COUNT(Q105:AA105)</f>
        <v>11</v>
      </c>
      <c r="AF105" t="s">
        <v>44</v>
      </c>
    </row>
    <row r="106" spans="1:32" x14ac:dyDescent="0.3">
      <c r="A106" s="113">
        <v>2</v>
      </c>
      <c r="B106" s="114">
        <v>2.9</v>
      </c>
      <c r="C106" s="113">
        <v>3.1</v>
      </c>
      <c r="D106" s="113">
        <v>2.4</v>
      </c>
      <c r="E106" s="113">
        <v>0</v>
      </c>
      <c r="F106" s="113">
        <v>7.1</v>
      </c>
      <c r="G106" s="113">
        <v>10.199999999999999</v>
      </c>
      <c r="H106" s="113">
        <v>12.2</v>
      </c>
      <c r="I106" s="113">
        <v>15.1</v>
      </c>
      <c r="J106" s="113">
        <v>6.9</v>
      </c>
      <c r="K106" s="113">
        <v>0</v>
      </c>
      <c r="L106" s="113">
        <v>6.2</v>
      </c>
      <c r="M106" s="113">
        <v>1.3</v>
      </c>
      <c r="N106" s="115">
        <f t="shared" si="14"/>
        <v>5.6166666666666663</v>
      </c>
      <c r="O106" s="113">
        <f t="shared" si="15"/>
        <v>1.4149008602882556</v>
      </c>
      <c r="P106" s="116">
        <f t="shared" si="16"/>
        <v>12</v>
      </c>
      <c r="Q106" s="113">
        <v>5.0999999999999996</v>
      </c>
      <c r="R106" s="113">
        <v>15.6</v>
      </c>
      <c r="S106" s="113">
        <v>1.6</v>
      </c>
      <c r="T106" s="113">
        <v>8.1999999999999993</v>
      </c>
      <c r="U106" s="113">
        <v>0</v>
      </c>
      <c r="V106" s="113">
        <v>8.6999999999999993</v>
      </c>
      <c r="W106" s="113">
        <v>6.7</v>
      </c>
      <c r="X106" s="113">
        <v>7.6</v>
      </c>
      <c r="Y106" s="113">
        <v>0</v>
      </c>
      <c r="Z106" s="113">
        <v>4.2</v>
      </c>
      <c r="AA106" s="113">
        <v>8.6999999999999993</v>
      </c>
      <c r="AB106" s="115">
        <f t="shared" si="17"/>
        <v>6.036363636363637</v>
      </c>
      <c r="AC106" s="113">
        <f t="shared" si="18"/>
        <v>1.3817822961847446</v>
      </c>
      <c r="AD106" s="93">
        <f t="shared" si="19"/>
        <v>11</v>
      </c>
      <c r="AF106" t="s">
        <v>44</v>
      </c>
    </row>
    <row r="107" spans="1:32" x14ac:dyDescent="0.3">
      <c r="A107" s="113">
        <v>3</v>
      </c>
      <c r="B107" s="114">
        <v>2.7</v>
      </c>
      <c r="C107" s="113">
        <v>0</v>
      </c>
      <c r="D107" s="113">
        <v>3.6</v>
      </c>
      <c r="E107" s="113">
        <v>2</v>
      </c>
      <c r="F107" s="113">
        <v>2.2000000000000002</v>
      </c>
      <c r="G107" s="113">
        <v>6.2</v>
      </c>
      <c r="H107" s="113">
        <v>0.2</v>
      </c>
      <c r="I107" s="113">
        <v>2.2000000000000002</v>
      </c>
      <c r="J107" s="113">
        <v>12.2</v>
      </c>
      <c r="K107" s="113">
        <v>3.3</v>
      </c>
      <c r="L107" s="113">
        <v>4.4000000000000004</v>
      </c>
      <c r="M107" s="113">
        <v>0</v>
      </c>
      <c r="N107" s="115">
        <f t="shared" si="14"/>
        <v>3.2499999999999996</v>
      </c>
      <c r="O107" s="113">
        <f t="shared" si="15"/>
        <v>0.972150069472691</v>
      </c>
      <c r="P107" s="116">
        <f t="shared" si="16"/>
        <v>12</v>
      </c>
      <c r="Q107" s="113">
        <v>8</v>
      </c>
      <c r="R107" s="113">
        <v>0</v>
      </c>
      <c r="S107" s="113">
        <v>4.2</v>
      </c>
      <c r="T107" s="113">
        <v>4.4000000000000004</v>
      </c>
      <c r="U107" s="113">
        <v>4.2</v>
      </c>
      <c r="V107" s="113">
        <v>10.4</v>
      </c>
      <c r="W107" s="113">
        <v>6.4</v>
      </c>
      <c r="X107" s="113">
        <v>15.1</v>
      </c>
      <c r="Y107" s="113">
        <v>4.4000000000000004</v>
      </c>
      <c r="Z107" s="113">
        <v>4.4000000000000004</v>
      </c>
      <c r="AA107" s="113">
        <v>8.6999999999999993</v>
      </c>
      <c r="AB107" s="115">
        <f t="shared" si="17"/>
        <v>6.3818181818181818</v>
      </c>
      <c r="AC107" s="113">
        <f t="shared" si="18"/>
        <v>1.2142201524074603</v>
      </c>
      <c r="AD107" s="93">
        <f t="shared" si="19"/>
        <v>11</v>
      </c>
      <c r="AF107">
        <v>0.76160000000000005</v>
      </c>
    </row>
    <row r="108" spans="1:32" x14ac:dyDescent="0.3">
      <c r="A108" s="113">
        <v>4</v>
      </c>
      <c r="B108" s="114">
        <v>7.3</v>
      </c>
      <c r="C108" s="113">
        <v>2</v>
      </c>
      <c r="D108" s="113">
        <v>0</v>
      </c>
      <c r="E108" s="113">
        <v>3.3</v>
      </c>
      <c r="F108" s="113">
        <v>8.4</v>
      </c>
      <c r="G108" s="113">
        <v>3.3</v>
      </c>
      <c r="H108" s="113">
        <v>11.8</v>
      </c>
      <c r="I108" s="113">
        <v>4</v>
      </c>
      <c r="J108" s="113">
        <v>7.8</v>
      </c>
      <c r="K108" s="113">
        <v>0.7</v>
      </c>
      <c r="L108" s="113">
        <v>3.3</v>
      </c>
      <c r="M108" s="113">
        <v>3.8</v>
      </c>
      <c r="N108" s="115">
        <f t="shared" si="14"/>
        <v>4.6416666666666666</v>
      </c>
      <c r="O108" s="113">
        <f t="shared" si="15"/>
        <v>1.0037398501946047</v>
      </c>
      <c r="P108" s="116">
        <f t="shared" si="16"/>
        <v>12</v>
      </c>
      <c r="Q108" s="113">
        <v>6.2</v>
      </c>
      <c r="R108" s="113">
        <v>6.7</v>
      </c>
      <c r="S108" s="113">
        <v>4.7</v>
      </c>
      <c r="T108" s="113">
        <v>4.4000000000000004</v>
      </c>
      <c r="U108" s="113">
        <v>5.6</v>
      </c>
      <c r="V108" s="113">
        <v>6</v>
      </c>
      <c r="W108" s="113">
        <v>3.6</v>
      </c>
      <c r="X108" s="113">
        <v>14</v>
      </c>
      <c r="Y108" s="113">
        <v>2.7</v>
      </c>
      <c r="Z108" s="113">
        <v>9.1</v>
      </c>
      <c r="AA108" s="113">
        <v>15.1</v>
      </c>
      <c r="AB108" s="115">
        <f t="shared" si="17"/>
        <v>7.1000000000000005</v>
      </c>
      <c r="AC108" s="113">
        <f t="shared" si="18"/>
        <v>1.223630960409521</v>
      </c>
      <c r="AD108" s="93">
        <f t="shared" si="19"/>
        <v>11</v>
      </c>
      <c r="AF108">
        <v>0.97019999999999995</v>
      </c>
    </row>
    <row r="109" spans="1:32" x14ac:dyDescent="0.3">
      <c r="A109" s="113">
        <v>5</v>
      </c>
      <c r="B109" s="114">
        <v>7.8</v>
      </c>
      <c r="C109" s="113">
        <v>2.2000000000000002</v>
      </c>
      <c r="D109" s="113">
        <v>7.3</v>
      </c>
      <c r="E109" s="113">
        <v>5.6</v>
      </c>
      <c r="F109" s="113">
        <v>10</v>
      </c>
      <c r="G109" s="113">
        <v>11.1</v>
      </c>
      <c r="H109" s="113">
        <v>4.4000000000000004</v>
      </c>
      <c r="I109" s="113">
        <v>8.1999999999999993</v>
      </c>
      <c r="J109" s="113">
        <v>1.6</v>
      </c>
      <c r="K109" s="113">
        <v>0.9</v>
      </c>
      <c r="L109" s="113">
        <v>6</v>
      </c>
      <c r="M109" s="113">
        <v>6.7</v>
      </c>
      <c r="N109" s="115">
        <f t="shared" si="14"/>
        <v>5.9833333333333334</v>
      </c>
      <c r="O109" s="113">
        <f t="shared" si="15"/>
        <v>0.932561910637421</v>
      </c>
      <c r="P109" s="116">
        <f t="shared" si="16"/>
        <v>12</v>
      </c>
      <c r="Q109" s="113">
        <v>0.9</v>
      </c>
      <c r="R109" s="113">
        <v>10.4</v>
      </c>
      <c r="S109" s="113">
        <v>14.4</v>
      </c>
      <c r="T109" s="113">
        <v>12.4</v>
      </c>
      <c r="U109" s="113">
        <v>5.6</v>
      </c>
      <c r="V109" s="113">
        <v>14.9</v>
      </c>
      <c r="W109" s="113">
        <v>10</v>
      </c>
      <c r="X109" s="113">
        <v>10.4</v>
      </c>
      <c r="Y109" s="113">
        <v>10</v>
      </c>
      <c r="Z109" s="113">
        <v>0</v>
      </c>
      <c r="AA109" s="113">
        <v>5.3</v>
      </c>
      <c r="AB109" s="115">
        <f t="shared" si="17"/>
        <v>8.5727272727272723</v>
      </c>
      <c r="AC109" s="113">
        <f t="shared" si="18"/>
        <v>1.5114767558487539</v>
      </c>
      <c r="AD109" s="93">
        <f t="shared" si="19"/>
        <v>11</v>
      </c>
      <c r="AF109">
        <v>0.98609999999999998</v>
      </c>
    </row>
    <row r="110" spans="1:32" x14ac:dyDescent="0.3">
      <c r="A110" s="113">
        <v>6</v>
      </c>
      <c r="B110" s="114">
        <v>8</v>
      </c>
      <c r="C110" s="113">
        <v>10.4</v>
      </c>
      <c r="D110" s="113">
        <v>2.7</v>
      </c>
      <c r="E110" s="113">
        <v>4.2</v>
      </c>
      <c r="F110" s="113">
        <v>5.0999999999999996</v>
      </c>
      <c r="G110" s="113">
        <v>10.7</v>
      </c>
      <c r="H110" s="113">
        <v>7.8</v>
      </c>
      <c r="I110" s="113">
        <v>9.3000000000000007</v>
      </c>
      <c r="J110" s="113">
        <v>9.1</v>
      </c>
      <c r="K110" s="113">
        <v>0</v>
      </c>
      <c r="L110" s="113">
        <v>2.9</v>
      </c>
      <c r="M110" s="113">
        <v>0</v>
      </c>
      <c r="N110" s="115">
        <f t="shared" si="14"/>
        <v>5.8499999999999988</v>
      </c>
      <c r="O110" s="113">
        <f t="shared" si="15"/>
        <v>1.1196252078533278</v>
      </c>
      <c r="P110" s="116">
        <f t="shared" si="16"/>
        <v>12</v>
      </c>
      <c r="Q110" s="113">
        <v>4.2</v>
      </c>
      <c r="R110" s="113">
        <v>8.4</v>
      </c>
      <c r="S110" s="113">
        <v>8</v>
      </c>
      <c r="T110" s="113">
        <v>2.9</v>
      </c>
      <c r="U110" s="113">
        <v>12.9</v>
      </c>
      <c r="V110" s="113">
        <v>4.9000000000000004</v>
      </c>
      <c r="W110" s="113">
        <v>10.199999999999999</v>
      </c>
      <c r="X110" s="113">
        <v>9.8000000000000007</v>
      </c>
      <c r="Y110" s="113">
        <v>4</v>
      </c>
      <c r="Z110" s="113">
        <v>10.9</v>
      </c>
      <c r="AA110" s="113">
        <v>13.1</v>
      </c>
      <c r="AB110" s="115">
        <f t="shared" si="17"/>
        <v>8.1181818181818173</v>
      </c>
      <c r="AC110" s="113">
        <f t="shared" si="18"/>
        <v>1.0978340810074567</v>
      </c>
      <c r="AD110" s="93">
        <f t="shared" si="19"/>
        <v>11</v>
      </c>
      <c r="AF110">
        <v>0.9859</v>
      </c>
    </row>
    <row r="111" spans="1:32" x14ac:dyDescent="0.3">
      <c r="A111" s="113">
        <v>7</v>
      </c>
      <c r="B111" s="114">
        <v>4</v>
      </c>
      <c r="C111" s="113">
        <v>4.7</v>
      </c>
      <c r="D111" s="113">
        <v>10.199999999999999</v>
      </c>
      <c r="E111" s="113">
        <v>6.4</v>
      </c>
      <c r="F111" s="113">
        <v>11.1</v>
      </c>
      <c r="G111" s="113">
        <v>2.9</v>
      </c>
      <c r="H111" s="113">
        <v>3.6</v>
      </c>
      <c r="I111" s="113">
        <v>6.7</v>
      </c>
      <c r="J111" s="113">
        <v>6.2</v>
      </c>
      <c r="K111" s="113">
        <v>0</v>
      </c>
      <c r="L111" s="113">
        <v>3.8</v>
      </c>
      <c r="M111" s="113">
        <v>4.2</v>
      </c>
      <c r="N111" s="115">
        <f t="shared" si="14"/>
        <v>5.3166666666666673</v>
      </c>
      <c r="O111" s="113">
        <f t="shared" si="15"/>
        <v>0.88709889214475079</v>
      </c>
      <c r="P111" s="116">
        <f t="shared" si="16"/>
        <v>12</v>
      </c>
      <c r="Q111" s="113">
        <v>5.0999999999999996</v>
      </c>
      <c r="R111" s="113">
        <v>1.3</v>
      </c>
      <c r="S111" s="113">
        <v>5.0999999999999996</v>
      </c>
      <c r="T111" s="113">
        <v>16</v>
      </c>
      <c r="U111" s="113">
        <v>1.6</v>
      </c>
      <c r="V111" s="113">
        <v>11.3</v>
      </c>
      <c r="W111" s="113">
        <v>6.9</v>
      </c>
      <c r="X111" s="113">
        <v>10.199999999999999</v>
      </c>
      <c r="Y111" s="113">
        <v>5.0999999999999996</v>
      </c>
      <c r="Z111" s="113">
        <v>3.8</v>
      </c>
      <c r="AA111" s="113">
        <v>10</v>
      </c>
      <c r="AB111" s="115">
        <f t="shared" si="17"/>
        <v>6.9454545454545462</v>
      </c>
      <c r="AC111" s="113">
        <f t="shared" si="18"/>
        <v>1.3532025069417319</v>
      </c>
      <c r="AD111" s="93">
        <f t="shared" si="19"/>
        <v>11</v>
      </c>
      <c r="AF111" t="s">
        <v>44</v>
      </c>
    </row>
    <row r="112" spans="1:32" x14ac:dyDescent="0.3">
      <c r="A112" s="113">
        <v>8</v>
      </c>
      <c r="B112" s="114">
        <v>1.1000000000000001</v>
      </c>
      <c r="C112" s="113">
        <v>0.9</v>
      </c>
      <c r="D112" s="113">
        <v>3.8</v>
      </c>
      <c r="E112" s="113">
        <v>7.3</v>
      </c>
      <c r="F112" s="113">
        <v>2.4</v>
      </c>
      <c r="G112" s="113">
        <v>5.0999999999999996</v>
      </c>
      <c r="H112" s="113">
        <v>10.199999999999999</v>
      </c>
      <c r="I112" s="113">
        <v>8.4</v>
      </c>
      <c r="J112" s="113">
        <v>6</v>
      </c>
      <c r="K112" s="113">
        <v>4.2</v>
      </c>
      <c r="L112" s="113">
        <v>3.8</v>
      </c>
      <c r="M112" s="113">
        <v>0</v>
      </c>
      <c r="N112" s="115">
        <f t="shared" si="14"/>
        <v>4.4333333333333336</v>
      </c>
      <c r="O112" s="113">
        <f t="shared" si="15"/>
        <v>0.90598459192641945</v>
      </c>
      <c r="P112" s="116">
        <f t="shared" si="16"/>
        <v>12</v>
      </c>
      <c r="Q112" s="113">
        <v>2.4</v>
      </c>
      <c r="R112" s="113">
        <v>6</v>
      </c>
      <c r="S112" s="113">
        <v>10.7</v>
      </c>
      <c r="T112" s="113">
        <v>0</v>
      </c>
      <c r="U112" s="113">
        <v>5.0999999999999996</v>
      </c>
      <c r="V112" s="113">
        <v>9.3000000000000007</v>
      </c>
      <c r="W112" s="113">
        <v>4</v>
      </c>
      <c r="X112" s="113">
        <v>4.4000000000000004</v>
      </c>
      <c r="Y112" s="113">
        <v>8.6999999999999993</v>
      </c>
      <c r="Z112" s="113">
        <v>14.2</v>
      </c>
      <c r="AA112" s="113">
        <v>12.2</v>
      </c>
      <c r="AB112" s="115">
        <f t="shared" si="17"/>
        <v>7</v>
      </c>
      <c r="AC112" s="113">
        <f t="shared" si="18"/>
        <v>1.318677022970026</v>
      </c>
      <c r="AD112" s="93">
        <f t="shared" si="19"/>
        <v>11</v>
      </c>
      <c r="AF112">
        <v>0.96060000000000001</v>
      </c>
    </row>
    <row r="113" spans="1:32" x14ac:dyDescent="0.3">
      <c r="A113" s="113">
        <v>9</v>
      </c>
      <c r="B113" s="114">
        <v>2</v>
      </c>
      <c r="C113" s="113">
        <v>0.9</v>
      </c>
      <c r="D113" s="113">
        <v>0</v>
      </c>
      <c r="E113" s="113">
        <v>4.9000000000000004</v>
      </c>
      <c r="F113" s="113">
        <v>6.2</v>
      </c>
      <c r="G113" s="113">
        <v>7.1</v>
      </c>
      <c r="H113" s="113">
        <v>4.4000000000000004</v>
      </c>
      <c r="I113" s="113">
        <v>4</v>
      </c>
      <c r="J113" s="113">
        <v>3.6</v>
      </c>
      <c r="K113" s="113">
        <v>1.6</v>
      </c>
      <c r="L113" s="113">
        <v>1.8</v>
      </c>
      <c r="M113" s="113">
        <v>1.6</v>
      </c>
      <c r="N113" s="115">
        <f t="shared" si="14"/>
        <v>3.1750000000000003</v>
      </c>
      <c r="O113" s="113">
        <f t="shared" si="15"/>
        <v>0.63593464977769465</v>
      </c>
      <c r="P113" s="116">
        <f t="shared" si="16"/>
        <v>12</v>
      </c>
      <c r="Q113" s="113">
        <v>8</v>
      </c>
      <c r="R113" s="113">
        <v>5.0999999999999996</v>
      </c>
      <c r="S113" s="113">
        <v>16.2</v>
      </c>
      <c r="T113" s="113">
        <v>0</v>
      </c>
      <c r="U113" s="113">
        <v>0</v>
      </c>
      <c r="V113" s="113">
        <v>8.9</v>
      </c>
      <c r="W113" s="113">
        <v>6.9</v>
      </c>
      <c r="X113" s="113">
        <v>13.1</v>
      </c>
      <c r="Y113" s="113">
        <v>0</v>
      </c>
      <c r="Z113" s="113">
        <v>10.9</v>
      </c>
      <c r="AA113" s="113">
        <v>6.7</v>
      </c>
      <c r="AB113" s="115">
        <f t="shared" si="17"/>
        <v>6.8909090909090907</v>
      </c>
      <c r="AC113" s="113">
        <f t="shared" si="18"/>
        <v>1.6299723670526971</v>
      </c>
      <c r="AD113" s="93">
        <f t="shared" si="19"/>
        <v>11</v>
      </c>
      <c r="AF113">
        <v>0.73240000000000005</v>
      </c>
    </row>
    <row r="114" spans="1:32" x14ac:dyDescent="0.3">
      <c r="A114" s="113">
        <v>10</v>
      </c>
      <c r="B114" s="114">
        <v>0</v>
      </c>
      <c r="C114" s="113">
        <v>3.1</v>
      </c>
      <c r="D114" s="113">
        <v>7.6</v>
      </c>
      <c r="E114" s="113">
        <v>2.9</v>
      </c>
      <c r="F114" s="113">
        <v>3.6</v>
      </c>
      <c r="G114" s="113">
        <v>2.7</v>
      </c>
      <c r="H114" s="113">
        <v>11.8</v>
      </c>
      <c r="I114" s="113">
        <v>5.0999999999999996</v>
      </c>
      <c r="J114" s="113">
        <v>2</v>
      </c>
      <c r="K114" s="113">
        <v>0</v>
      </c>
      <c r="L114" s="113">
        <v>4.9000000000000004</v>
      </c>
      <c r="M114" s="113">
        <v>2.9</v>
      </c>
      <c r="N114" s="115">
        <f t="shared" si="14"/>
        <v>3.8833333333333329</v>
      </c>
      <c r="O114" s="113">
        <f t="shared" si="15"/>
        <v>0.94040878710733444</v>
      </c>
      <c r="P114" s="116">
        <f t="shared" si="16"/>
        <v>12</v>
      </c>
      <c r="Q114" s="113">
        <v>0</v>
      </c>
      <c r="R114" s="113">
        <v>3.6</v>
      </c>
      <c r="S114" s="113">
        <v>0</v>
      </c>
      <c r="T114" s="113">
        <v>0</v>
      </c>
      <c r="U114" s="113">
        <v>0.7</v>
      </c>
      <c r="V114" s="113">
        <v>7.6</v>
      </c>
      <c r="W114" s="113">
        <v>2.9</v>
      </c>
      <c r="X114" s="113">
        <v>19.600000000000001</v>
      </c>
      <c r="Y114" s="113">
        <v>9.3000000000000007</v>
      </c>
      <c r="Z114" s="113">
        <v>9.6</v>
      </c>
      <c r="AA114" s="113">
        <v>9.1</v>
      </c>
      <c r="AB114" s="115">
        <f t="shared" si="17"/>
        <v>5.6727272727272728</v>
      </c>
      <c r="AC114" s="113">
        <f t="shared" si="18"/>
        <v>1.8371465477790627</v>
      </c>
      <c r="AD114" s="93">
        <f t="shared" si="19"/>
        <v>11</v>
      </c>
      <c r="AF114" t="s">
        <v>44</v>
      </c>
    </row>
    <row r="115" spans="1:32" x14ac:dyDescent="0.3">
      <c r="A115" s="113">
        <v>11</v>
      </c>
      <c r="B115" s="114">
        <v>6.4</v>
      </c>
      <c r="C115" s="113">
        <v>0</v>
      </c>
      <c r="D115" s="113">
        <v>5.0999999999999996</v>
      </c>
      <c r="E115" s="113">
        <v>0</v>
      </c>
      <c r="F115" s="113">
        <v>1.8</v>
      </c>
      <c r="G115" s="113">
        <v>0</v>
      </c>
      <c r="H115" s="113">
        <v>1.6</v>
      </c>
      <c r="I115" s="113">
        <v>0</v>
      </c>
      <c r="J115" s="113">
        <v>0</v>
      </c>
      <c r="K115" s="113">
        <v>0</v>
      </c>
      <c r="L115" s="113">
        <v>0</v>
      </c>
      <c r="M115" s="113">
        <v>0</v>
      </c>
      <c r="N115" s="115">
        <f t="shared" si="14"/>
        <v>1.2416666666666667</v>
      </c>
      <c r="O115" s="113">
        <f t="shared" si="15"/>
        <v>0.64119423773537654</v>
      </c>
      <c r="P115" s="116">
        <f t="shared" si="16"/>
        <v>12</v>
      </c>
      <c r="Q115" s="113">
        <v>3.6</v>
      </c>
      <c r="R115" s="113">
        <v>3.3</v>
      </c>
      <c r="S115" s="113">
        <v>2</v>
      </c>
      <c r="T115" s="113">
        <v>0</v>
      </c>
      <c r="U115" s="113">
        <v>0</v>
      </c>
      <c r="V115" s="113">
        <v>1.8</v>
      </c>
      <c r="W115" s="113">
        <v>0</v>
      </c>
      <c r="X115" s="113">
        <v>2</v>
      </c>
      <c r="Y115" s="113">
        <v>0</v>
      </c>
      <c r="Z115" s="113">
        <v>4</v>
      </c>
      <c r="AA115" s="113">
        <v>6</v>
      </c>
      <c r="AB115" s="115">
        <f t="shared" si="17"/>
        <v>2.0636363636363639</v>
      </c>
      <c r="AC115" s="113">
        <f t="shared" si="18"/>
        <v>0.60487004273235534</v>
      </c>
      <c r="AD115" s="93">
        <f t="shared" si="19"/>
        <v>11</v>
      </c>
      <c r="AF115" t="s">
        <v>44</v>
      </c>
    </row>
    <row r="116" spans="1:32" x14ac:dyDescent="0.3">
      <c r="A116" s="113">
        <v>12</v>
      </c>
      <c r="B116" s="114">
        <v>0.7</v>
      </c>
      <c r="C116" s="113">
        <v>2.9</v>
      </c>
      <c r="D116" s="113">
        <v>6.9</v>
      </c>
      <c r="E116" s="113">
        <v>0</v>
      </c>
      <c r="F116" s="113">
        <v>3.6</v>
      </c>
      <c r="G116" s="113">
        <v>0</v>
      </c>
      <c r="H116" s="113">
        <v>0</v>
      </c>
      <c r="I116" s="113">
        <v>0</v>
      </c>
      <c r="J116" s="113">
        <v>2.9</v>
      </c>
      <c r="K116" s="113">
        <v>0</v>
      </c>
      <c r="L116" s="113">
        <v>0</v>
      </c>
      <c r="M116" s="113">
        <v>0</v>
      </c>
      <c r="N116" s="115">
        <f t="shared" si="14"/>
        <v>1.4166666666666667</v>
      </c>
      <c r="O116" s="113">
        <f t="shared" si="15"/>
        <v>0.63839682412313503</v>
      </c>
      <c r="P116" s="116">
        <f t="shared" si="16"/>
        <v>12</v>
      </c>
      <c r="Q116" s="113">
        <v>0</v>
      </c>
      <c r="R116" s="113">
        <v>0</v>
      </c>
      <c r="S116" s="113">
        <v>0</v>
      </c>
      <c r="T116" s="113">
        <v>0</v>
      </c>
      <c r="U116" s="113">
        <v>0</v>
      </c>
      <c r="V116" s="113">
        <v>4.7</v>
      </c>
      <c r="W116" s="113">
        <v>0</v>
      </c>
      <c r="X116" s="113">
        <v>0</v>
      </c>
      <c r="Y116" s="113">
        <v>0</v>
      </c>
      <c r="Z116" s="113">
        <v>5.3</v>
      </c>
      <c r="AA116" s="113">
        <v>1.6</v>
      </c>
      <c r="AB116" s="115">
        <f t="shared" si="17"/>
        <v>1.0545454545454545</v>
      </c>
      <c r="AC116" s="113">
        <f t="shared" si="18"/>
        <v>0.60683435456827728</v>
      </c>
      <c r="AD116" s="93">
        <f t="shared" si="19"/>
        <v>11</v>
      </c>
      <c r="AF116" t="s">
        <v>44</v>
      </c>
    </row>
    <row r="117" spans="1:32" x14ac:dyDescent="0.3">
      <c r="A117" s="113">
        <v>13</v>
      </c>
      <c r="B117" s="114">
        <v>6.4</v>
      </c>
      <c r="C117" s="113">
        <v>8.9</v>
      </c>
      <c r="D117" s="113">
        <v>7.1</v>
      </c>
      <c r="E117" s="113">
        <v>0.9</v>
      </c>
      <c r="F117" s="113">
        <v>0</v>
      </c>
      <c r="G117" s="113">
        <v>0</v>
      </c>
      <c r="H117" s="113">
        <v>0</v>
      </c>
      <c r="I117" s="113">
        <v>0</v>
      </c>
      <c r="J117" s="113">
        <v>0</v>
      </c>
      <c r="K117" s="113">
        <v>0</v>
      </c>
      <c r="L117" s="113">
        <v>0</v>
      </c>
      <c r="M117" s="113">
        <v>0</v>
      </c>
      <c r="N117" s="115">
        <f t="shared" si="14"/>
        <v>1.9416666666666664</v>
      </c>
      <c r="O117" s="113">
        <f t="shared" si="15"/>
        <v>0.97758657163982432</v>
      </c>
      <c r="P117" s="116">
        <f t="shared" si="16"/>
        <v>12</v>
      </c>
      <c r="Q117" s="113">
        <v>0</v>
      </c>
      <c r="R117" s="113">
        <v>0.2</v>
      </c>
      <c r="S117" s="113">
        <v>6.9</v>
      </c>
      <c r="T117" s="113">
        <v>0</v>
      </c>
      <c r="U117" s="113">
        <v>0</v>
      </c>
      <c r="V117" s="113">
        <v>0</v>
      </c>
      <c r="W117" s="113">
        <v>1.1000000000000001</v>
      </c>
      <c r="X117" s="113">
        <v>8.9</v>
      </c>
      <c r="Y117" s="113">
        <v>0</v>
      </c>
      <c r="Z117" s="113">
        <v>4</v>
      </c>
      <c r="AA117" s="113">
        <v>14.7</v>
      </c>
      <c r="AB117" s="115">
        <f t="shared" si="17"/>
        <v>3.2545454545454544</v>
      </c>
      <c r="AC117" s="113">
        <f t="shared" si="18"/>
        <v>1.4882792770886686</v>
      </c>
      <c r="AD117" s="93">
        <f t="shared" si="19"/>
        <v>11</v>
      </c>
      <c r="AF117" t="s">
        <v>44</v>
      </c>
    </row>
    <row r="118" spans="1:32" x14ac:dyDescent="0.3">
      <c r="A118" s="113">
        <v>14</v>
      </c>
      <c r="B118" s="114">
        <v>2.4</v>
      </c>
      <c r="C118" s="113">
        <v>0</v>
      </c>
      <c r="D118" s="113">
        <v>8.4</v>
      </c>
      <c r="E118" s="113">
        <v>3.1</v>
      </c>
      <c r="F118" s="113">
        <v>11.1</v>
      </c>
      <c r="G118" s="113">
        <v>0.7</v>
      </c>
      <c r="H118" s="113">
        <v>0</v>
      </c>
      <c r="I118" s="113">
        <v>0</v>
      </c>
      <c r="J118" s="113">
        <v>0</v>
      </c>
      <c r="K118" s="113">
        <v>7.1</v>
      </c>
      <c r="L118" s="113">
        <v>0</v>
      </c>
      <c r="M118" s="113">
        <v>5.0999999999999996</v>
      </c>
      <c r="N118" s="115">
        <f t="shared" si="14"/>
        <v>3.1583333333333332</v>
      </c>
      <c r="O118" s="113">
        <f t="shared" si="15"/>
        <v>1.1225956349442836</v>
      </c>
      <c r="P118" s="116">
        <f t="shared" si="16"/>
        <v>12</v>
      </c>
      <c r="Q118" s="113">
        <v>0</v>
      </c>
      <c r="R118" s="113">
        <v>9.8000000000000007</v>
      </c>
      <c r="S118" s="113">
        <v>5.8</v>
      </c>
      <c r="T118" s="113">
        <v>3.3</v>
      </c>
      <c r="U118" s="113">
        <v>3.6</v>
      </c>
      <c r="V118" s="113">
        <v>0.9</v>
      </c>
      <c r="W118" s="113">
        <v>0</v>
      </c>
      <c r="X118" s="113">
        <v>6.4</v>
      </c>
      <c r="Y118" s="113">
        <v>10.9</v>
      </c>
      <c r="Z118" s="113">
        <v>4</v>
      </c>
      <c r="AA118" s="113">
        <v>8.1999999999999993</v>
      </c>
      <c r="AB118" s="115">
        <f t="shared" si="17"/>
        <v>4.8090909090909095</v>
      </c>
      <c r="AC118" s="113">
        <f t="shared" si="18"/>
        <v>1.1399724514577729</v>
      </c>
      <c r="AD118" s="93">
        <f t="shared" si="19"/>
        <v>11</v>
      </c>
      <c r="AF118">
        <v>0.99990000000000001</v>
      </c>
    </row>
    <row r="119" spans="1:32" x14ac:dyDescent="0.3">
      <c r="A119" s="113">
        <v>15</v>
      </c>
      <c r="B119" s="114">
        <v>4</v>
      </c>
      <c r="C119" s="113">
        <v>3.8</v>
      </c>
      <c r="D119" s="113">
        <v>6.7</v>
      </c>
      <c r="E119" s="113">
        <v>6.4</v>
      </c>
      <c r="F119" s="113">
        <v>10</v>
      </c>
      <c r="G119" s="113">
        <v>3.3</v>
      </c>
      <c r="H119" s="113">
        <v>2</v>
      </c>
      <c r="I119" s="113">
        <v>0</v>
      </c>
      <c r="J119" s="113">
        <v>0</v>
      </c>
      <c r="K119" s="113">
        <v>1.6</v>
      </c>
      <c r="L119" s="113">
        <v>1.6</v>
      </c>
      <c r="M119" s="113">
        <v>0.2</v>
      </c>
      <c r="N119" s="115">
        <f t="shared" si="14"/>
        <v>3.3000000000000003</v>
      </c>
      <c r="O119" s="113">
        <f t="shared" si="15"/>
        <v>0.89468125355041705</v>
      </c>
      <c r="P119" s="116">
        <f t="shared" si="16"/>
        <v>12</v>
      </c>
      <c r="Q119" s="113">
        <v>0</v>
      </c>
      <c r="R119" s="113">
        <v>2.7</v>
      </c>
      <c r="S119" s="113">
        <v>1.3</v>
      </c>
      <c r="T119" s="113">
        <v>4.4000000000000004</v>
      </c>
      <c r="U119" s="113">
        <v>2.7</v>
      </c>
      <c r="V119" s="113">
        <v>4.4000000000000004</v>
      </c>
      <c r="W119" s="113">
        <v>4.2</v>
      </c>
      <c r="X119" s="113">
        <v>0</v>
      </c>
      <c r="Y119" s="113">
        <v>4.7</v>
      </c>
      <c r="Z119" s="113">
        <v>6.4</v>
      </c>
      <c r="AA119" s="113">
        <v>0.7</v>
      </c>
      <c r="AB119" s="115">
        <f t="shared" si="17"/>
        <v>2.8636363636363638</v>
      </c>
      <c r="AC119" s="113">
        <f t="shared" si="18"/>
        <v>0.64642692440448457</v>
      </c>
      <c r="AD119" s="93">
        <f t="shared" si="19"/>
        <v>11</v>
      </c>
      <c r="AF119" t="s">
        <v>44</v>
      </c>
    </row>
    <row r="120" spans="1:32" x14ac:dyDescent="0.3">
      <c r="A120" s="113">
        <v>16</v>
      </c>
      <c r="B120" s="114">
        <v>9.6</v>
      </c>
      <c r="C120" s="113">
        <v>0</v>
      </c>
      <c r="D120" s="113">
        <v>5.6</v>
      </c>
      <c r="E120" s="113">
        <v>0</v>
      </c>
      <c r="F120" s="113">
        <v>4.9000000000000004</v>
      </c>
      <c r="G120" s="113">
        <v>7.8</v>
      </c>
      <c r="H120" s="113">
        <v>1.8</v>
      </c>
      <c r="I120" s="113">
        <v>0</v>
      </c>
      <c r="J120" s="113">
        <v>16</v>
      </c>
      <c r="K120" s="113">
        <v>0</v>
      </c>
      <c r="L120" s="113">
        <v>0</v>
      </c>
      <c r="M120" s="113">
        <v>2</v>
      </c>
      <c r="N120" s="115">
        <f t="shared" si="14"/>
        <v>3.9750000000000001</v>
      </c>
      <c r="O120" s="113">
        <f t="shared" si="15"/>
        <v>1.4616369507362543</v>
      </c>
      <c r="P120" s="116">
        <f t="shared" si="16"/>
        <v>12</v>
      </c>
      <c r="Q120" s="113">
        <v>2.4</v>
      </c>
      <c r="R120" s="113">
        <v>0</v>
      </c>
      <c r="S120" s="113">
        <v>6.4</v>
      </c>
      <c r="T120" s="113">
        <v>0</v>
      </c>
      <c r="U120" s="113">
        <v>12.2</v>
      </c>
      <c r="V120" s="113">
        <v>4.4000000000000004</v>
      </c>
      <c r="W120" s="113">
        <v>1.6</v>
      </c>
      <c r="X120" s="113">
        <v>0</v>
      </c>
      <c r="Y120" s="113">
        <v>0</v>
      </c>
      <c r="Z120" s="113">
        <v>4</v>
      </c>
      <c r="AA120" s="113">
        <v>15.8</v>
      </c>
      <c r="AB120" s="115">
        <f t="shared" si="17"/>
        <v>4.254545454545454</v>
      </c>
      <c r="AC120" s="113">
        <f t="shared" si="18"/>
        <v>1.6068242895602063</v>
      </c>
      <c r="AD120" s="93">
        <f t="shared" si="19"/>
        <v>11</v>
      </c>
      <c r="AF120" t="s">
        <v>44</v>
      </c>
    </row>
    <row r="121" spans="1:32" x14ac:dyDescent="0.3">
      <c r="A121" s="113">
        <v>17</v>
      </c>
      <c r="B121" s="114">
        <v>0</v>
      </c>
      <c r="C121" s="113">
        <v>12.2</v>
      </c>
      <c r="D121" s="113">
        <v>6</v>
      </c>
      <c r="E121" s="113">
        <v>4</v>
      </c>
      <c r="F121" s="113">
        <v>3.6</v>
      </c>
      <c r="G121" s="113">
        <v>3.8</v>
      </c>
      <c r="H121" s="113">
        <v>0</v>
      </c>
      <c r="I121" s="113">
        <v>0</v>
      </c>
      <c r="J121" s="113">
        <v>2.9</v>
      </c>
      <c r="K121" s="113">
        <v>0</v>
      </c>
      <c r="L121" s="113">
        <v>2.7</v>
      </c>
      <c r="M121" s="113">
        <v>1.1000000000000001</v>
      </c>
      <c r="N121" s="115">
        <f t="shared" si="14"/>
        <v>3.0250000000000004</v>
      </c>
      <c r="O121" s="113">
        <f t="shared" si="15"/>
        <v>1.0125818335803629</v>
      </c>
      <c r="P121" s="116">
        <f t="shared" si="16"/>
        <v>12</v>
      </c>
      <c r="Q121" s="113">
        <v>0.7</v>
      </c>
      <c r="R121" s="113">
        <v>13.3</v>
      </c>
      <c r="S121" s="113">
        <v>4.4000000000000004</v>
      </c>
      <c r="T121" s="113">
        <v>0</v>
      </c>
      <c r="U121" s="113">
        <v>5.6</v>
      </c>
      <c r="V121" s="113">
        <v>3.6</v>
      </c>
      <c r="W121" s="113">
        <v>7.3</v>
      </c>
      <c r="X121" s="113">
        <v>0</v>
      </c>
      <c r="Y121" s="113">
        <v>7.3</v>
      </c>
      <c r="Z121" s="113">
        <v>5.3</v>
      </c>
      <c r="AA121" s="113">
        <v>0</v>
      </c>
      <c r="AB121" s="115">
        <f t="shared" si="17"/>
        <v>4.3181818181818175</v>
      </c>
      <c r="AC121" s="113">
        <f t="shared" si="18"/>
        <v>1.245414730617745</v>
      </c>
      <c r="AD121" s="93">
        <f t="shared" si="19"/>
        <v>11</v>
      </c>
      <c r="AF121" t="s">
        <v>44</v>
      </c>
    </row>
    <row r="122" spans="1:32" x14ac:dyDescent="0.3">
      <c r="A122" s="113">
        <v>18</v>
      </c>
      <c r="B122" s="114">
        <v>2</v>
      </c>
      <c r="C122" s="113">
        <v>4.7</v>
      </c>
      <c r="D122" s="113">
        <v>8</v>
      </c>
      <c r="E122" s="113">
        <v>0</v>
      </c>
      <c r="F122" s="113">
        <v>10.4</v>
      </c>
      <c r="G122" s="113">
        <v>10.199999999999999</v>
      </c>
      <c r="H122" s="113">
        <v>4.7</v>
      </c>
      <c r="I122" s="113">
        <v>0</v>
      </c>
      <c r="J122" s="113">
        <v>19.100000000000001</v>
      </c>
      <c r="K122" s="113">
        <v>1.1000000000000001</v>
      </c>
      <c r="L122" s="113">
        <v>1.6</v>
      </c>
      <c r="M122" s="113">
        <v>3.3</v>
      </c>
      <c r="N122" s="115">
        <f t="shared" si="14"/>
        <v>5.4250000000000007</v>
      </c>
      <c r="O122" s="113">
        <f t="shared" si="15"/>
        <v>1.629934233661164</v>
      </c>
      <c r="P122" s="116">
        <f t="shared" si="16"/>
        <v>12</v>
      </c>
      <c r="Q122" s="113">
        <v>0</v>
      </c>
      <c r="R122" s="113">
        <v>9.3000000000000007</v>
      </c>
      <c r="S122" s="113">
        <v>0</v>
      </c>
      <c r="T122" s="113">
        <v>0</v>
      </c>
      <c r="U122" s="113">
        <v>4.9000000000000004</v>
      </c>
      <c r="V122" s="113">
        <v>11.3</v>
      </c>
      <c r="W122" s="113">
        <v>2.4</v>
      </c>
      <c r="X122" s="113">
        <v>11.8</v>
      </c>
      <c r="Y122" s="113">
        <v>7.1</v>
      </c>
      <c r="Z122" s="113">
        <v>5.3</v>
      </c>
      <c r="AA122" s="113">
        <v>18</v>
      </c>
      <c r="AB122" s="115">
        <f t="shared" si="17"/>
        <v>6.3727272727272721</v>
      </c>
      <c r="AC122" s="113">
        <f t="shared" si="18"/>
        <v>1.7554119386571823</v>
      </c>
      <c r="AD122" s="93">
        <f t="shared" si="19"/>
        <v>11</v>
      </c>
      <c r="AF122" t="s">
        <v>44</v>
      </c>
    </row>
    <row r="123" spans="1:32" x14ac:dyDescent="0.3">
      <c r="A123" s="113">
        <v>19</v>
      </c>
      <c r="B123" s="114">
        <v>11.1</v>
      </c>
      <c r="C123" s="113">
        <v>8.6999999999999993</v>
      </c>
      <c r="D123" s="113">
        <v>12.2</v>
      </c>
      <c r="E123" s="113">
        <v>10.4</v>
      </c>
      <c r="F123" s="113">
        <v>3.8</v>
      </c>
      <c r="G123" s="113">
        <v>14.4</v>
      </c>
      <c r="H123" s="113">
        <v>0</v>
      </c>
      <c r="I123" s="113">
        <v>5.0999999999999996</v>
      </c>
      <c r="J123" s="113">
        <v>4.7</v>
      </c>
      <c r="K123" s="113">
        <v>7.1</v>
      </c>
      <c r="L123" s="113">
        <v>0</v>
      </c>
      <c r="M123" s="113">
        <v>0</v>
      </c>
      <c r="N123" s="115">
        <f t="shared" si="14"/>
        <v>6.4583333333333321</v>
      </c>
      <c r="O123" s="113">
        <f t="shared" si="15"/>
        <v>1.4451831347373574</v>
      </c>
      <c r="P123" s="116">
        <f t="shared" si="16"/>
        <v>12</v>
      </c>
      <c r="Q123" s="113">
        <v>2.4</v>
      </c>
      <c r="R123" s="113">
        <v>10</v>
      </c>
      <c r="S123" s="113">
        <v>11.8</v>
      </c>
      <c r="T123" s="113">
        <v>11.3</v>
      </c>
      <c r="U123" s="113">
        <v>13.1</v>
      </c>
      <c r="V123" s="113">
        <v>8</v>
      </c>
      <c r="W123" s="113">
        <v>6.2</v>
      </c>
      <c r="X123" s="113">
        <v>0</v>
      </c>
      <c r="Y123" s="113">
        <v>7.3</v>
      </c>
      <c r="Z123" s="113">
        <v>14.4</v>
      </c>
      <c r="AA123" s="113">
        <v>14.4</v>
      </c>
      <c r="AB123" s="115">
        <f t="shared" si="17"/>
        <v>8.9909090909090921</v>
      </c>
      <c r="AC123" s="113">
        <f t="shared" si="18"/>
        <v>1.4319379459291288</v>
      </c>
      <c r="AD123" s="93">
        <f t="shared" si="19"/>
        <v>11</v>
      </c>
      <c r="AF123">
        <v>0.99790000000000001</v>
      </c>
    </row>
    <row r="124" spans="1:32" x14ac:dyDescent="0.3">
      <c r="A124" s="113">
        <v>20</v>
      </c>
      <c r="B124" s="114">
        <v>0</v>
      </c>
      <c r="C124" s="113">
        <v>11.3</v>
      </c>
      <c r="D124" s="113">
        <v>6.9</v>
      </c>
      <c r="E124" s="113">
        <v>4.7</v>
      </c>
      <c r="F124" s="113">
        <v>6</v>
      </c>
      <c r="G124" s="113">
        <v>3.6</v>
      </c>
      <c r="H124" s="113">
        <v>2.2000000000000002</v>
      </c>
      <c r="I124" s="113">
        <v>2.4</v>
      </c>
      <c r="J124" s="113">
        <v>5.3</v>
      </c>
      <c r="K124" s="113">
        <v>0</v>
      </c>
      <c r="L124" s="113">
        <v>2.2000000000000002</v>
      </c>
      <c r="M124" s="113">
        <v>0</v>
      </c>
      <c r="N124" s="115">
        <f t="shared" si="14"/>
        <v>3.7166666666666668</v>
      </c>
      <c r="O124" s="113">
        <f t="shared" si="15"/>
        <v>0.96967921385259048</v>
      </c>
      <c r="P124" s="116">
        <f t="shared" si="16"/>
        <v>12</v>
      </c>
      <c r="Q124" s="113">
        <v>2.7</v>
      </c>
      <c r="R124" s="113">
        <v>10.7</v>
      </c>
      <c r="S124" s="113">
        <v>5.6</v>
      </c>
      <c r="T124" s="113">
        <v>9.8000000000000007</v>
      </c>
      <c r="U124" s="113">
        <v>9.8000000000000007</v>
      </c>
      <c r="V124" s="113">
        <v>16.399999999999999</v>
      </c>
      <c r="W124" s="113">
        <v>10.199999999999999</v>
      </c>
      <c r="X124" s="113">
        <v>7.3</v>
      </c>
      <c r="Y124" s="113">
        <v>3.8</v>
      </c>
      <c r="Z124" s="113">
        <v>1.6</v>
      </c>
      <c r="AA124" s="113">
        <v>7.1</v>
      </c>
      <c r="AB124" s="115">
        <f t="shared" si="17"/>
        <v>7.7272727272727257</v>
      </c>
      <c r="AC124" s="113">
        <f t="shared" si="18"/>
        <v>1.286651108257467</v>
      </c>
      <c r="AD124" s="93">
        <f t="shared" si="19"/>
        <v>11</v>
      </c>
      <c r="AF124">
        <v>0.41699999999999998</v>
      </c>
    </row>
    <row r="125" spans="1:32" x14ac:dyDescent="0.3">
      <c r="A125" s="113">
        <v>21</v>
      </c>
      <c r="B125" s="114">
        <v>11.6</v>
      </c>
      <c r="C125" s="113">
        <v>8.1999999999999993</v>
      </c>
      <c r="D125" s="113">
        <v>9.3000000000000007</v>
      </c>
      <c r="E125" s="113">
        <v>5.0999999999999996</v>
      </c>
      <c r="F125" s="113">
        <v>14.2</v>
      </c>
      <c r="G125" s="113">
        <v>12.7</v>
      </c>
      <c r="H125" s="113">
        <v>10.4</v>
      </c>
      <c r="I125" s="113">
        <v>14</v>
      </c>
      <c r="J125" s="113">
        <v>13.8</v>
      </c>
      <c r="K125" s="113">
        <v>4.7</v>
      </c>
      <c r="L125" s="113">
        <v>4.2</v>
      </c>
      <c r="M125" s="113">
        <v>5.0999999999999996</v>
      </c>
      <c r="N125" s="115">
        <f t="shared" si="14"/>
        <v>9.4416666666666664</v>
      </c>
      <c r="O125" s="113">
        <f t="shared" si="15"/>
        <v>1.1275784144830376</v>
      </c>
      <c r="P125" s="116">
        <f t="shared" si="16"/>
        <v>12</v>
      </c>
      <c r="Q125" s="113">
        <v>0.7</v>
      </c>
      <c r="R125" s="113">
        <v>10.4</v>
      </c>
      <c r="S125" s="113">
        <v>4.7</v>
      </c>
      <c r="T125" s="113">
        <v>15.1</v>
      </c>
      <c r="U125" s="113">
        <v>6.2</v>
      </c>
      <c r="V125" s="113">
        <v>12</v>
      </c>
      <c r="W125" s="113">
        <v>8.6999999999999993</v>
      </c>
      <c r="X125" s="113">
        <v>0.7</v>
      </c>
      <c r="Y125" s="113">
        <v>4.2</v>
      </c>
      <c r="Z125" s="113">
        <v>8.1999999999999993</v>
      </c>
      <c r="AA125" s="113">
        <v>13.6</v>
      </c>
      <c r="AB125" s="115">
        <f t="shared" si="17"/>
        <v>7.6818181818181817</v>
      </c>
      <c r="AC125" s="113">
        <f t="shared" si="18"/>
        <v>1.4712281932773772</v>
      </c>
      <c r="AD125" s="93">
        <f t="shared" si="19"/>
        <v>11</v>
      </c>
      <c r="AF125" t="s">
        <v>44</v>
      </c>
    </row>
    <row r="126" spans="1:32" x14ac:dyDescent="0.3">
      <c r="A126" s="113">
        <v>22</v>
      </c>
      <c r="B126" s="114">
        <v>13.8</v>
      </c>
      <c r="C126" s="113">
        <v>1.1000000000000001</v>
      </c>
      <c r="D126" s="113">
        <v>0</v>
      </c>
      <c r="E126" s="113">
        <v>0</v>
      </c>
      <c r="F126" s="113">
        <v>3.6</v>
      </c>
      <c r="G126" s="113">
        <v>4.2</v>
      </c>
      <c r="H126" s="113">
        <v>5.3</v>
      </c>
      <c r="I126" s="113">
        <v>10.199999999999999</v>
      </c>
      <c r="J126" s="113">
        <v>4.7</v>
      </c>
      <c r="K126" s="113">
        <v>1.1000000000000001</v>
      </c>
      <c r="L126" s="113">
        <v>4.9000000000000004</v>
      </c>
      <c r="M126" s="113">
        <v>0</v>
      </c>
      <c r="N126" s="115">
        <f t="shared" si="14"/>
        <v>4.0750000000000002</v>
      </c>
      <c r="O126" s="113">
        <f t="shared" si="15"/>
        <v>1.2383472000528719</v>
      </c>
      <c r="P126" s="116">
        <f t="shared" si="16"/>
        <v>12</v>
      </c>
      <c r="Q126" s="113">
        <v>0</v>
      </c>
      <c r="R126" s="113">
        <v>1.1000000000000001</v>
      </c>
      <c r="S126" s="113">
        <v>12.7</v>
      </c>
      <c r="T126" s="113">
        <v>8.9</v>
      </c>
      <c r="U126" s="113">
        <v>11.8</v>
      </c>
      <c r="V126" s="113">
        <v>8.4</v>
      </c>
      <c r="W126" s="113">
        <v>8.9</v>
      </c>
      <c r="X126" s="113">
        <v>6.4</v>
      </c>
      <c r="Y126" s="113">
        <v>2.9</v>
      </c>
      <c r="Z126" s="113">
        <v>2.2000000000000002</v>
      </c>
      <c r="AA126" s="113">
        <v>8.9</v>
      </c>
      <c r="AB126" s="115">
        <f t="shared" si="17"/>
        <v>6.5636363636363635</v>
      </c>
      <c r="AC126" s="113">
        <f t="shared" si="18"/>
        <v>1.3151061296455908</v>
      </c>
      <c r="AD126" s="93">
        <f t="shared" si="19"/>
        <v>11</v>
      </c>
      <c r="AF126">
        <v>0.99219999999999997</v>
      </c>
    </row>
    <row r="127" spans="1:32" ht="17.25" thickBot="1" x14ac:dyDescent="0.35">
      <c r="A127" s="113">
        <v>23</v>
      </c>
      <c r="B127" s="117">
        <v>0</v>
      </c>
      <c r="C127" s="118">
        <v>1.1000000000000001</v>
      </c>
      <c r="D127" s="118">
        <v>1.1000000000000001</v>
      </c>
      <c r="E127" s="118">
        <v>6.4</v>
      </c>
      <c r="F127" s="118">
        <v>14.7</v>
      </c>
      <c r="G127" s="118">
        <v>7.1</v>
      </c>
      <c r="H127" s="118">
        <v>0</v>
      </c>
      <c r="I127" s="118">
        <v>1.3</v>
      </c>
      <c r="J127" s="118">
        <v>14</v>
      </c>
      <c r="K127" s="118">
        <v>6</v>
      </c>
      <c r="L127" s="118">
        <v>3.3</v>
      </c>
      <c r="M127" s="118">
        <v>1.3</v>
      </c>
      <c r="N127" s="119">
        <f t="shared" si="14"/>
        <v>4.6916666666666664</v>
      </c>
      <c r="O127" s="121">
        <f t="shared" si="15"/>
        <v>1.4873434897714977</v>
      </c>
      <c r="P127" s="120">
        <f t="shared" si="16"/>
        <v>12</v>
      </c>
      <c r="Q127" s="118">
        <v>1.1000000000000001</v>
      </c>
      <c r="R127" s="118">
        <v>12.2</v>
      </c>
      <c r="S127" s="118">
        <v>2.9</v>
      </c>
      <c r="T127" s="118">
        <v>0</v>
      </c>
      <c r="U127" s="118">
        <v>7.8</v>
      </c>
      <c r="V127" s="118">
        <v>1.8</v>
      </c>
      <c r="W127" s="118">
        <v>4.9000000000000004</v>
      </c>
      <c r="X127" s="118">
        <v>18.7</v>
      </c>
      <c r="Y127" s="118">
        <v>13.6</v>
      </c>
      <c r="Z127" s="118">
        <v>15.6</v>
      </c>
      <c r="AA127" s="118">
        <v>9.8000000000000007</v>
      </c>
      <c r="AB127" s="119">
        <f t="shared" si="17"/>
        <v>8.036363636363637</v>
      </c>
      <c r="AC127" s="121">
        <f t="shared" si="18"/>
        <v>1.9310511846364788</v>
      </c>
      <c r="AD127" s="99">
        <f t="shared" si="19"/>
        <v>11</v>
      </c>
      <c r="AF127">
        <v>0.99280000000000002</v>
      </c>
    </row>
    <row r="129" spans="1:32" x14ac:dyDescent="0.3">
      <c r="B129" s="184" t="s">
        <v>152</v>
      </c>
      <c r="C129" s="184"/>
      <c r="D129" s="184"/>
      <c r="E129" t="s">
        <v>35</v>
      </c>
    </row>
    <row r="130" spans="1:32" x14ac:dyDescent="0.3">
      <c r="B130" s="184" t="s">
        <v>153</v>
      </c>
      <c r="C130" s="184"/>
      <c r="D130" s="184"/>
      <c r="E130" t="s">
        <v>156</v>
      </c>
    </row>
    <row r="131" spans="1:32" x14ac:dyDescent="0.3">
      <c r="B131" s="184" t="s">
        <v>154</v>
      </c>
      <c r="C131" s="184"/>
      <c r="D131" s="184"/>
      <c r="E131">
        <v>0.39439999999999997</v>
      </c>
    </row>
    <row r="132" spans="1:32" x14ac:dyDescent="0.3">
      <c r="B132" s="184" t="s">
        <v>155</v>
      </c>
      <c r="C132" s="184"/>
      <c r="D132" s="184"/>
      <c r="E132">
        <v>0.68259999999999998</v>
      </c>
    </row>
    <row r="134" spans="1:32" x14ac:dyDescent="0.3">
      <c r="B134" t="s">
        <v>150</v>
      </c>
    </row>
    <row r="135" spans="1:32" ht="17.25" thickBot="1" x14ac:dyDescent="0.35">
      <c r="B135" s="1" t="s">
        <v>166</v>
      </c>
    </row>
    <row r="136" spans="1:32" ht="17.25" thickBot="1" x14ac:dyDescent="0.35">
      <c r="B136" s="178" t="s">
        <v>160</v>
      </c>
      <c r="C136" s="179"/>
      <c r="D136" s="179"/>
      <c r="E136" s="179"/>
      <c r="F136" s="179"/>
      <c r="G136" s="179"/>
      <c r="H136" s="179"/>
      <c r="I136" s="179"/>
      <c r="J136" s="179"/>
      <c r="K136" s="179"/>
      <c r="L136" s="179"/>
      <c r="M136" s="179"/>
      <c r="N136" s="179"/>
      <c r="O136" s="179"/>
      <c r="P136" s="180"/>
      <c r="Q136" s="181" t="s">
        <v>161</v>
      </c>
      <c r="R136" s="182"/>
      <c r="S136" s="182"/>
      <c r="T136" s="182"/>
      <c r="U136" s="182"/>
      <c r="V136" s="182"/>
      <c r="W136" s="182"/>
      <c r="X136" s="182"/>
      <c r="Y136" s="182"/>
      <c r="Z136" s="182"/>
      <c r="AA136" s="182"/>
      <c r="AB136" s="182"/>
      <c r="AC136" s="182"/>
      <c r="AD136" s="183"/>
      <c r="AF136" t="s">
        <v>165</v>
      </c>
    </row>
    <row r="137" spans="1:32" ht="17.25" thickBot="1" x14ac:dyDescent="0.35">
      <c r="A137" s="111" t="s">
        <v>157</v>
      </c>
      <c r="B137" s="119" t="s">
        <v>6</v>
      </c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2" t="s">
        <v>158</v>
      </c>
      <c r="O137" s="124" t="s">
        <v>159</v>
      </c>
      <c r="P137" s="112" t="s">
        <v>5</v>
      </c>
      <c r="Q137" s="119" t="s">
        <v>6</v>
      </c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 t="s">
        <v>158</v>
      </c>
      <c r="AC137" s="124" t="s">
        <v>159</v>
      </c>
      <c r="AD137" s="123" t="s">
        <v>5</v>
      </c>
      <c r="AF137" t="s">
        <v>35</v>
      </c>
    </row>
    <row r="138" spans="1:32" x14ac:dyDescent="0.3">
      <c r="A138" s="113">
        <v>0</v>
      </c>
      <c r="B138" s="114">
        <v>0.42664122460828402</v>
      </c>
      <c r="C138" s="113" t="s">
        <v>167</v>
      </c>
      <c r="D138" s="113">
        <v>0.53303573010507399</v>
      </c>
      <c r="E138" s="113">
        <v>0.49225007157689499</v>
      </c>
      <c r="F138" s="113">
        <v>0.472267176813225</v>
      </c>
      <c r="G138" s="113">
        <v>0.426696217738193</v>
      </c>
      <c r="H138" s="113" t="s">
        <v>167</v>
      </c>
      <c r="I138" s="113">
        <v>0.48119794868194299</v>
      </c>
      <c r="J138" s="113">
        <v>0.46529817538277102</v>
      </c>
      <c r="K138" s="113">
        <v>0.53961398080715794</v>
      </c>
      <c r="L138" s="113" t="s">
        <v>167</v>
      </c>
      <c r="M138" s="113">
        <v>0.54439964227760995</v>
      </c>
      <c r="N138" s="115">
        <f>AVERAGE(B138:M138)</f>
        <v>0.48682224088790588</v>
      </c>
      <c r="O138" s="113">
        <f>_xlfn.STDEV.S(B138:M138)/SQRT(COUNT(B138:M138))</f>
        <v>1.5005061282808355E-2</v>
      </c>
      <c r="P138" s="125">
        <f>COUNT(B138:M138)</f>
        <v>9</v>
      </c>
      <c r="Q138" s="113">
        <v>0.457988853394524</v>
      </c>
      <c r="R138" s="113">
        <v>0.50633650010255804</v>
      </c>
      <c r="S138" s="113">
        <v>0.50228266269895305</v>
      </c>
      <c r="T138" s="113">
        <v>0.42575038632219397</v>
      </c>
      <c r="U138" s="113">
        <v>0.31963444071020503</v>
      </c>
      <c r="V138" s="113">
        <v>0.494838227260602</v>
      </c>
      <c r="W138" s="113">
        <v>0.430051174734285</v>
      </c>
      <c r="X138" s="113">
        <v>0.50311086824343598</v>
      </c>
      <c r="Y138" s="113">
        <v>0.47446735787233801</v>
      </c>
      <c r="Z138" s="113">
        <v>0.46434480515746401</v>
      </c>
      <c r="AA138" s="113">
        <v>0.356008204389202</v>
      </c>
      <c r="AB138" s="115">
        <f>AVERAGE(Q138:AA138)</f>
        <v>0.44861940735325095</v>
      </c>
      <c r="AC138" s="113">
        <f>_xlfn.STDEV.S(Q138:AA138)/SQRT(COUNT(Q138:AA138))</f>
        <v>1.8684321457120096E-2</v>
      </c>
      <c r="AD138" s="91">
        <f>COUNT(Q138:AA138)</f>
        <v>11</v>
      </c>
      <c r="AF138">
        <v>0.96309999999999996</v>
      </c>
    </row>
    <row r="139" spans="1:32" x14ac:dyDescent="0.3">
      <c r="A139" s="113">
        <v>1</v>
      </c>
      <c r="B139" s="114">
        <v>0.433081956664634</v>
      </c>
      <c r="C139" s="113">
        <v>0.44754971119126902</v>
      </c>
      <c r="D139" s="113">
        <v>0.52798327171409798</v>
      </c>
      <c r="E139" s="113">
        <v>0.49597565538664501</v>
      </c>
      <c r="F139" s="113">
        <v>0.468432670012425</v>
      </c>
      <c r="G139" s="113">
        <v>0.51123052798408697</v>
      </c>
      <c r="H139" s="113">
        <v>0.41471847456195798</v>
      </c>
      <c r="I139" s="113">
        <v>0.47241479788375801</v>
      </c>
      <c r="J139" s="113">
        <v>0.45685886775690798</v>
      </c>
      <c r="K139" s="113">
        <v>0.49923317112444598</v>
      </c>
      <c r="L139" s="113">
        <v>0.54070552317944798</v>
      </c>
      <c r="M139" s="113">
        <v>0.533849133906377</v>
      </c>
      <c r="N139" s="115">
        <f t="shared" ref="N139:N161" si="20">AVERAGE(B139:M139)</f>
        <v>0.48350281344717105</v>
      </c>
      <c r="O139" s="113">
        <f t="shared" ref="O139:O161" si="21">_xlfn.STDEV.S(B139:M139)/SQRT(COUNT(B139:M139))</f>
        <v>1.1865209531818769E-2</v>
      </c>
      <c r="P139" s="116">
        <f t="shared" ref="P139:P161" si="22">COUNT(B139:M139)</f>
        <v>12</v>
      </c>
      <c r="Q139" s="113">
        <v>0.41890376697499798</v>
      </c>
      <c r="R139" s="113">
        <v>0.49153766241236602</v>
      </c>
      <c r="S139" s="113">
        <v>0.48732188635861801</v>
      </c>
      <c r="T139" s="113">
        <v>0.39979578734230697</v>
      </c>
      <c r="U139" s="113">
        <v>0.33755158580204903</v>
      </c>
      <c r="V139" s="113">
        <v>0.49573592504144998</v>
      </c>
      <c r="W139" s="113">
        <v>0.41696666042970598</v>
      </c>
      <c r="X139" s="113">
        <v>0.51504273722874805</v>
      </c>
      <c r="Y139" s="113">
        <v>0.47376924885263499</v>
      </c>
      <c r="Z139" s="113">
        <v>0.44432958040235399</v>
      </c>
      <c r="AA139" s="113">
        <v>0.36720714938347399</v>
      </c>
      <c r="AB139" s="115">
        <f t="shared" ref="AB139:AB161" si="23">AVERAGE(Q139:AA139)</f>
        <v>0.44074199911170048</v>
      </c>
      <c r="AC139" s="113">
        <f t="shared" ref="AC139:AC161" si="24">_xlfn.STDEV.S(Q139:AA139)/SQRT(COUNT(Q139:AA139))</f>
        <v>1.7365820593938718E-2</v>
      </c>
      <c r="AD139" s="93">
        <f t="shared" ref="AD139:AD161" si="25">COUNT(Q139:AA139)</f>
        <v>11</v>
      </c>
      <c r="AF139">
        <v>0.75609999999999999</v>
      </c>
    </row>
    <row r="140" spans="1:32" x14ac:dyDescent="0.3">
      <c r="A140" s="113">
        <v>2</v>
      </c>
      <c r="B140" s="114">
        <v>0.49502379494182602</v>
      </c>
      <c r="C140" s="113">
        <v>0.42490609633475401</v>
      </c>
      <c r="D140" s="113">
        <v>0.54316576902930103</v>
      </c>
      <c r="E140" s="113">
        <v>0.48192546812842002</v>
      </c>
      <c r="F140" s="113">
        <v>0.44072191172481801</v>
      </c>
      <c r="G140" s="113">
        <v>0.49917979297791598</v>
      </c>
      <c r="H140" s="113">
        <v>0.40614599712892402</v>
      </c>
      <c r="I140" s="113">
        <v>0.50218950663156703</v>
      </c>
      <c r="J140" s="113">
        <v>0.45624156926911502</v>
      </c>
      <c r="K140" s="113">
        <v>0.48685918882218499</v>
      </c>
      <c r="L140" s="113">
        <v>0.51878580010641095</v>
      </c>
      <c r="M140" s="113">
        <v>0.53171542855459497</v>
      </c>
      <c r="N140" s="115">
        <f t="shared" si="20"/>
        <v>0.48223836030415268</v>
      </c>
      <c r="O140" s="113">
        <f t="shared" si="21"/>
        <v>1.2260526498385842E-2</v>
      </c>
      <c r="P140" s="116">
        <f t="shared" si="22"/>
        <v>12</v>
      </c>
      <c r="Q140" s="113">
        <v>0.40239196329279497</v>
      </c>
      <c r="R140" s="113">
        <v>0.47574032629141</v>
      </c>
      <c r="S140" s="113">
        <v>0.47632819810087801</v>
      </c>
      <c r="T140" s="113">
        <v>0.377903515366596</v>
      </c>
      <c r="U140" s="113">
        <v>0.30581144576625402</v>
      </c>
      <c r="V140" s="113">
        <v>0.44460493686265501</v>
      </c>
      <c r="W140" s="113">
        <v>0.407616107525687</v>
      </c>
      <c r="X140" s="113">
        <v>0.49824845477124802</v>
      </c>
      <c r="Y140" s="113">
        <v>0.48797601327936302</v>
      </c>
      <c r="Z140" s="113">
        <v>0.428963720272799</v>
      </c>
      <c r="AA140" s="113">
        <v>0.36618013451798898</v>
      </c>
      <c r="AB140" s="115">
        <f t="shared" si="23"/>
        <v>0.42470589236797029</v>
      </c>
      <c r="AC140" s="113">
        <f t="shared" si="24"/>
        <v>1.7999162123092015E-2</v>
      </c>
      <c r="AD140" s="93">
        <f t="shared" si="25"/>
        <v>11</v>
      </c>
      <c r="AF140">
        <v>0.33110000000000001</v>
      </c>
    </row>
    <row r="141" spans="1:32" x14ac:dyDescent="0.3">
      <c r="A141" s="113">
        <v>3</v>
      </c>
      <c r="B141" s="114">
        <v>0.45529711494790598</v>
      </c>
      <c r="C141" s="113">
        <v>0.40913147016552798</v>
      </c>
      <c r="D141" s="113">
        <v>0.50488940847622898</v>
      </c>
      <c r="E141" s="113">
        <v>0.499858581058995</v>
      </c>
      <c r="F141" s="113">
        <v>0.39804486334679301</v>
      </c>
      <c r="G141" s="113">
        <v>0.456325193114345</v>
      </c>
      <c r="H141" s="113">
        <v>0.34848109470745797</v>
      </c>
      <c r="I141" s="113">
        <v>0.44814020257328202</v>
      </c>
      <c r="J141" s="113">
        <v>0.45019476388162299</v>
      </c>
      <c r="K141" s="113">
        <v>0.48150862369689001</v>
      </c>
      <c r="L141" s="113">
        <v>0.53249963495401897</v>
      </c>
      <c r="M141" s="113">
        <v>0.488293350553891</v>
      </c>
      <c r="N141" s="115">
        <f t="shared" si="20"/>
        <v>0.45605535845641326</v>
      </c>
      <c r="O141" s="113">
        <f t="shared" si="21"/>
        <v>1.4840389724867136E-2</v>
      </c>
      <c r="P141" s="116">
        <f t="shared" si="22"/>
        <v>12</v>
      </c>
      <c r="Q141" s="113">
        <v>0.40150515661313702</v>
      </c>
      <c r="R141" s="113">
        <v>0.47370409603859598</v>
      </c>
      <c r="S141" s="113">
        <v>0.499347665122714</v>
      </c>
      <c r="T141" s="113">
        <v>0.37725082661051701</v>
      </c>
      <c r="U141" s="113">
        <v>0.35763916474540702</v>
      </c>
      <c r="V141" s="113">
        <v>0.40536287022381101</v>
      </c>
      <c r="W141" s="113">
        <v>0.40536793888988298</v>
      </c>
      <c r="X141" s="113">
        <v>0.49462908978880998</v>
      </c>
      <c r="Y141" s="113">
        <v>0.47547604374974101</v>
      </c>
      <c r="Z141" s="113">
        <v>0.41552582764462198</v>
      </c>
      <c r="AA141" s="113">
        <v>0.37491853813533199</v>
      </c>
      <c r="AB141" s="115">
        <f t="shared" si="23"/>
        <v>0.42552065614205181</v>
      </c>
      <c r="AC141" s="113">
        <f t="shared" si="24"/>
        <v>1.5383327548629788E-2</v>
      </c>
      <c r="AD141" s="93">
        <f t="shared" si="25"/>
        <v>11</v>
      </c>
      <c r="AF141">
        <v>0.9879</v>
      </c>
    </row>
    <row r="142" spans="1:32" x14ac:dyDescent="0.3">
      <c r="A142" s="113">
        <v>4</v>
      </c>
      <c r="B142" s="114">
        <v>0.43467305646900101</v>
      </c>
      <c r="C142" s="113">
        <v>0.36966679274831399</v>
      </c>
      <c r="D142" s="113">
        <v>0.49289487348273697</v>
      </c>
      <c r="E142" s="113">
        <v>0.47743111556729301</v>
      </c>
      <c r="F142" s="113">
        <v>0.39754186606296898</v>
      </c>
      <c r="G142" s="113">
        <v>0.43803560106136902</v>
      </c>
      <c r="H142" s="113">
        <v>0.37872836970088503</v>
      </c>
      <c r="I142" s="113">
        <v>0.43635686983929001</v>
      </c>
      <c r="J142" s="113">
        <v>0.43308074380307199</v>
      </c>
      <c r="K142" s="113">
        <v>0.50008445118435096</v>
      </c>
      <c r="L142" s="113">
        <v>0.51113118694869097</v>
      </c>
      <c r="M142" s="113">
        <v>0.52123459828804197</v>
      </c>
      <c r="N142" s="115">
        <f t="shared" si="20"/>
        <v>0.44923829376300112</v>
      </c>
      <c r="O142" s="113">
        <f t="shared" si="21"/>
        <v>1.4832575671044016E-2</v>
      </c>
      <c r="P142" s="116">
        <f t="shared" si="22"/>
        <v>12</v>
      </c>
      <c r="Q142" s="113">
        <v>0.41016771306133698</v>
      </c>
      <c r="R142" s="113">
        <v>0.428304317030481</v>
      </c>
      <c r="S142" s="113">
        <v>0.50111078606135895</v>
      </c>
      <c r="T142" s="113">
        <v>0.37636471367219798</v>
      </c>
      <c r="U142" s="113">
        <v>0.35854322800831501</v>
      </c>
      <c r="V142" s="113">
        <v>0.43342183729021</v>
      </c>
      <c r="W142" s="113">
        <v>0.40263848649292</v>
      </c>
      <c r="X142" s="113">
        <v>0.45092000679184002</v>
      </c>
      <c r="Y142" s="113">
        <v>0.46295091296131702</v>
      </c>
      <c r="Z142" s="113">
        <v>0.43179062286866099</v>
      </c>
      <c r="AA142" s="113">
        <v>0.33977420798009</v>
      </c>
      <c r="AB142" s="115">
        <f t="shared" si="23"/>
        <v>0.41781698474715706</v>
      </c>
      <c r="AC142" s="113">
        <f t="shared" si="24"/>
        <v>1.4216104565809308E-2</v>
      </c>
      <c r="AD142" s="93">
        <f t="shared" si="25"/>
        <v>11</v>
      </c>
      <c r="AF142">
        <v>0.97399999999999998</v>
      </c>
    </row>
    <row r="143" spans="1:32" x14ac:dyDescent="0.3">
      <c r="A143" s="113">
        <v>5</v>
      </c>
      <c r="B143" s="114">
        <v>0.434132627540875</v>
      </c>
      <c r="C143" s="113">
        <v>0.37969170991608298</v>
      </c>
      <c r="D143" s="113">
        <v>0.49897003771508303</v>
      </c>
      <c r="E143" s="113">
        <v>0.480131496351136</v>
      </c>
      <c r="F143" s="113">
        <v>0.37879302231815898</v>
      </c>
      <c r="G143" s="113">
        <v>0.46046807393790201</v>
      </c>
      <c r="H143" s="113">
        <v>0.33330442439610902</v>
      </c>
      <c r="I143" s="113">
        <v>0.43140649761352901</v>
      </c>
      <c r="J143" s="113">
        <v>0.43319714731870101</v>
      </c>
      <c r="K143" s="113">
        <v>0.49321957692578999</v>
      </c>
      <c r="L143" s="113">
        <v>0.51774548041831503</v>
      </c>
      <c r="M143" s="113">
        <v>0.51326437121011803</v>
      </c>
      <c r="N143" s="115">
        <f t="shared" si="20"/>
        <v>0.44619370547181675</v>
      </c>
      <c r="O143" s="113">
        <f t="shared" si="21"/>
        <v>1.7014440101941197E-2</v>
      </c>
      <c r="P143" s="116">
        <f t="shared" si="22"/>
        <v>12</v>
      </c>
      <c r="Q143" s="113">
        <v>0.40898070455923602</v>
      </c>
      <c r="R143" s="113">
        <v>0.41237343097718798</v>
      </c>
      <c r="S143" s="113">
        <v>0.49015431147408001</v>
      </c>
      <c r="T143" s="113">
        <v>0.39135090980676202</v>
      </c>
      <c r="U143" s="113">
        <v>0.33322812805261598</v>
      </c>
      <c r="V143" s="113">
        <v>0.425390412387743</v>
      </c>
      <c r="W143" s="113">
        <v>0.43966322724882601</v>
      </c>
      <c r="X143" s="113">
        <v>0.46322777777655599</v>
      </c>
      <c r="Y143" s="113">
        <v>0.45397310175493</v>
      </c>
      <c r="Z143" s="113">
        <v>0.386215521799465</v>
      </c>
      <c r="AA143" s="113">
        <v>0.356503986336832</v>
      </c>
      <c r="AB143" s="115">
        <f t="shared" si="23"/>
        <v>0.41464195565220302</v>
      </c>
      <c r="AC143" s="113">
        <f t="shared" si="24"/>
        <v>1.4060646606222648E-2</v>
      </c>
      <c r="AD143" s="93">
        <f t="shared" si="25"/>
        <v>11</v>
      </c>
      <c r="AF143">
        <v>0.98780000000000001</v>
      </c>
    </row>
    <row r="144" spans="1:32" x14ac:dyDescent="0.3">
      <c r="A144" s="113">
        <v>6</v>
      </c>
      <c r="B144" s="114">
        <v>0.48168956361297599</v>
      </c>
      <c r="C144" s="113">
        <v>0.40571258440207603</v>
      </c>
      <c r="D144" s="113">
        <v>0.479692590537245</v>
      </c>
      <c r="E144" s="113">
        <v>0.47630041003878498</v>
      </c>
      <c r="F144" s="113">
        <v>0.37229580170570198</v>
      </c>
      <c r="G144" s="113">
        <v>0.46989444643443801</v>
      </c>
      <c r="H144" s="113">
        <v>0.32660678488322997</v>
      </c>
      <c r="I144" s="113">
        <v>0.40895332623758301</v>
      </c>
      <c r="J144" s="113">
        <v>0.40318951316880403</v>
      </c>
      <c r="K144" s="113">
        <v>0.47608180412231998</v>
      </c>
      <c r="L144" s="113">
        <v>0.49670963713145999</v>
      </c>
      <c r="M144" s="113">
        <v>0.51706018460353498</v>
      </c>
      <c r="N144" s="115">
        <f t="shared" si="20"/>
        <v>0.44284888723984611</v>
      </c>
      <c r="O144" s="113">
        <f t="shared" si="21"/>
        <v>1.6701499501226583E-2</v>
      </c>
      <c r="P144" s="116">
        <f t="shared" si="22"/>
        <v>12</v>
      </c>
      <c r="Q144" s="113">
        <v>0.41308194542393301</v>
      </c>
      <c r="R144" s="113">
        <v>0.42893597842234399</v>
      </c>
      <c r="S144" s="113">
        <v>0.44397443522423802</v>
      </c>
      <c r="T144" s="113">
        <v>0.36919681011021599</v>
      </c>
      <c r="U144" s="113">
        <v>0.32957828828255098</v>
      </c>
      <c r="V144" s="113">
        <v>0.41037836638550501</v>
      </c>
      <c r="W144" s="113">
        <v>0.429747545142592</v>
      </c>
      <c r="X144" s="113">
        <v>0.46268391833348899</v>
      </c>
      <c r="Y144" s="113">
        <v>0.43527947297896602</v>
      </c>
      <c r="Z144" s="113">
        <v>0.41352846638249202</v>
      </c>
      <c r="AA144" s="113">
        <v>0.33428783729387301</v>
      </c>
      <c r="AB144" s="115">
        <f t="shared" si="23"/>
        <v>0.40642482399819996</v>
      </c>
      <c r="AC144" s="113">
        <f t="shared" si="24"/>
        <v>1.316462911816531E-2</v>
      </c>
      <c r="AD144" s="93">
        <f t="shared" si="25"/>
        <v>11</v>
      </c>
      <c r="AF144">
        <v>0.9244</v>
      </c>
    </row>
    <row r="145" spans="1:32" x14ac:dyDescent="0.3">
      <c r="A145" s="113">
        <v>7</v>
      </c>
      <c r="B145" s="114">
        <v>0.44700048752489202</v>
      </c>
      <c r="C145" s="113">
        <v>0.37663433516378098</v>
      </c>
      <c r="D145" s="113">
        <v>0.48273041644097697</v>
      </c>
      <c r="E145" s="113">
        <v>0.49740860761094702</v>
      </c>
      <c r="F145" s="113">
        <v>0.3631307887711</v>
      </c>
      <c r="G145" s="113">
        <v>0.363319572036715</v>
      </c>
      <c r="H145" s="113">
        <v>0.29375532497797502</v>
      </c>
      <c r="I145" s="113">
        <v>0.41994627514231397</v>
      </c>
      <c r="J145" s="113">
        <v>0.427042904352399</v>
      </c>
      <c r="K145" s="113">
        <v>0.49756708218943602</v>
      </c>
      <c r="L145" s="113">
        <v>0.49629357371738603</v>
      </c>
      <c r="M145" s="113">
        <v>0.49373466080315098</v>
      </c>
      <c r="N145" s="115">
        <f t="shared" si="20"/>
        <v>0.42988033572758938</v>
      </c>
      <c r="O145" s="113">
        <f t="shared" si="21"/>
        <v>1.9670316002533196E-2</v>
      </c>
      <c r="P145" s="116">
        <f t="shared" si="22"/>
        <v>12</v>
      </c>
      <c r="Q145" s="113">
        <v>0.39786083153609503</v>
      </c>
      <c r="R145" s="113">
        <v>0.38740628506796798</v>
      </c>
      <c r="S145" s="113">
        <v>0.46706117936680802</v>
      </c>
      <c r="T145" s="113">
        <v>0.40219789526628302</v>
      </c>
      <c r="U145" s="113">
        <v>0.33663752297690502</v>
      </c>
      <c r="V145" s="113">
        <v>0.42661388233986303</v>
      </c>
      <c r="W145" s="113">
        <v>0.41774832185795102</v>
      </c>
      <c r="X145" s="113">
        <v>0.43089345275980301</v>
      </c>
      <c r="Y145" s="113">
        <v>0.42054229253088099</v>
      </c>
      <c r="Z145" s="113">
        <v>0.40212461857078102</v>
      </c>
      <c r="AA145" s="113">
        <v>0.35140858289648003</v>
      </c>
      <c r="AB145" s="115">
        <f t="shared" si="23"/>
        <v>0.40368135137907435</v>
      </c>
      <c r="AC145" s="113">
        <f t="shared" si="24"/>
        <v>1.0994325219675177E-2</v>
      </c>
      <c r="AD145" s="93">
        <f t="shared" si="25"/>
        <v>11</v>
      </c>
      <c r="AF145">
        <v>0.99929999999999997</v>
      </c>
    </row>
    <row r="146" spans="1:32" x14ac:dyDescent="0.3">
      <c r="A146" s="113">
        <v>8</v>
      </c>
      <c r="B146" s="114">
        <v>0.42128904787592197</v>
      </c>
      <c r="C146" s="113">
        <v>0.37452105115427398</v>
      </c>
      <c r="D146" s="113">
        <v>0.484094785591071</v>
      </c>
      <c r="E146" s="113">
        <v>0.49701187787562201</v>
      </c>
      <c r="F146" s="113">
        <v>0.34605962811590402</v>
      </c>
      <c r="G146" s="113">
        <v>0.378300650840939</v>
      </c>
      <c r="H146" s="113">
        <v>0.2822940803847</v>
      </c>
      <c r="I146" s="113">
        <v>0.44919966684776602</v>
      </c>
      <c r="J146" s="113">
        <v>0.40722688576275201</v>
      </c>
      <c r="K146" s="113">
        <v>0.49769855391311502</v>
      </c>
      <c r="L146" s="113">
        <v>0.475468940153908</v>
      </c>
      <c r="M146" s="113">
        <v>0.49860776228463499</v>
      </c>
      <c r="N146" s="115">
        <f t="shared" si="20"/>
        <v>0.42598107756671738</v>
      </c>
      <c r="O146" s="113">
        <f t="shared" si="21"/>
        <v>2.025546023215952E-2</v>
      </c>
      <c r="P146" s="116">
        <f t="shared" si="22"/>
        <v>12</v>
      </c>
      <c r="Q146" s="113">
        <v>0.38019742594484301</v>
      </c>
      <c r="R146" s="113">
        <v>0.42381047883984002</v>
      </c>
      <c r="S146" s="113">
        <v>0.444949052291497</v>
      </c>
      <c r="T146" s="113">
        <v>0.28077393428508401</v>
      </c>
      <c r="U146" s="113">
        <v>0.30677299523290402</v>
      </c>
      <c r="V146" s="113">
        <v>0.40017897345786302</v>
      </c>
      <c r="W146" s="113">
        <v>0.435451175715031</v>
      </c>
      <c r="X146" s="113">
        <v>0.44766515007538898</v>
      </c>
      <c r="Y146" s="113">
        <v>0.434337776248854</v>
      </c>
      <c r="Z146" s="113">
        <v>0.41417768737005001</v>
      </c>
      <c r="AA146" s="113">
        <v>0.33478475614622899</v>
      </c>
      <c r="AB146" s="115">
        <f t="shared" si="23"/>
        <v>0.39119085505523493</v>
      </c>
      <c r="AC146" s="113">
        <f t="shared" si="24"/>
        <v>1.7631046500351834E-2</v>
      </c>
      <c r="AD146" s="93">
        <f t="shared" si="25"/>
        <v>11</v>
      </c>
      <c r="AF146">
        <v>0.99639999999999995</v>
      </c>
    </row>
    <row r="147" spans="1:32" x14ac:dyDescent="0.3">
      <c r="A147" s="113">
        <v>9</v>
      </c>
      <c r="B147" s="114">
        <v>0.43241693854962698</v>
      </c>
      <c r="C147" s="113">
        <v>0.35341877012741302</v>
      </c>
      <c r="D147" s="113">
        <v>0.48274751710868702</v>
      </c>
      <c r="E147" s="113">
        <v>0.51162173023696</v>
      </c>
      <c r="F147" s="113">
        <v>0.32944510697441098</v>
      </c>
      <c r="G147" s="113">
        <v>0.39080344606756601</v>
      </c>
      <c r="H147" s="113">
        <v>0.31814965144366297</v>
      </c>
      <c r="I147" s="113">
        <v>0.436678645933544</v>
      </c>
      <c r="J147" s="113">
        <v>0.43019026930658899</v>
      </c>
      <c r="K147" s="113">
        <v>0.48201416612688502</v>
      </c>
      <c r="L147" s="113">
        <v>0.50789552041846098</v>
      </c>
      <c r="M147" s="113">
        <v>0.477960425721768</v>
      </c>
      <c r="N147" s="115">
        <f t="shared" si="20"/>
        <v>0.42944518233463108</v>
      </c>
      <c r="O147" s="113">
        <f t="shared" si="21"/>
        <v>1.9576467252039327E-2</v>
      </c>
      <c r="P147" s="116">
        <f t="shared" si="22"/>
        <v>12</v>
      </c>
      <c r="Q147" s="113">
        <v>0.41820542305368602</v>
      </c>
      <c r="R147" s="113">
        <v>0.42388131132498102</v>
      </c>
      <c r="S147" s="113">
        <v>0.45390953646320997</v>
      </c>
      <c r="T147" s="113">
        <v>0.28430154795956603</v>
      </c>
      <c r="U147" s="113">
        <v>0.293071276382179</v>
      </c>
      <c r="V147" s="113">
        <v>0.37804655936438297</v>
      </c>
      <c r="W147" s="113">
        <v>0.39474786975949699</v>
      </c>
      <c r="X147" s="113">
        <v>0.44418456959860703</v>
      </c>
      <c r="Y147" s="113">
        <v>0.45359340808350801</v>
      </c>
      <c r="Z147" s="113">
        <v>0.40325220051080701</v>
      </c>
      <c r="AA147" s="113">
        <v>0.38612644701659898</v>
      </c>
      <c r="AB147" s="115">
        <f t="shared" si="23"/>
        <v>0.39393819541063846</v>
      </c>
      <c r="AC147" s="113">
        <f t="shared" si="24"/>
        <v>1.7519027677778805E-2</v>
      </c>
      <c r="AD147" s="93">
        <f t="shared" si="25"/>
        <v>11</v>
      </c>
      <c r="AF147">
        <v>0.99380000000000002</v>
      </c>
    </row>
    <row r="148" spans="1:32" x14ac:dyDescent="0.3">
      <c r="A148" s="113">
        <v>10</v>
      </c>
      <c r="B148" s="114">
        <v>0.440323633302388</v>
      </c>
      <c r="C148" s="113">
        <v>0.38058209010680399</v>
      </c>
      <c r="D148" s="113">
        <v>0.44998409390196997</v>
      </c>
      <c r="E148" s="113">
        <v>0.49521990149846301</v>
      </c>
      <c r="F148" s="113">
        <v>0.32409128416188199</v>
      </c>
      <c r="G148" s="113">
        <v>0.36494738917431302</v>
      </c>
      <c r="H148" s="113">
        <v>0.32123569843734601</v>
      </c>
      <c r="I148" s="113">
        <v>0.42016019970250801</v>
      </c>
      <c r="J148" s="113">
        <v>0.41109229079182102</v>
      </c>
      <c r="K148" s="113">
        <v>0.45049214367409401</v>
      </c>
      <c r="L148" s="113">
        <v>0.47477265955378201</v>
      </c>
      <c r="M148" s="113">
        <v>0.49632000069828103</v>
      </c>
      <c r="N148" s="115">
        <f t="shared" si="20"/>
        <v>0.41910178208363763</v>
      </c>
      <c r="O148" s="113">
        <f t="shared" si="21"/>
        <v>1.7479817176320044E-2</v>
      </c>
      <c r="P148" s="116">
        <f t="shared" si="22"/>
        <v>12</v>
      </c>
      <c r="Q148" s="113">
        <v>0.36973436394610598</v>
      </c>
      <c r="R148" s="113">
        <v>0.40530326843578501</v>
      </c>
      <c r="S148" s="113">
        <v>0.43318537591969403</v>
      </c>
      <c r="T148" s="113">
        <v>0.248600982067019</v>
      </c>
      <c r="U148" s="113">
        <v>0.28669214511039598</v>
      </c>
      <c r="V148" s="113">
        <v>0.35602496935059702</v>
      </c>
      <c r="W148" s="113">
        <v>0.38395186394761999</v>
      </c>
      <c r="X148" s="113">
        <v>0.41523443752463701</v>
      </c>
      <c r="Y148" s="113">
        <v>0.45508435689374699</v>
      </c>
      <c r="Z148" s="113">
        <v>0.40974068334473202</v>
      </c>
      <c r="AA148" s="113">
        <v>0.33063923035639697</v>
      </c>
      <c r="AB148" s="115">
        <f t="shared" si="23"/>
        <v>0.37219924335424809</v>
      </c>
      <c r="AC148" s="113">
        <f t="shared" si="24"/>
        <v>1.8989841812432368E-2</v>
      </c>
      <c r="AD148" s="93">
        <f t="shared" si="25"/>
        <v>11</v>
      </c>
      <c r="AF148">
        <v>0.87739999999999996</v>
      </c>
    </row>
    <row r="149" spans="1:32" x14ac:dyDescent="0.3">
      <c r="A149" s="113">
        <v>11</v>
      </c>
      <c r="B149" s="114">
        <v>0.45623198267522702</v>
      </c>
      <c r="C149" s="113">
        <v>0.36823146996412398</v>
      </c>
      <c r="D149" s="113">
        <v>0.43894364968592597</v>
      </c>
      <c r="E149" s="113">
        <v>0.499283729078562</v>
      </c>
      <c r="F149" s="113">
        <v>0.34758727603310802</v>
      </c>
      <c r="G149" s="113">
        <v>0.31838271830516401</v>
      </c>
      <c r="H149" s="113">
        <v>0.28179975309676702</v>
      </c>
      <c r="I149" s="113">
        <v>0.42081681465882498</v>
      </c>
      <c r="J149" s="113">
        <v>0.401418875553752</v>
      </c>
      <c r="K149" s="113">
        <v>0.44833471356357901</v>
      </c>
      <c r="L149" s="113">
        <v>0.53405534009366995</v>
      </c>
      <c r="M149" s="113">
        <v>0.48267715297480601</v>
      </c>
      <c r="N149" s="115">
        <f t="shared" si="20"/>
        <v>0.41648028964029254</v>
      </c>
      <c r="O149" s="113">
        <f t="shared" si="21"/>
        <v>2.1888778560594423E-2</v>
      </c>
      <c r="P149" s="116">
        <f t="shared" si="22"/>
        <v>12</v>
      </c>
      <c r="Q149" s="113">
        <v>0.36232908273051101</v>
      </c>
      <c r="R149" s="113">
        <v>0.45509680529784602</v>
      </c>
      <c r="S149" s="113">
        <v>0.43125577572845297</v>
      </c>
      <c r="T149" s="113">
        <v>0.26588507737424399</v>
      </c>
      <c r="U149" s="113">
        <v>0.295796990361958</v>
      </c>
      <c r="V149" s="113">
        <v>0.35467685568874302</v>
      </c>
      <c r="W149" s="113">
        <v>0.36368172795720199</v>
      </c>
      <c r="X149" s="113">
        <v>0.42400962087712002</v>
      </c>
      <c r="Y149" s="113">
        <v>0.41865366867473602</v>
      </c>
      <c r="Z149" s="113">
        <v>0.37365940863126501</v>
      </c>
      <c r="AA149" s="113">
        <v>0.30242225334552703</v>
      </c>
      <c r="AB149" s="115">
        <f t="shared" si="23"/>
        <v>0.36795156969705495</v>
      </c>
      <c r="AC149" s="113">
        <f t="shared" si="24"/>
        <v>1.8461632788302186E-2</v>
      </c>
      <c r="AD149" s="93">
        <f t="shared" si="25"/>
        <v>11</v>
      </c>
      <c r="AF149">
        <v>0.9304</v>
      </c>
    </row>
    <row r="150" spans="1:32" x14ac:dyDescent="0.3">
      <c r="A150" s="113">
        <v>12</v>
      </c>
      <c r="B150" s="114">
        <v>0.41459121331688198</v>
      </c>
      <c r="C150" s="113">
        <v>0.40120790981229298</v>
      </c>
      <c r="D150" s="113">
        <v>0.47262637008786501</v>
      </c>
      <c r="E150" s="113" t="s">
        <v>167</v>
      </c>
      <c r="F150" s="113">
        <v>0.26779832812515902</v>
      </c>
      <c r="G150" s="113" t="s">
        <v>167</v>
      </c>
      <c r="H150" s="113">
        <v>0.27348471198894803</v>
      </c>
      <c r="I150" s="113">
        <v>0.464008348164687</v>
      </c>
      <c r="J150" s="113">
        <v>0.39273671399515098</v>
      </c>
      <c r="K150" s="113">
        <v>0.40776800988969603</v>
      </c>
      <c r="L150" s="113" t="s">
        <v>167</v>
      </c>
      <c r="M150" s="113" t="s">
        <v>167</v>
      </c>
      <c r="N150" s="115">
        <f t="shared" si="20"/>
        <v>0.3867777006725851</v>
      </c>
      <c r="O150" s="113">
        <f t="shared" si="21"/>
        <v>2.7315577930953575E-2</v>
      </c>
      <c r="P150" s="116">
        <f t="shared" si="22"/>
        <v>8</v>
      </c>
      <c r="Q150" s="113">
        <v>0.38608705207562599</v>
      </c>
      <c r="R150" s="113">
        <v>0.38419734190862498</v>
      </c>
      <c r="S150" s="113">
        <v>0.38979751538586099</v>
      </c>
      <c r="T150" s="113">
        <v>0.26191089505493598</v>
      </c>
      <c r="U150" s="113">
        <v>0.273655400829937</v>
      </c>
      <c r="V150" s="113">
        <v>0.36010051657686798</v>
      </c>
      <c r="W150" s="113">
        <v>0.35078218326228799</v>
      </c>
      <c r="X150" s="113">
        <v>0.50982836404696796</v>
      </c>
      <c r="Y150" s="113">
        <v>0.41656996411790098</v>
      </c>
      <c r="Z150" s="113">
        <v>0.36232724396802402</v>
      </c>
      <c r="AA150" s="113">
        <v>0.33397142025165</v>
      </c>
      <c r="AB150" s="115">
        <f t="shared" si="23"/>
        <v>0.36629344522533491</v>
      </c>
      <c r="AC150" s="113">
        <f t="shared" si="24"/>
        <v>2.0273515793452813E-2</v>
      </c>
      <c r="AD150" s="93">
        <f t="shared" si="25"/>
        <v>11</v>
      </c>
      <c r="AF150" t="s">
        <v>44</v>
      </c>
    </row>
    <row r="151" spans="1:32" x14ac:dyDescent="0.3">
      <c r="A151" s="113">
        <v>13</v>
      </c>
      <c r="B151" s="114">
        <v>0.41021658042731701</v>
      </c>
      <c r="C151" s="113">
        <v>0.42531699419986402</v>
      </c>
      <c r="D151" s="113">
        <v>0.475655371938428</v>
      </c>
      <c r="E151" s="113">
        <v>0.48910478362055898</v>
      </c>
      <c r="F151" s="113">
        <v>0.28694483785417202</v>
      </c>
      <c r="G151" s="113">
        <v>0.289525848337089</v>
      </c>
      <c r="H151" s="113">
        <v>0.293941879197059</v>
      </c>
      <c r="I151" s="113">
        <v>0.443542228689073</v>
      </c>
      <c r="J151" s="113" t="s">
        <v>167</v>
      </c>
      <c r="K151" s="113">
        <v>0.41056333312163701</v>
      </c>
      <c r="L151" s="113" t="s">
        <v>167</v>
      </c>
      <c r="M151" s="113">
        <v>0.47043029837756201</v>
      </c>
      <c r="N151" s="115">
        <f t="shared" si="20"/>
        <v>0.39952421557627599</v>
      </c>
      <c r="O151" s="113">
        <f t="shared" si="21"/>
        <v>2.5300138832971577E-2</v>
      </c>
      <c r="P151" s="116">
        <f t="shared" si="22"/>
        <v>10</v>
      </c>
      <c r="Q151" s="113">
        <v>0.40122075614974301</v>
      </c>
      <c r="R151" s="113">
        <v>0.43200583890837402</v>
      </c>
      <c r="S151" s="113">
        <v>0.42128142624742099</v>
      </c>
      <c r="T151" s="113" t="s">
        <v>167</v>
      </c>
      <c r="U151" s="113" t="s">
        <v>167</v>
      </c>
      <c r="V151" s="113">
        <v>0.39302710992360701</v>
      </c>
      <c r="W151" s="113">
        <v>0.37213334654317998</v>
      </c>
      <c r="X151" s="113">
        <v>0.44431414965272298</v>
      </c>
      <c r="Y151" s="113">
        <v>0.44974599018949901</v>
      </c>
      <c r="Z151" s="113">
        <v>0.39485028472952999</v>
      </c>
      <c r="AA151" s="113">
        <v>0.325117569224327</v>
      </c>
      <c r="AB151" s="115">
        <f t="shared" si="23"/>
        <v>0.40374405239648931</v>
      </c>
      <c r="AC151" s="113">
        <f t="shared" si="24"/>
        <v>1.3043771765311881E-2</v>
      </c>
      <c r="AD151" s="93">
        <f t="shared" si="25"/>
        <v>9</v>
      </c>
      <c r="AF151" t="s">
        <v>44</v>
      </c>
    </row>
    <row r="152" spans="1:32" x14ac:dyDescent="0.3">
      <c r="A152" s="113">
        <v>14</v>
      </c>
      <c r="B152" s="114">
        <v>0.43527277129254899</v>
      </c>
      <c r="C152" s="113">
        <v>0.398799808766515</v>
      </c>
      <c r="D152" s="113">
        <v>0.48226550201732898</v>
      </c>
      <c r="E152" s="113">
        <v>0.48325192864496003</v>
      </c>
      <c r="F152" s="113">
        <v>0.30671805283296699</v>
      </c>
      <c r="G152" s="113">
        <v>0.32332249205616298</v>
      </c>
      <c r="H152" s="113">
        <v>0.31306114284856101</v>
      </c>
      <c r="I152" s="113">
        <v>0.43244939243687103</v>
      </c>
      <c r="J152" s="113" t="s">
        <v>167</v>
      </c>
      <c r="K152" s="113">
        <v>0.49614248864754301</v>
      </c>
      <c r="L152" s="113">
        <v>0.58337093031366505</v>
      </c>
      <c r="M152" s="113">
        <v>0.49773015602480097</v>
      </c>
      <c r="N152" s="115">
        <f t="shared" si="20"/>
        <v>0.43203496962562943</v>
      </c>
      <c r="O152" s="113">
        <f t="shared" si="21"/>
        <v>2.6844200775282014E-2</v>
      </c>
      <c r="P152" s="116">
        <f t="shared" si="22"/>
        <v>11</v>
      </c>
      <c r="Q152" s="113">
        <v>0.40818678140339199</v>
      </c>
      <c r="R152" s="113">
        <v>0.51571575880175202</v>
      </c>
      <c r="S152" s="113">
        <v>0.46142871949172198</v>
      </c>
      <c r="T152" s="113">
        <v>0.370355732572277</v>
      </c>
      <c r="U152" s="113">
        <v>0.33707807932726003</v>
      </c>
      <c r="V152" s="113">
        <v>0.443042053127089</v>
      </c>
      <c r="W152" s="113">
        <v>0.37111367719531702</v>
      </c>
      <c r="X152" s="113">
        <v>0.43624743951369899</v>
      </c>
      <c r="Y152" s="113">
        <v>0.489521575670122</v>
      </c>
      <c r="Z152" s="113">
        <v>0.43348047178959698</v>
      </c>
      <c r="AA152" s="113">
        <v>0.36547518727877398</v>
      </c>
      <c r="AB152" s="115">
        <f t="shared" si="23"/>
        <v>0.42105867965190918</v>
      </c>
      <c r="AC152" s="113">
        <f t="shared" si="24"/>
        <v>1.6927219250018125E-2</v>
      </c>
      <c r="AD152" s="93">
        <f t="shared" si="25"/>
        <v>11</v>
      </c>
      <c r="AF152" t="s">
        <v>44</v>
      </c>
    </row>
    <row r="153" spans="1:32" x14ac:dyDescent="0.3">
      <c r="A153" s="113">
        <v>15</v>
      </c>
      <c r="B153" s="114">
        <v>0.45297602007819798</v>
      </c>
      <c r="C153" s="113">
        <v>0.41104287331020301</v>
      </c>
      <c r="D153" s="113">
        <v>0.46673946287826501</v>
      </c>
      <c r="E153" s="113">
        <v>0.508124897137886</v>
      </c>
      <c r="F153" s="113">
        <v>0.308955491908949</v>
      </c>
      <c r="G153" s="113">
        <v>0.37809015680045599</v>
      </c>
      <c r="H153" s="113">
        <v>0.361013109434282</v>
      </c>
      <c r="I153" s="113">
        <v>0.453603580591255</v>
      </c>
      <c r="J153" s="113">
        <v>0.49210413793889202</v>
      </c>
      <c r="K153" s="113">
        <v>0.466318760983084</v>
      </c>
      <c r="L153" s="113">
        <v>0.58432443632627695</v>
      </c>
      <c r="M153" s="113">
        <v>0.528496117468644</v>
      </c>
      <c r="N153" s="115">
        <f t="shared" si="20"/>
        <v>0.45098242040469927</v>
      </c>
      <c r="O153" s="113">
        <f t="shared" si="21"/>
        <v>2.2090316033179722E-2</v>
      </c>
      <c r="P153" s="116">
        <f t="shared" si="22"/>
        <v>12</v>
      </c>
      <c r="Q153" s="113">
        <v>0.37614335363332302</v>
      </c>
      <c r="R153" s="113">
        <v>0.44387900717322598</v>
      </c>
      <c r="S153" s="113">
        <v>0.42811385361119603</v>
      </c>
      <c r="T153" s="113">
        <v>0.48291407353250398</v>
      </c>
      <c r="U153" s="113">
        <v>0.37396787714962998</v>
      </c>
      <c r="V153" s="113">
        <v>0.467365754519876</v>
      </c>
      <c r="W153" s="113">
        <v>0.40914313841994598</v>
      </c>
      <c r="X153" s="113">
        <v>0.41146028779745297</v>
      </c>
      <c r="Y153" s="113">
        <v>0.47706301368519699</v>
      </c>
      <c r="Z153" s="113">
        <v>0.44584603348941698</v>
      </c>
      <c r="AA153" s="113">
        <v>0.35119495669373901</v>
      </c>
      <c r="AB153" s="115">
        <f t="shared" si="23"/>
        <v>0.42428103179140969</v>
      </c>
      <c r="AC153" s="113">
        <f t="shared" si="24"/>
        <v>1.3323811986394646E-2</v>
      </c>
      <c r="AD153" s="93">
        <f t="shared" si="25"/>
        <v>11</v>
      </c>
      <c r="AF153">
        <v>0.99990000000000001</v>
      </c>
    </row>
    <row r="154" spans="1:32" x14ac:dyDescent="0.3">
      <c r="A154" s="113">
        <v>16</v>
      </c>
      <c r="B154" s="114">
        <v>0.49932233541670901</v>
      </c>
      <c r="C154" s="113">
        <v>0.42291084777333798</v>
      </c>
      <c r="D154" s="113">
        <v>0.45231675874097799</v>
      </c>
      <c r="E154" s="113">
        <v>0.48486650012677501</v>
      </c>
      <c r="F154" s="113">
        <v>0.32519021385677099</v>
      </c>
      <c r="G154" s="113">
        <v>0.46239217760396301</v>
      </c>
      <c r="H154" s="113">
        <v>0.34511331434981501</v>
      </c>
      <c r="I154" s="113">
        <v>0.460711664042323</v>
      </c>
      <c r="J154" s="113">
        <v>0.49374082663226898</v>
      </c>
      <c r="K154" s="113">
        <v>0.47448735781276602</v>
      </c>
      <c r="L154" s="113" t="s">
        <v>167</v>
      </c>
      <c r="M154" s="113">
        <v>0.51677720490741696</v>
      </c>
      <c r="N154" s="115">
        <f t="shared" si="20"/>
        <v>0.4488935637511931</v>
      </c>
      <c r="O154" s="113">
        <f t="shared" si="21"/>
        <v>1.8633591364928988E-2</v>
      </c>
      <c r="P154" s="116">
        <f t="shared" si="22"/>
        <v>11</v>
      </c>
      <c r="Q154" s="113">
        <v>0.496646769036795</v>
      </c>
      <c r="R154" s="113">
        <v>0.30063150334291799</v>
      </c>
      <c r="S154" s="113">
        <v>0.48985785840981</v>
      </c>
      <c r="T154" s="113">
        <v>0.21327607858970199</v>
      </c>
      <c r="U154" s="113">
        <v>0.36182925910415997</v>
      </c>
      <c r="V154" s="113">
        <v>0.43762419258043</v>
      </c>
      <c r="W154" s="113">
        <v>0.41446055077661398</v>
      </c>
      <c r="X154" s="113">
        <v>0.44959332573750299</v>
      </c>
      <c r="Y154" s="113">
        <v>0.52634234086821097</v>
      </c>
      <c r="Z154" s="113">
        <v>0.45269729250931101</v>
      </c>
      <c r="AA154" s="113">
        <v>0.35847828787428199</v>
      </c>
      <c r="AB154" s="115">
        <f t="shared" si="23"/>
        <v>0.40922158716633955</v>
      </c>
      <c r="AC154" s="113">
        <f t="shared" si="24"/>
        <v>2.8159315331860137E-2</v>
      </c>
      <c r="AD154" s="93">
        <f t="shared" si="25"/>
        <v>11</v>
      </c>
      <c r="AF154">
        <v>0.99919999999999998</v>
      </c>
    </row>
    <row r="155" spans="1:32" x14ac:dyDescent="0.3">
      <c r="A155" s="113">
        <v>17</v>
      </c>
      <c r="B155" s="114" t="s">
        <v>167</v>
      </c>
      <c r="C155" s="113">
        <v>0.46843063885361103</v>
      </c>
      <c r="D155" s="113">
        <v>0.51033485839256898</v>
      </c>
      <c r="E155" s="113">
        <v>0.53250920317638994</v>
      </c>
      <c r="F155" s="113">
        <v>0.45383540555705398</v>
      </c>
      <c r="G155" s="113">
        <v>0.49673846189791099</v>
      </c>
      <c r="H155" s="113" t="s">
        <v>167</v>
      </c>
      <c r="I155" s="113">
        <v>0.477263718587214</v>
      </c>
      <c r="J155" s="113">
        <v>0.47905782986163697</v>
      </c>
      <c r="K155" s="113" t="s">
        <v>167</v>
      </c>
      <c r="L155" s="113">
        <v>0.57688663304121302</v>
      </c>
      <c r="M155" s="113">
        <v>0.54595694524220995</v>
      </c>
      <c r="N155" s="115">
        <f t="shared" si="20"/>
        <v>0.50455707717886766</v>
      </c>
      <c r="O155" s="113">
        <f t="shared" si="21"/>
        <v>1.3485740993571598E-2</v>
      </c>
      <c r="P155" s="116">
        <f t="shared" si="22"/>
        <v>9</v>
      </c>
      <c r="Q155" s="113">
        <v>0.48247529049200799</v>
      </c>
      <c r="R155" s="113">
        <v>0.53654589249375995</v>
      </c>
      <c r="S155" s="113">
        <v>0.42957417162072797</v>
      </c>
      <c r="T155" s="113">
        <v>0.34801062850251102</v>
      </c>
      <c r="U155" s="113">
        <v>0.36608998926616598</v>
      </c>
      <c r="V155" s="113">
        <v>0.48496448467655401</v>
      </c>
      <c r="W155" s="113">
        <v>0.46482094186134298</v>
      </c>
      <c r="X155" s="113">
        <v>0.45649357989121098</v>
      </c>
      <c r="Y155" s="113">
        <v>0.51108578476135502</v>
      </c>
      <c r="Z155" s="113">
        <v>0.46423924801886501</v>
      </c>
      <c r="AA155" s="113">
        <v>0.429771921813832</v>
      </c>
      <c r="AB155" s="115">
        <f t="shared" si="23"/>
        <v>0.45218835758166664</v>
      </c>
      <c r="AC155" s="113">
        <f t="shared" si="24"/>
        <v>1.7103917888288842E-2</v>
      </c>
      <c r="AD155" s="93">
        <f t="shared" si="25"/>
        <v>11</v>
      </c>
      <c r="AE155" s="2"/>
      <c r="AF155" s="2">
        <v>0.48620000000000002</v>
      </c>
    </row>
    <row r="156" spans="1:32" x14ac:dyDescent="0.3">
      <c r="A156" s="113">
        <v>18</v>
      </c>
      <c r="B156" s="114">
        <v>0.52873410565533596</v>
      </c>
      <c r="C156" s="113">
        <v>0.442151641614697</v>
      </c>
      <c r="D156" s="113">
        <v>0.519622593930118</v>
      </c>
      <c r="E156" s="113">
        <v>0.45491168940065702</v>
      </c>
      <c r="F156" s="113">
        <v>0.46453996022678001</v>
      </c>
      <c r="G156" s="113">
        <v>0.52128359090047904</v>
      </c>
      <c r="H156" s="113">
        <v>0.39639521219533302</v>
      </c>
      <c r="I156" s="113">
        <v>0.475142066783654</v>
      </c>
      <c r="J156" s="113">
        <v>0.46757797483107399</v>
      </c>
      <c r="K156" s="113">
        <v>0.50151377493470195</v>
      </c>
      <c r="L156" s="113">
        <v>0.56568001494479003</v>
      </c>
      <c r="M156" s="113">
        <v>0.54099406743094303</v>
      </c>
      <c r="N156" s="115">
        <f t="shared" si="20"/>
        <v>0.48987889107071364</v>
      </c>
      <c r="O156" s="113">
        <f t="shared" si="21"/>
        <v>1.389107324809972E-2</v>
      </c>
      <c r="P156" s="116">
        <f t="shared" si="22"/>
        <v>12</v>
      </c>
      <c r="Q156" s="113">
        <v>0.50357400975097499</v>
      </c>
      <c r="R156" s="113">
        <v>0.51134101079514005</v>
      </c>
      <c r="S156" s="113">
        <v>0.418092674071399</v>
      </c>
      <c r="T156" s="113">
        <v>0.314040009959973</v>
      </c>
      <c r="U156" s="113">
        <v>0.355957883199504</v>
      </c>
      <c r="V156" s="113">
        <v>0.52195237268105199</v>
      </c>
      <c r="W156" s="113">
        <v>0.44238477086410899</v>
      </c>
      <c r="X156" s="113">
        <v>0.49791700790334598</v>
      </c>
      <c r="Y156" s="113">
        <v>0.56500477742585797</v>
      </c>
      <c r="Z156" s="113">
        <v>0.49457213283741802</v>
      </c>
      <c r="AA156" s="113">
        <v>0.33946198402482503</v>
      </c>
      <c r="AB156" s="115">
        <f t="shared" si="23"/>
        <v>0.45129987577396363</v>
      </c>
      <c r="AC156" s="113">
        <f t="shared" si="24"/>
        <v>2.5212555652543725E-2</v>
      </c>
      <c r="AD156" s="93">
        <f t="shared" si="25"/>
        <v>11</v>
      </c>
      <c r="AF156">
        <v>0.99519999999999997</v>
      </c>
    </row>
    <row r="157" spans="1:32" x14ac:dyDescent="0.3">
      <c r="A157" s="113">
        <v>19</v>
      </c>
      <c r="B157" s="114">
        <v>0.55918243213950003</v>
      </c>
      <c r="C157" s="113">
        <v>0.49996355074219001</v>
      </c>
      <c r="D157" s="113">
        <v>0.50042199992678604</v>
      </c>
      <c r="E157" s="113">
        <v>0.53159465560047403</v>
      </c>
      <c r="F157" s="113">
        <v>0.47514424223466001</v>
      </c>
      <c r="G157" s="113">
        <v>0.59282719928750305</v>
      </c>
      <c r="H157" s="113" t="s">
        <v>167</v>
      </c>
      <c r="I157" s="113">
        <v>0.48517125003561601</v>
      </c>
      <c r="J157" s="113">
        <v>0.45155241833508097</v>
      </c>
      <c r="K157" s="113">
        <v>0.51764060560059</v>
      </c>
      <c r="L157" s="113">
        <v>0.60269210768145098</v>
      </c>
      <c r="M157" s="113">
        <v>0.49947153469072902</v>
      </c>
      <c r="N157" s="115">
        <f t="shared" si="20"/>
        <v>0.51960563602496179</v>
      </c>
      <c r="O157" s="113">
        <f t="shared" si="21"/>
        <v>1.4438480209465285E-2</v>
      </c>
      <c r="P157" s="116">
        <f t="shared" si="22"/>
        <v>11</v>
      </c>
      <c r="Q157" s="113">
        <v>0.495352192005794</v>
      </c>
      <c r="R157" s="113">
        <v>0.50069755048119902</v>
      </c>
      <c r="S157" s="113">
        <v>0.56861792713061599</v>
      </c>
      <c r="T157" s="113">
        <v>0.48122636938749702</v>
      </c>
      <c r="U157" s="113">
        <v>0.429190052746662</v>
      </c>
      <c r="V157" s="113">
        <v>0.50493668841579498</v>
      </c>
      <c r="W157" s="113">
        <v>0.47553477786135201</v>
      </c>
      <c r="X157" s="113">
        <v>0.51730216280394603</v>
      </c>
      <c r="Y157" s="113">
        <v>0.48825980372410499</v>
      </c>
      <c r="Z157" s="113">
        <v>0.50533704008627101</v>
      </c>
      <c r="AA157" s="113">
        <v>0.37391811550797999</v>
      </c>
      <c r="AB157" s="115">
        <f t="shared" si="23"/>
        <v>0.48548842546829241</v>
      </c>
      <c r="AC157" s="113">
        <f t="shared" si="24"/>
        <v>1.5004788124789491E-2</v>
      </c>
      <c r="AD157" s="93">
        <f t="shared" si="25"/>
        <v>11</v>
      </c>
      <c r="AF157">
        <v>0.94950000000000001</v>
      </c>
    </row>
    <row r="158" spans="1:32" x14ac:dyDescent="0.3">
      <c r="A158" s="113">
        <v>20</v>
      </c>
      <c r="B158" s="114">
        <v>0.49114500790639098</v>
      </c>
      <c r="C158" s="113">
        <v>0.46943087733794803</v>
      </c>
      <c r="D158" s="113">
        <v>0.479656432261232</v>
      </c>
      <c r="E158" s="113">
        <v>0.52090849114566196</v>
      </c>
      <c r="F158" s="113">
        <v>0.42236738473980201</v>
      </c>
      <c r="G158" s="113">
        <v>0.55202542549842604</v>
      </c>
      <c r="H158" s="113">
        <v>0.43674077633757002</v>
      </c>
      <c r="I158" s="113">
        <v>0.48743084805866299</v>
      </c>
      <c r="J158" s="113">
        <v>0.434462758205096</v>
      </c>
      <c r="K158" s="113">
        <v>0.50032854173429797</v>
      </c>
      <c r="L158" s="113">
        <v>0.58307469429567305</v>
      </c>
      <c r="M158" s="113">
        <v>0.52580790155620505</v>
      </c>
      <c r="N158" s="115">
        <f t="shared" si="20"/>
        <v>0.49194826158974725</v>
      </c>
      <c r="O158" s="113">
        <f t="shared" si="21"/>
        <v>1.3991830252796924E-2</v>
      </c>
      <c r="P158" s="116">
        <f t="shared" si="22"/>
        <v>12</v>
      </c>
      <c r="Q158" s="113">
        <v>0.49268899058454702</v>
      </c>
      <c r="R158" s="113">
        <v>0.52176959850976601</v>
      </c>
      <c r="S158" s="113">
        <v>0.53265630931997399</v>
      </c>
      <c r="T158" s="113">
        <v>0.53357279902947796</v>
      </c>
      <c r="U158" s="113">
        <v>0.35946446177386099</v>
      </c>
      <c r="V158" s="113">
        <v>0.57641705783008901</v>
      </c>
      <c r="W158" s="113">
        <v>0.50159473330028603</v>
      </c>
      <c r="X158" s="113">
        <v>0.50291702668485305</v>
      </c>
      <c r="Y158" s="113">
        <v>0.53031632119944205</v>
      </c>
      <c r="Z158" s="113">
        <v>0.45731403832900402</v>
      </c>
      <c r="AA158" s="113">
        <v>0.349827826606459</v>
      </c>
      <c r="AB158" s="115">
        <f t="shared" si="23"/>
        <v>0.4871399239243418</v>
      </c>
      <c r="AC158" s="113">
        <f t="shared" si="24"/>
        <v>2.1699485811905037E-2</v>
      </c>
      <c r="AD158" s="93">
        <f t="shared" si="25"/>
        <v>11</v>
      </c>
      <c r="AF158" t="s">
        <v>44</v>
      </c>
    </row>
    <row r="159" spans="1:32" x14ac:dyDescent="0.3">
      <c r="A159" s="113">
        <v>21</v>
      </c>
      <c r="B159" s="114">
        <v>0.53810746441313695</v>
      </c>
      <c r="C159" s="113">
        <v>0.43354895732710202</v>
      </c>
      <c r="D159" s="113">
        <v>0.47102714633166698</v>
      </c>
      <c r="E159" s="113">
        <v>0.51855967489451005</v>
      </c>
      <c r="F159" s="113">
        <v>0.55159382607533503</v>
      </c>
      <c r="G159" s="113">
        <v>0.50201421219809395</v>
      </c>
      <c r="H159" s="113">
        <v>0.44773559917059502</v>
      </c>
      <c r="I159" s="113">
        <v>0.50145408258282798</v>
      </c>
      <c r="J159" s="113">
        <v>0.44170067599953</v>
      </c>
      <c r="K159" s="113">
        <v>0.52806341825410597</v>
      </c>
      <c r="L159" s="113">
        <v>0.55516501332383705</v>
      </c>
      <c r="M159" s="113">
        <v>0.53836863610396601</v>
      </c>
      <c r="N159" s="115">
        <f t="shared" si="20"/>
        <v>0.50227822555622559</v>
      </c>
      <c r="O159" s="113">
        <f t="shared" si="21"/>
        <v>1.2640388432181803E-2</v>
      </c>
      <c r="P159" s="116">
        <f t="shared" si="22"/>
        <v>12</v>
      </c>
      <c r="Q159" s="113">
        <v>0.50050622338790396</v>
      </c>
      <c r="R159" s="113">
        <v>0.48244757746650302</v>
      </c>
      <c r="S159" s="113">
        <v>0.49249868205351399</v>
      </c>
      <c r="T159" s="113">
        <v>0.45528489611148898</v>
      </c>
      <c r="U159" s="113">
        <v>0.345050670861618</v>
      </c>
      <c r="V159" s="113">
        <v>0.495817190687174</v>
      </c>
      <c r="W159" s="113">
        <v>0.44178039644563399</v>
      </c>
      <c r="X159" s="113">
        <v>0.504160852561225</v>
      </c>
      <c r="Y159" s="113">
        <v>0.48706630660306999</v>
      </c>
      <c r="Z159" s="113">
        <v>0.47279931955119597</v>
      </c>
      <c r="AA159" s="113">
        <v>0.33811528926370998</v>
      </c>
      <c r="AB159" s="115">
        <f t="shared" si="23"/>
        <v>0.45595703681754879</v>
      </c>
      <c r="AC159" s="113">
        <f t="shared" si="24"/>
        <v>1.7983297265415109E-2</v>
      </c>
      <c r="AD159" s="93">
        <f t="shared" si="25"/>
        <v>11</v>
      </c>
      <c r="AF159">
        <v>0.70179999999999998</v>
      </c>
    </row>
    <row r="160" spans="1:32" x14ac:dyDescent="0.3">
      <c r="A160" s="113">
        <v>22</v>
      </c>
      <c r="B160" s="114">
        <v>0.54149394465872003</v>
      </c>
      <c r="C160" s="113">
        <v>0.41869885266930001</v>
      </c>
      <c r="D160" s="113">
        <v>0.39307697781008899</v>
      </c>
      <c r="E160" s="113">
        <v>0.48017096495523298</v>
      </c>
      <c r="F160" s="113">
        <v>0.46639362147966901</v>
      </c>
      <c r="G160" s="113">
        <v>0.53056306030877098</v>
      </c>
      <c r="H160" s="113">
        <v>0.44884681750800298</v>
      </c>
      <c r="I160" s="113">
        <v>0.47567864742078703</v>
      </c>
      <c r="J160" s="113">
        <v>0.44266901864036701</v>
      </c>
      <c r="K160" s="113">
        <v>0.53215530025892799</v>
      </c>
      <c r="L160" s="113">
        <v>0.594743303848566</v>
      </c>
      <c r="M160" s="113">
        <v>0.53057322278415497</v>
      </c>
      <c r="N160" s="115">
        <f t="shared" si="20"/>
        <v>0.48792197769521567</v>
      </c>
      <c r="O160" s="113">
        <f t="shared" si="21"/>
        <v>1.6946951493335336E-2</v>
      </c>
      <c r="P160" s="116">
        <f t="shared" si="22"/>
        <v>12</v>
      </c>
      <c r="Q160" s="113" t="s">
        <v>167</v>
      </c>
      <c r="R160" s="113">
        <v>0.47450763460082501</v>
      </c>
      <c r="S160" s="113">
        <v>0.57488574441878504</v>
      </c>
      <c r="T160" s="113">
        <v>0.48462519570164703</v>
      </c>
      <c r="U160" s="113">
        <v>0.33766552606231798</v>
      </c>
      <c r="V160" s="113">
        <v>0.55165016667665001</v>
      </c>
      <c r="W160" s="113">
        <v>0.45690275020535198</v>
      </c>
      <c r="X160" s="113">
        <v>0.48815562133322699</v>
      </c>
      <c r="Y160" s="113">
        <v>0.48544233283972299</v>
      </c>
      <c r="Z160" s="113">
        <v>0.45130407266852002</v>
      </c>
      <c r="AA160" s="113">
        <v>0.35573963066623998</v>
      </c>
      <c r="AB160" s="115">
        <f t="shared" si="23"/>
        <v>0.46608786751732872</v>
      </c>
      <c r="AC160" s="113">
        <f t="shared" si="24"/>
        <v>2.3429788562411954E-2</v>
      </c>
      <c r="AD160" s="93">
        <f t="shared" si="25"/>
        <v>10</v>
      </c>
      <c r="AF160" t="s">
        <v>44</v>
      </c>
    </row>
    <row r="161" spans="1:32" ht="17.25" thickBot="1" x14ac:dyDescent="0.35">
      <c r="A161" s="113">
        <v>23</v>
      </c>
      <c r="B161" s="117">
        <v>0.42379920398557602</v>
      </c>
      <c r="C161" s="118">
        <v>0.40478014222022402</v>
      </c>
      <c r="D161" s="118">
        <v>0.50110856167009699</v>
      </c>
      <c r="E161" s="118">
        <v>0.52665359406037404</v>
      </c>
      <c r="F161" s="118">
        <v>0.54190435330617304</v>
      </c>
      <c r="G161" s="118">
        <v>0.45163512260484301</v>
      </c>
      <c r="H161" s="118" t="s">
        <v>167</v>
      </c>
      <c r="I161" s="118">
        <v>0.46363477059568398</v>
      </c>
      <c r="J161" s="118">
        <v>0.43029058046421198</v>
      </c>
      <c r="K161" s="118">
        <v>0.49890823800164502</v>
      </c>
      <c r="L161" s="118">
        <v>0.55160895043583902</v>
      </c>
      <c r="M161" s="118">
        <v>0.51730894576125996</v>
      </c>
      <c r="N161" s="119">
        <f t="shared" si="20"/>
        <v>0.48287567846417528</v>
      </c>
      <c r="O161" s="121">
        <f t="shared" si="21"/>
        <v>1.5255581372455473E-2</v>
      </c>
      <c r="P161" s="120">
        <f t="shared" si="22"/>
        <v>11</v>
      </c>
      <c r="Q161" s="118">
        <v>0.49867763975125801</v>
      </c>
      <c r="R161" s="118">
        <v>0.50512207388505204</v>
      </c>
      <c r="S161" s="118">
        <v>0.50574869922246801</v>
      </c>
      <c r="T161" s="118">
        <v>0.32077359818755402</v>
      </c>
      <c r="U161" s="118">
        <v>0.35712953227725902</v>
      </c>
      <c r="V161" s="118">
        <v>0.48730333721781199</v>
      </c>
      <c r="W161" s="118">
        <v>0.43077637274456498</v>
      </c>
      <c r="X161" s="118">
        <v>0.492498458948124</v>
      </c>
      <c r="Y161" s="118">
        <v>0.49420199120916197</v>
      </c>
      <c r="Z161" s="118">
        <v>0.48488975414496199</v>
      </c>
      <c r="AA161" s="118">
        <v>0.353189402689148</v>
      </c>
      <c r="AB161" s="119">
        <f t="shared" si="23"/>
        <v>0.44821007820703312</v>
      </c>
      <c r="AC161" s="121">
        <f t="shared" si="24"/>
        <v>2.1302075514444227E-2</v>
      </c>
      <c r="AD161" s="99">
        <f t="shared" si="25"/>
        <v>11</v>
      </c>
      <c r="AF161">
        <v>0.99560000000000004</v>
      </c>
    </row>
    <row r="163" spans="1:32" x14ac:dyDescent="0.3">
      <c r="B163" s="184" t="s">
        <v>152</v>
      </c>
      <c r="C163" s="184"/>
      <c r="D163" s="184"/>
      <c r="E163" t="s">
        <v>35</v>
      </c>
    </row>
    <row r="164" spans="1:32" x14ac:dyDescent="0.3">
      <c r="B164" s="184" t="s">
        <v>153</v>
      </c>
      <c r="C164" s="184"/>
      <c r="D164" s="184"/>
      <c r="E164" t="s">
        <v>156</v>
      </c>
    </row>
    <row r="165" spans="1:32" x14ac:dyDescent="0.3">
      <c r="B165" s="184" t="s">
        <v>154</v>
      </c>
      <c r="C165" s="184"/>
      <c r="D165" s="184"/>
      <c r="E165">
        <v>0.12709999999999999</v>
      </c>
    </row>
    <row r="166" spans="1:32" x14ac:dyDescent="0.3">
      <c r="B166" s="184" t="s">
        <v>155</v>
      </c>
      <c r="C166" s="184"/>
      <c r="D166" s="184"/>
      <c r="E166">
        <v>0.82899999999999996</v>
      </c>
    </row>
    <row r="168" spans="1:32" ht="17.25" thickBot="1" x14ac:dyDescent="0.35">
      <c r="B168" s="1" t="s">
        <v>166</v>
      </c>
    </row>
    <row r="169" spans="1:32" ht="17.25" thickBot="1" x14ac:dyDescent="0.35">
      <c r="B169" s="178" t="s">
        <v>160</v>
      </c>
      <c r="C169" s="179"/>
      <c r="D169" s="179"/>
      <c r="E169" s="179"/>
      <c r="F169" s="179"/>
      <c r="G169" s="179"/>
      <c r="H169" s="179"/>
      <c r="I169" s="179"/>
      <c r="J169" s="179"/>
      <c r="K169" s="179"/>
      <c r="L169" s="179"/>
      <c r="M169" s="179"/>
      <c r="N169" s="179"/>
      <c r="O169" s="179"/>
      <c r="P169" s="180"/>
      <c r="Q169" s="181" t="s">
        <v>161</v>
      </c>
      <c r="R169" s="182"/>
      <c r="S169" s="182"/>
      <c r="T169" s="182"/>
      <c r="U169" s="182"/>
      <c r="V169" s="182"/>
      <c r="W169" s="182"/>
      <c r="X169" s="182"/>
      <c r="Y169" s="182"/>
      <c r="Z169" s="182"/>
      <c r="AA169" s="182"/>
      <c r="AB169" s="182"/>
      <c r="AC169" s="182"/>
      <c r="AD169" s="183"/>
      <c r="AF169" t="s">
        <v>165</v>
      </c>
    </row>
    <row r="170" spans="1:32" ht="17.25" thickBot="1" x14ac:dyDescent="0.35">
      <c r="A170" s="111" t="s">
        <v>157</v>
      </c>
      <c r="B170" s="119" t="s">
        <v>6</v>
      </c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2" t="s">
        <v>158</v>
      </c>
      <c r="O170" s="124" t="s">
        <v>159</v>
      </c>
      <c r="P170" s="112" t="s">
        <v>5</v>
      </c>
      <c r="Q170" s="119" t="s">
        <v>6</v>
      </c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 t="s">
        <v>158</v>
      </c>
      <c r="AC170" s="124" t="s">
        <v>159</v>
      </c>
      <c r="AD170" s="123" t="s">
        <v>5</v>
      </c>
      <c r="AF170" t="s">
        <v>35</v>
      </c>
    </row>
    <row r="171" spans="1:32" x14ac:dyDescent="0.3">
      <c r="A171" s="113">
        <v>0</v>
      </c>
      <c r="B171" s="114">
        <v>0.42154975095584546</v>
      </c>
      <c r="C171" s="113"/>
      <c r="D171" s="113">
        <v>0.48706744905377497</v>
      </c>
      <c r="E171" s="113">
        <v>0.46432575069082793</v>
      </c>
      <c r="F171" s="113">
        <v>0.43305163256342954</v>
      </c>
      <c r="G171" s="113">
        <v>0.41103741069204536</v>
      </c>
      <c r="H171" s="113"/>
      <c r="I171" s="113">
        <v>0.45607626391745237</v>
      </c>
      <c r="J171" s="113">
        <v>0.45780542655879597</v>
      </c>
      <c r="K171" s="113">
        <v>0.45905709503387188</v>
      </c>
      <c r="L171" s="113"/>
      <c r="M171" s="113">
        <v>0.49330027877932014</v>
      </c>
      <c r="N171" s="115">
        <f>AVERAGE(B171:M171)</f>
        <v>0.4536967842494849</v>
      </c>
      <c r="O171" s="113">
        <f>_xlfn.STDEV.S(B171:M171)/SQRT(COUNT(B171:M171))</f>
        <v>9.2238857825479442E-3</v>
      </c>
      <c r="P171" s="125">
        <f>COUNT(B171:M171)</f>
        <v>9</v>
      </c>
      <c r="Q171" s="113">
        <v>0.4074256239545293</v>
      </c>
      <c r="R171" s="113">
        <v>0.44901810002174469</v>
      </c>
      <c r="S171" s="113">
        <v>0.4599361326968518</v>
      </c>
      <c r="T171" s="113">
        <v>0.40992516852417721</v>
      </c>
      <c r="U171" s="113">
        <v>0.31963444071020525</v>
      </c>
      <c r="V171" s="113">
        <v>0.42795071048076938</v>
      </c>
      <c r="W171" s="113">
        <v>0.42083941854947354</v>
      </c>
      <c r="X171" s="113">
        <v>0.46476345231032873</v>
      </c>
      <c r="Y171" s="113">
        <v>0.43797554729802951</v>
      </c>
      <c r="Z171" s="113">
        <v>0.44362854975581661</v>
      </c>
      <c r="AA171" s="113">
        <v>0.3348826238676364</v>
      </c>
      <c r="AB171" s="115">
        <f>AVERAGE(Q171:AA171)</f>
        <v>0.41599816074268747</v>
      </c>
      <c r="AC171" s="113">
        <f>_xlfn.STDEV.S(Q171:AA171)/SQRT(COUNT(Q171:AA171))</f>
        <v>1.4393094004614828E-2</v>
      </c>
      <c r="AD171" s="91">
        <f>COUNT(Q171:AA171)</f>
        <v>11</v>
      </c>
      <c r="AF171">
        <v>0.96809999999999996</v>
      </c>
    </row>
    <row r="172" spans="1:32" x14ac:dyDescent="0.3">
      <c r="A172" s="113">
        <v>1</v>
      </c>
      <c r="B172" s="114">
        <v>0.41499091174353742</v>
      </c>
      <c r="C172" s="113">
        <v>0.42903691675355299</v>
      </c>
      <c r="D172" s="113">
        <v>0.48577969940335397</v>
      </c>
      <c r="E172" s="113">
        <v>0.46096776241511284</v>
      </c>
      <c r="F172" s="113">
        <v>0.43735611571343608</v>
      </c>
      <c r="G172" s="113">
        <v>0.44385647740502349</v>
      </c>
      <c r="H172" s="113">
        <v>0.39935149072302811</v>
      </c>
      <c r="I172" s="113">
        <v>0.45402628857824323</v>
      </c>
      <c r="J172" s="113">
        <v>0.4340438264130691</v>
      </c>
      <c r="K172" s="113">
        <v>0.48082801136095427</v>
      </c>
      <c r="L172" s="113">
        <v>0.47681044494503788</v>
      </c>
      <c r="M172" s="113">
        <v>0.45763384274884528</v>
      </c>
      <c r="N172" s="115">
        <f t="shared" ref="N172:N194" si="26">AVERAGE(B172:M172)</f>
        <v>0.44789014901693291</v>
      </c>
      <c r="O172" s="113">
        <f t="shared" ref="O172:O194" si="27">_xlfn.STDEV.S(B172:M172)/SQRT(COUNT(B172:M172))</f>
        <v>7.6738845859009881E-3</v>
      </c>
      <c r="P172" s="116">
        <f t="shared" ref="P172:P194" si="28">COUNT(B172:M172)</f>
        <v>12</v>
      </c>
      <c r="Q172" s="113">
        <v>0.41011881943070694</v>
      </c>
      <c r="R172" s="113">
        <v>0.47925691206061161</v>
      </c>
      <c r="S172" s="113">
        <v>0.46573882397900274</v>
      </c>
      <c r="T172" s="113">
        <v>0.39777210848863226</v>
      </c>
      <c r="U172" s="113">
        <v>0.33755158580204875</v>
      </c>
      <c r="V172" s="113">
        <v>0.4553006056661566</v>
      </c>
      <c r="W172" s="113">
        <v>0.40670974042900904</v>
      </c>
      <c r="X172" s="113">
        <v>0.49809409754020717</v>
      </c>
      <c r="Y172" s="113">
        <v>0.45938026383938485</v>
      </c>
      <c r="Z172" s="113">
        <v>0.42368282969699717</v>
      </c>
      <c r="AA172" s="113">
        <v>0.3644407849977504</v>
      </c>
      <c r="AB172" s="115">
        <f t="shared" ref="AB172:AB194" si="29">AVERAGE(Q172:AA172)</f>
        <v>0.42709514290277339</v>
      </c>
      <c r="AC172" s="113">
        <f t="shared" ref="AC172:AC194" si="30">_xlfn.STDEV.S(Q172:AA172)/SQRT(COUNT(Q172:AA172))</f>
        <v>1.4958054861404778E-2</v>
      </c>
      <c r="AD172" s="93">
        <f t="shared" ref="AD172:AD194" si="31">COUNT(Q172:AA172)</f>
        <v>11</v>
      </c>
      <c r="AF172">
        <v>0.99980000000000002</v>
      </c>
    </row>
    <row r="173" spans="1:32" x14ac:dyDescent="0.3">
      <c r="A173" s="113">
        <v>2</v>
      </c>
      <c r="B173" s="114">
        <v>0.44142064555277066</v>
      </c>
      <c r="C173" s="113">
        <v>0.41376877473478779</v>
      </c>
      <c r="D173" s="113">
        <v>0.4709659791245675</v>
      </c>
      <c r="E173" s="113">
        <v>0.46900090871400046</v>
      </c>
      <c r="F173" s="113">
        <v>0.41185190720378129</v>
      </c>
      <c r="G173" s="113">
        <v>0.44602060080474459</v>
      </c>
      <c r="H173" s="113">
        <v>0.39752078368403243</v>
      </c>
      <c r="I173" s="113">
        <v>0.46265341161192453</v>
      </c>
      <c r="J173" s="113">
        <v>0.43239091354715398</v>
      </c>
      <c r="K173" s="113">
        <v>0.46076912526166591</v>
      </c>
      <c r="L173" s="113">
        <v>0.47262149904852596</v>
      </c>
      <c r="M173" s="113">
        <v>0.44782693763455511</v>
      </c>
      <c r="N173" s="115">
        <f t="shared" si="26"/>
        <v>0.44390095724354256</v>
      </c>
      <c r="O173" s="113">
        <f t="shared" si="27"/>
        <v>7.3176477867969124E-3</v>
      </c>
      <c r="P173" s="116">
        <f t="shared" si="28"/>
        <v>12</v>
      </c>
      <c r="Q173" s="113">
        <v>0.39691309879392972</v>
      </c>
      <c r="R173" s="113">
        <v>0.45535806153876285</v>
      </c>
      <c r="S173" s="113">
        <v>0.44730442760552014</v>
      </c>
      <c r="T173" s="113">
        <v>0.37790351536659594</v>
      </c>
      <c r="U173" s="113">
        <v>0.30581144576625385</v>
      </c>
      <c r="V173" s="113">
        <v>0.42577450095722547</v>
      </c>
      <c r="W173" s="113">
        <v>0.40332031494266385</v>
      </c>
      <c r="X173" s="113">
        <v>0.46540964267952645</v>
      </c>
      <c r="Y173" s="113">
        <v>0.46746950761977407</v>
      </c>
      <c r="Z173" s="113">
        <v>0.40712850953705065</v>
      </c>
      <c r="AA173" s="113">
        <v>0.36484117625198681</v>
      </c>
      <c r="AB173" s="115">
        <f t="shared" si="29"/>
        <v>0.41065765464175369</v>
      </c>
      <c r="AC173" s="113">
        <f t="shared" si="30"/>
        <v>1.4836966518730064E-2</v>
      </c>
      <c r="AD173" s="93">
        <f t="shared" si="31"/>
        <v>11</v>
      </c>
      <c r="AF173">
        <v>0.90810000000000002</v>
      </c>
    </row>
    <row r="174" spans="1:32" x14ac:dyDescent="0.3">
      <c r="A174" s="113">
        <v>3</v>
      </c>
      <c r="B174" s="114">
        <v>0.42950207858585948</v>
      </c>
      <c r="C174" s="113">
        <v>0.40259501736889991</v>
      </c>
      <c r="D174" s="113">
        <v>0.45961164581791608</v>
      </c>
      <c r="E174" s="113">
        <v>0.46689807504962866</v>
      </c>
      <c r="F174" s="113">
        <v>0.39663511538820279</v>
      </c>
      <c r="G174" s="113">
        <v>0.41665504095001649</v>
      </c>
      <c r="H174" s="113">
        <v>0.34706016139758517</v>
      </c>
      <c r="I174" s="113">
        <v>0.43941100203652927</v>
      </c>
      <c r="J174" s="113">
        <v>0.44055858615934562</v>
      </c>
      <c r="K174" s="113">
        <v>0.43998730132396086</v>
      </c>
      <c r="L174" s="113">
        <v>0.45533137673326607</v>
      </c>
      <c r="M174" s="113">
        <v>0.46724954576436389</v>
      </c>
      <c r="N174" s="115">
        <f t="shared" si="26"/>
        <v>0.4301245788812979</v>
      </c>
      <c r="O174" s="113">
        <f t="shared" si="27"/>
        <v>1.0108778344869142E-2</v>
      </c>
      <c r="P174" s="116">
        <f t="shared" si="28"/>
        <v>12</v>
      </c>
      <c r="Q174" s="113">
        <v>0.39817432416710469</v>
      </c>
      <c r="R174" s="113">
        <v>0.46008227934698015</v>
      </c>
      <c r="S174" s="113">
        <v>0.43624493383590829</v>
      </c>
      <c r="T174" s="113">
        <v>0.37725082661051695</v>
      </c>
      <c r="U174" s="113">
        <v>0.35327639430425867</v>
      </c>
      <c r="V174" s="113">
        <v>0.38968541278327906</v>
      </c>
      <c r="W174" s="113">
        <v>0.40158195791285423</v>
      </c>
      <c r="X174" s="113">
        <v>0.46026928730540834</v>
      </c>
      <c r="Y174" s="113">
        <v>0.45389740480117657</v>
      </c>
      <c r="Z174" s="113">
        <v>0.40567901290950326</v>
      </c>
      <c r="AA174" s="113">
        <v>0.37346974343207007</v>
      </c>
      <c r="AB174" s="115">
        <f t="shared" si="29"/>
        <v>0.40996468885536907</v>
      </c>
      <c r="AC174" s="113">
        <f t="shared" si="30"/>
        <v>1.1248272516222518E-2</v>
      </c>
      <c r="AD174" s="93">
        <f t="shared" si="31"/>
        <v>11</v>
      </c>
      <c r="AF174">
        <v>0.99990000000000001</v>
      </c>
    </row>
    <row r="175" spans="1:32" x14ac:dyDescent="0.3">
      <c r="A175" s="113">
        <v>4</v>
      </c>
      <c r="B175" s="114">
        <v>0.41400536904191187</v>
      </c>
      <c r="C175" s="113">
        <v>0.36966679274831415</v>
      </c>
      <c r="D175" s="113">
        <v>0.46372624171534166</v>
      </c>
      <c r="E175" s="113">
        <v>0.45309104733981259</v>
      </c>
      <c r="F175" s="113">
        <v>0.38695120778578929</v>
      </c>
      <c r="G175" s="113">
        <v>0.41461733059220024</v>
      </c>
      <c r="H175" s="113">
        <v>0.3736199560902484</v>
      </c>
      <c r="I175" s="113">
        <v>0.42624502814986265</v>
      </c>
      <c r="J175" s="113">
        <v>0.42578502548079272</v>
      </c>
      <c r="K175" s="113">
        <v>0.45097400405985272</v>
      </c>
      <c r="L175" s="113">
        <v>0.47398728771239385</v>
      </c>
      <c r="M175" s="113">
        <v>0.46937628697430867</v>
      </c>
      <c r="N175" s="115">
        <f t="shared" si="26"/>
        <v>0.42683713147423569</v>
      </c>
      <c r="O175" s="113">
        <f t="shared" si="27"/>
        <v>1.0542920079969107E-2</v>
      </c>
      <c r="P175" s="116">
        <f t="shared" si="28"/>
        <v>12</v>
      </c>
      <c r="Q175" s="113">
        <v>0.40337170819445195</v>
      </c>
      <c r="R175" s="113">
        <v>0.42110968875311855</v>
      </c>
      <c r="S175" s="113">
        <v>0.43860669354646065</v>
      </c>
      <c r="T175" s="113">
        <v>0.37636471367219815</v>
      </c>
      <c r="U175" s="113">
        <v>0.35854322800831545</v>
      </c>
      <c r="V175" s="113">
        <v>0.4305084553197937</v>
      </c>
      <c r="W175" s="113">
        <v>0.400506651381482</v>
      </c>
      <c r="X175" s="113">
        <v>0.44840655162649978</v>
      </c>
      <c r="Y175" s="113">
        <v>0.45662933955331991</v>
      </c>
      <c r="Z175" s="113">
        <v>0.40840467355119514</v>
      </c>
      <c r="AA175" s="113">
        <v>0.33913620396767408</v>
      </c>
      <c r="AB175" s="115">
        <f t="shared" si="29"/>
        <v>0.40741708250677355</v>
      </c>
      <c r="AC175" s="113">
        <f t="shared" si="30"/>
        <v>1.1231348056759412E-2</v>
      </c>
      <c r="AD175" s="93">
        <f t="shared" si="31"/>
        <v>11</v>
      </c>
      <c r="AF175" t="s">
        <v>44</v>
      </c>
    </row>
    <row r="176" spans="1:32" x14ac:dyDescent="0.3">
      <c r="A176" s="113">
        <v>5</v>
      </c>
      <c r="B176" s="114">
        <v>0.42418220329159306</v>
      </c>
      <c r="C176" s="113">
        <v>0.37897771404629044</v>
      </c>
      <c r="D176" s="113">
        <v>0.45479578879141419</v>
      </c>
      <c r="E176" s="113">
        <v>0.45630481408911194</v>
      </c>
      <c r="F176" s="113">
        <v>0.37258716041840134</v>
      </c>
      <c r="G176" s="113">
        <v>0.43042245504531101</v>
      </c>
      <c r="H176" s="113">
        <v>0.33176633526648275</v>
      </c>
      <c r="I176" s="113">
        <v>0.42174023885756279</v>
      </c>
      <c r="J176" s="113">
        <v>0.42703180658325712</v>
      </c>
      <c r="K176" s="113">
        <v>0.46338093739899394</v>
      </c>
      <c r="L176" s="113">
        <v>0.47416574552144913</v>
      </c>
      <c r="M176" s="113">
        <v>0.47628663654157755</v>
      </c>
      <c r="N176" s="115">
        <f t="shared" si="26"/>
        <v>0.42597015298762048</v>
      </c>
      <c r="O176" s="113">
        <f t="shared" si="27"/>
        <v>1.2903978396686059E-2</v>
      </c>
      <c r="P176" s="116">
        <f t="shared" si="28"/>
        <v>12</v>
      </c>
      <c r="Q176" s="113">
        <v>0.40419617101236083</v>
      </c>
      <c r="R176" s="113">
        <v>0.41120224014103529</v>
      </c>
      <c r="S176" s="113">
        <v>0.44278735873034464</v>
      </c>
      <c r="T176" s="113">
        <v>0.39015497723548359</v>
      </c>
      <c r="U176" s="113">
        <v>0.33322812805261603</v>
      </c>
      <c r="V176" s="113">
        <v>0.39922715859108404</v>
      </c>
      <c r="W176" s="113">
        <v>0.43143937665134813</v>
      </c>
      <c r="X176" s="113">
        <v>0.44455455174580466</v>
      </c>
      <c r="Y176" s="113">
        <v>0.43661359755063395</v>
      </c>
      <c r="Z176" s="113">
        <v>0.38253515906484459</v>
      </c>
      <c r="AA176" s="113">
        <v>0.3518600667426926</v>
      </c>
      <c r="AB176" s="115">
        <f t="shared" si="29"/>
        <v>0.4025271623198407</v>
      </c>
      <c r="AC176" s="113">
        <f t="shared" si="30"/>
        <v>1.1035554339415261E-2</v>
      </c>
      <c r="AD176" s="93">
        <f t="shared" si="31"/>
        <v>11</v>
      </c>
      <c r="AF176">
        <v>0.99850000000000005</v>
      </c>
    </row>
    <row r="177" spans="1:32" x14ac:dyDescent="0.3">
      <c r="A177" s="113">
        <v>6</v>
      </c>
      <c r="B177" s="114">
        <v>0.44776729510285423</v>
      </c>
      <c r="C177" s="113">
        <v>0.40001731498880255</v>
      </c>
      <c r="D177" s="113">
        <v>0.46316741032574688</v>
      </c>
      <c r="E177" s="113">
        <v>0.45397270437748938</v>
      </c>
      <c r="F177" s="113">
        <v>0.36649418826178332</v>
      </c>
      <c r="G177" s="113">
        <v>0.44018519167771675</v>
      </c>
      <c r="H177" s="113">
        <v>0.32660678488322958</v>
      </c>
      <c r="I177" s="113">
        <v>0.40474000158534207</v>
      </c>
      <c r="J177" s="113">
        <v>0.4016799435690086</v>
      </c>
      <c r="K177" s="113">
        <v>0.46290327082754834</v>
      </c>
      <c r="L177" s="113">
        <v>0.45822256615927887</v>
      </c>
      <c r="M177" s="113">
        <v>0.49781924810268796</v>
      </c>
      <c r="N177" s="115">
        <f t="shared" si="26"/>
        <v>0.4269646599884574</v>
      </c>
      <c r="O177" s="113">
        <f t="shared" si="27"/>
        <v>1.3905637498102051E-2</v>
      </c>
      <c r="P177" s="116">
        <f t="shared" si="28"/>
        <v>12</v>
      </c>
      <c r="Q177" s="113">
        <v>0.40561869475715562</v>
      </c>
      <c r="R177" s="113">
        <v>0.41884627047691875</v>
      </c>
      <c r="S177" s="113">
        <v>0.42194693221580293</v>
      </c>
      <c r="T177" s="113">
        <v>0.36597675489843945</v>
      </c>
      <c r="U177" s="113">
        <v>0.32957828828255087</v>
      </c>
      <c r="V177" s="113">
        <v>0.40396242822432682</v>
      </c>
      <c r="W177" s="113">
        <v>0.40642052805261464</v>
      </c>
      <c r="X177" s="113">
        <v>0.44420527692993439</v>
      </c>
      <c r="Y177" s="113">
        <v>0.43081087216573577</v>
      </c>
      <c r="Z177" s="113">
        <v>0.39711445780722909</v>
      </c>
      <c r="AA177" s="113">
        <v>0.32786095206167576</v>
      </c>
      <c r="AB177" s="115">
        <f t="shared" si="29"/>
        <v>0.39566740507930764</v>
      </c>
      <c r="AC177" s="113">
        <f t="shared" si="30"/>
        <v>1.1658567648946476E-2</v>
      </c>
      <c r="AD177" s="93">
        <f t="shared" si="31"/>
        <v>11</v>
      </c>
      <c r="AF177">
        <v>0.94750000000000001</v>
      </c>
    </row>
    <row r="178" spans="1:32" x14ac:dyDescent="0.3">
      <c r="A178" s="113">
        <v>7</v>
      </c>
      <c r="B178" s="114">
        <v>0.43702866948753605</v>
      </c>
      <c r="C178" s="113">
        <v>0.37450827897951983</v>
      </c>
      <c r="D178" s="113">
        <v>0.446593159618068</v>
      </c>
      <c r="E178" s="113">
        <v>0.46999108535793394</v>
      </c>
      <c r="F178" s="113">
        <v>0.36183044060013314</v>
      </c>
      <c r="G178" s="113">
        <v>0.35640152607961462</v>
      </c>
      <c r="H178" s="113">
        <v>0.29375532497797463</v>
      </c>
      <c r="I178" s="113">
        <v>0.40935876971689727</v>
      </c>
      <c r="J178" s="113">
        <v>0.40853241875963781</v>
      </c>
      <c r="K178" s="113">
        <v>0.4661973073429071</v>
      </c>
      <c r="L178" s="113">
        <v>0.44908878314249689</v>
      </c>
      <c r="M178" s="113">
        <v>0.45390894336993137</v>
      </c>
      <c r="N178" s="115">
        <f t="shared" si="26"/>
        <v>0.41059955895272093</v>
      </c>
      <c r="O178" s="113">
        <f t="shared" si="27"/>
        <v>1.5629819297168793E-2</v>
      </c>
      <c r="P178" s="116">
        <f t="shared" si="28"/>
        <v>12</v>
      </c>
      <c r="Q178" s="113">
        <v>0.39325811098113184</v>
      </c>
      <c r="R178" s="113">
        <v>0.38537967001247087</v>
      </c>
      <c r="S178" s="113">
        <v>0.44439409867588164</v>
      </c>
      <c r="T178" s="113">
        <v>0.39397486396075998</v>
      </c>
      <c r="U178" s="113">
        <v>0.3366375229769053</v>
      </c>
      <c r="V178" s="113">
        <v>0.41077319862089251</v>
      </c>
      <c r="W178" s="113">
        <v>0.40366974317012827</v>
      </c>
      <c r="X178" s="113">
        <v>0.42080899928073923</v>
      </c>
      <c r="Y178" s="113">
        <v>0.42054229253088116</v>
      </c>
      <c r="Z178" s="113">
        <v>0.38635545886864642</v>
      </c>
      <c r="AA178" s="113">
        <v>0.3361684412735389</v>
      </c>
      <c r="AB178" s="115">
        <f t="shared" si="29"/>
        <v>0.39381476366836149</v>
      </c>
      <c r="AC178" s="113">
        <f t="shared" si="30"/>
        <v>1.0047835899223126E-2</v>
      </c>
      <c r="AD178" s="93">
        <f t="shared" si="31"/>
        <v>11</v>
      </c>
      <c r="AF178" t="s">
        <v>44</v>
      </c>
    </row>
    <row r="179" spans="1:32" x14ac:dyDescent="0.3">
      <c r="A179" s="113">
        <v>8</v>
      </c>
      <c r="B179" s="114">
        <v>0.40659828149303712</v>
      </c>
      <c r="C179" s="113">
        <v>0.37452105115427381</v>
      </c>
      <c r="D179" s="113">
        <v>0.47184173159674936</v>
      </c>
      <c r="E179" s="113">
        <v>0.47670542482794803</v>
      </c>
      <c r="F179" s="113">
        <v>0.34605962811590441</v>
      </c>
      <c r="G179" s="113">
        <v>0.3762409533153917</v>
      </c>
      <c r="H179" s="113">
        <v>0.28229408038469977</v>
      </c>
      <c r="I179" s="113">
        <v>0.4290625002782395</v>
      </c>
      <c r="J179" s="113">
        <v>0.4047740944530962</v>
      </c>
      <c r="K179" s="113">
        <v>0.47175057442857732</v>
      </c>
      <c r="L179" s="113">
        <v>0.44718600470626491</v>
      </c>
      <c r="M179" s="113">
        <v>0.45480372203752351</v>
      </c>
      <c r="N179" s="115">
        <f t="shared" si="26"/>
        <v>0.41181983723264209</v>
      </c>
      <c r="O179" s="113">
        <f t="shared" si="27"/>
        <v>1.7108264987074833E-2</v>
      </c>
      <c r="P179" s="116">
        <f t="shared" si="28"/>
        <v>12</v>
      </c>
      <c r="Q179" s="113">
        <v>0.3801974259448429</v>
      </c>
      <c r="R179" s="113">
        <v>0.41663778107421895</v>
      </c>
      <c r="S179" s="113">
        <v>0.4157604624374942</v>
      </c>
      <c r="T179" s="113">
        <v>0.28077393428508396</v>
      </c>
      <c r="U179" s="113">
        <v>0.30677299523290386</v>
      </c>
      <c r="V179" s="113">
        <v>0.39884982670968372</v>
      </c>
      <c r="W179" s="113">
        <v>0.42797604425266728</v>
      </c>
      <c r="X179" s="113">
        <v>0.41950904735617051</v>
      </c>
      <c r="Y179" s="113">
        <v>0.43002221293977433</v>
      </c>
      <c r="Z179" s="113">
        <v>0.3956591530790326</v>
      </c>
      <c r="AA179" s="113">
        <v>0.33478475614622871</v>
      </c>
      <c r="AB179" s="115">
        <f t="shared" si="29"/>
        <v>0.38244942176891833</v>
      </c>
      <c r="AC179" s="113">
        <f t="shared" si="30"/>
        <v>1.5600995717523181E-2</v>
      </c>
      <c r="AD179" s="93">
        <f t="shared" si="31"/>
        <v>11</v>
      </c>
      <c r="AF179">
        <v>0.97299999999999998</v>
      </c>
    </row>
    <row r="180" spans="1:32" x14ac:dyDescent="0.3">
      <c r="A180" s="113">
        <v>9</v>
      </c>
      <c r="B180" s="114">
        <v>0.42205948762675971</v>
      </c>
      <c r="C180" s="113">
        <v>0.35341877012741346</v>
      </c>
      <c r="D180" s="113">
        <v>0.45274074244060292</v>
      </c>
      <c r="E180" s="113">
        <v>0.46897881327791902</v>
      </c>
      <c r="F180" s="113">
        <v>0.32944510697441115</v>
      </c>
      <c r="G180" s="113">
        <v>0.37987351450776757</v>
      </c>
      <c r="H180" s="113">
        <v>0.31814965144366264</v>
      </c>
      <c r="I180" s="113">
        <v>0.42885191016209262</v>
      </c>
      <c r="J180" s="113">
        <v>0.42284093752231944</v>
      </c>
      <c r="K180" s="113">
        <v>0.46818469075619007</v>
      </c>
      <c r="L180" s="113">
        <v>0.4476342831071416</v>
      </c>
      <c r="M180" s="113">
        <v>0.46871126130113733</v>
      </c>
      <c r="N180" s="115">
        <f t="shared" si="26"/>
        <v>0.41340743077061809</v>
      </c>
      <c r="O180" s="113">
        <f t="shared" si="27"/>
        <v>1.5838935443748901E-2</v>
      </c>
      <c r="P180" s="116">
        <f t="shared" si="28"/>
        <v>12</v>
      </c>
      <c r="Q180" s="113">
        <v>0.41504087276091034</v>
      </c>
      <c r="R180" s="113">
        <v>0.41979947524201255</v>
      </c>
      <c r="S180" s="113">
        <v>0.43549570914225666</v>
      </c>
      <c r="T180" s="113">
        <v>0.28430154795956586</v>
      </c>
      <c r="U180" s="113">
        <v>0.29307127638217934</v>
      </c>
      <c r="V180" s="113">
        <v>0.36983985458585505</v>
      </c>
      <c r="W180" s="113">
        <v>0.39014105598842719</v>
      </c>
      <c r="X180" s="113">
        <v>0.43539843162520392</v>
      </c>
      <c r="Y180" s="113">
        <v>0.45359340808350757</v>
      </c>
      <c r="Z180" s="113">
        <v>0.39262349949523306</v>
      </c>
      <c r="AA180" s="113">
        <v>0.38612644701659871</v>
      </c>
      <c r="AB180" s="115">
        <f t="shared" si="29"/>
        <v>0.38867559802561363</v>
      </c>
      <c r="AC180" s="113">
        <f t="shared" si="30"/>
        <v>1.6696879684282052E-2</v>
      </c>
      <c r="AD180" s="93">
        <f t="shared" si="31"/>
        <v>11</v>
      </c>
      <c r="AF180">
        <v>0.99690000000000001</v>
      </c>
    </row>
    <row r="181" spans="1:32" x14ac:dyDescent="0.3">
      <c r="A181" s="113">
        <v>10</v>
      </c>
      <c r="B181" s="114">
        <v>0.44032363330238755</v>
      </c>
      <c r="C181" s="113">
        <v>0.38058209010680355</v>
      </c>
      <c r="D181" s="113">
        <v>0.43636666518979023</v>
      </c>
      <c r="E181" s="113">
        <v>0.45266909256305671</v>
      </c>
      <c r="F181" s="113">
        <v>0.32231383525766399</v>
      </c>
      <c r="G181" s="113">
        <v>0.35807653015540269</v>
      </c>
      <c r="H181" s="113">
        <v>0.32123569843734623</v>
      </c>
      <c r="I181" s="113">
        <v>0.41749603465505825</v>
      </c>
      <c r="J181" s="113">
        <v>0.40837800341314434</v>
      </c>
      <c r="K181" s="113">
        <v>0.45049214367409418</v>
      </c>
      <c r="L181" s="113">
        <v>0.45867799679676102</v>
      </c>
      <c r="M181" s="113">
        <v>0.46050958746199522</v>
      </c>
      <c r="N181" s="115">
        <f t="shared" si="26"/>
        <v>0.40892677591779208</v>
      </c>
      <c r="O181" s="113">
        <f t="shared" si="27"/>
        <v>1.4865604819748487E-2</v>
      </c>
      <c r="P181" s="116">
        <f t="shared" si="28"/>
        <v>12</v>
      </c>
      <c r="Q181" s="113">
        <v>0.36973436394610631</v>
      </c>
      <c r="R181" s="113">
        <v>0.40530326843578518</v>
      </c>
      <c r="S181" s="113">
        <v>0.42869242808616559</v>
      </c>
      <c r="T181" s="113">
        <v>0.24860098206701892</v>
      </c>
      <c r="U181" s="113">
        <v>0.28669214511039587</v>
      </c>
      <c r="V181" s="113">
        <v>0.35510910895371456</v>
      </c>
      <c r="W181" s="113">
        <v>0.3808134473170553</v>
      </c>
      <c r="X181" s="113">
        <v>0.40878602352145699</v>
      </c>
      <c r="Y181" s="113">
        <v>0.44759579101894936</v>
      </c>
      <c r="Z181" s="113">
        <v>0.40356264765991051</v>
      </c>
      <c r="AA181" s="113">
        <v>0.3306392303563972</v>
      </c>
      <c r="AB181" s="115">
        <f t="shared" si="29"/>
        <v>0.369593585133905</v>
      </c>
      <c r="AC181" s="113">
        <f t="shared" si="30"/>
        <v>1.8317192362693118E-2</v>
      </c>
      <c r="AD181" s="93">
        <f t="shared" si="31"/>
        <v>11</v>
      </c>
      <c r="AF181">
        <v>0.69389999999999996</v>
      </c>
    </row>
    <row r="182" spans="1:32" x14ac:dyDescent="0.3">
      <c r="A182" s="113">
        <v>11</v>
      </c>
      <c r="B182" s="114">
        <v>0.44475739349975241</v>
      </c>
      <c r="C182" s="113">
        <v>0.36823146996412404</v>
      </c>
      <c r="D182" s="113">
        <v>0.43351798470251501</v>
      </c>
      <c r="E182" s="113">
        <v>0.47317997393856803</v>
      </c>
      <c r="F182" s="113">
        <v>0.34758727603310846</v>
      </c>
      <c r="G182" s="113">
        <v>0.3183827183051639</v>
      </c>
      <c r="H182" s="113">
        <v>0.28179975309676691</v>
      </c>
      <c r="I182" s="113">
        <v>0.41734751673809323</v>
      </c>
      <c r="J182" s="113">
        <v>0.39313879868511697</v>
      </c>
      <c r="K182" s="113">
        <v>0.42229087599286808</v>
      </c>
      <c r="L182" s="113">
        <v>0.50311640473173125</v>
      </c>
      <c r="M182" s="113">
        <v>0.45675094901041591</v>
      </c>
      <c r="N182" s="115">
        <f t="shared" si="26"/>
        <v>0.40500842622485195</v>
      </c>
      <c r="O182" s="113">
        <f t="shared" si="27"/>
        <v>1.8923399624687882E-2</v>
      </c>
      <c r="P182" s="116">
        <f t="shared" si="28"/>
        <v>12</v>
      </c>
      <c r="Q182" s="113">
        <v>0.36232908273051123</v>
      </c>
      <c r="R182" s="113">
        <v>0.43903313453836873</v>
      </c>
      <c r="S182" s="113">
        <v>0.42473625905922752</v>
      </c>
      <c r="T182" s="113">
        <v>0.26588507737424433</v>
      </c>
      <c r="U182" s="113">
        <v>0.29579699036195767</v>
      </c>
      <c r="V182" s="113">
        <v>0.35467685568874308</v>
      </c>
      <c r="W182" s="113">
        <v>0.35914392072808288</v>
      </c>
      <c r="X182" s="113">
        <v>0.40491654072991745</v>
      </c>
      <c r="Y182" s="113">
        <v>0.41113338244348341</v>
      </c>
      <c r="Z182" s="113">
        <v>0.37365940863126484</v>
      </c>
      <c r="AA182" s="113">
        <v>0.30242225334552719</v>
      </c>
      <c r="AB182" s="115">
        <f t="shared" si="29"/>
        <v>0.36306662778466625</v>
      </c>
      <c r="AC182" s="113">
        <f t="shared" si="30"/>
        <v>1.6917340910323372E-2</v>
      </c>
      <c r="AD182" s="93">
        <f t="shared" si="31"/>
        <v>11</v>
      </c>
      <c r="AF182">
        <v>0.57630000000000003</v>
      </c>
    </row>
    <row r="183" spans="1:32" x14ac:dyDescent="0.3">
      <c r="A183" s="113">
        <v>12</v>
      </c>
      <c r="B183" s="114">
        <v>0.41459121331688159</v>
      </c>
      <c r="C183" s="113">
        <v>0.39796536982188724</v>
      </c>
      <c r="D183" s="113">
        <v>0.43802519404211393</v>
      </c>
      <c r="E183" s="113"/>
      <c r="F183" s="113">
        <v>0.26779832812515902</v>
      </c>
      <c r="G183" s="113"/>
      <c r="H183" s="113">
        <v>0.27348471198894847</v>
      </c>
      <c r="I183" s="113">
        <v>0.46400834816468717</v>
      </c>
      <c r="J183" s="113">
        <v>0.39273671399515114</v>
      </c>
      <c r="K183" s="113">
        <v>0.4077680098896958</v>
      </c>
      <c r="L183" s="113"/>
      <c r="M183" s="113"/>
      <c r="N183" s="115">
        <f t="shared" si="26"/>
        <v>0.38204723616806552</v>
      </c>
      <c r="O183" s="113">
        <f t="shared" si="27"/>
        <v>2.562717268048707E-2</v>
      </c>
      <c r="P183" s="116">
        <f t="shared" si="28"/>
        <v>8</v>
      </c>
      <c r="Q183" s="113">
        <v>0.38608705207562566</v>
      </c>
      <c r="R183" s="113">
        <v>0.38419734190862476</v>
      </c>
      <c r="S183" s="113">
        <v>0.38672566848270618</v>
      </c>
      <c r="T183" s="113">
        <v>0.2619108950549362</v>
      </c>
      <c r="U183" s="113">
        <v>0.273655400829937</v>
      </c>
      <c r="V183" s="113">
        <v>0.36010051657686781</v>
      </c>
      <c r="W183" s="113">
        <v>0.35078218326228816</v>
      </c>
      <c r="X183" s="113">
        <v>0.45093959797837257</v>
      </c>
      <c r="Y183" s="113">
        <v>0.41656996411790054</v>
      </c>
      <c r="Z183" s="113">
        <v>0.3623272439680244</v>
      </c>
      <c r="AA183" s="113">
        <v>0.33397142025164966</v>
      </c>
      <c r="AB183" s="115">
        <f t="shared" si="29"/>
        <v>0.360660662227903</v>
      </c>
      <c r="AC183" s="113">
        <f t="shared" si="30"/>
        <v>1.6865893688323152E-2</v>
      </c>
      <c r="AD183" s="93">
        <f t="shared" si="31"/>
        <v>11</v>
      </c>
      <c r="AF183">
        <v>0.96640000000000004</v>
      </c>
    </row>
    <row r="184" spans="1:32" x14ac:dyDescent="0.3">
      <c r="A184" s="113">
        <v>13</v>
      </c>
      <c r="B184" s="114">
        <v>0.40338353414164391</v>
      </c>
      <c r="C184" s="113">
        <v>0.41113120147409998</v>
      </c>
      <c r="D184" s="113">
        <v>0.44652748500667477</v>
      </c>
      <c r="E184" s="113">
        <v>0.45445214042930471</v>
      </c>
      <c r="F184" s="113">
        <v>0.28694483785417169</v>
      </c>
      <c r="G184" s="113">
        <v>0.28952584833708916</v>
      </c>
      <c r="H184" s="113">
        <v>0.29394187919705944</v>
      </c>
      <c r="I184" s="113">
        <v>0.44354222868907311</v>
      </c>
      <c r="J184" s="113"/>
      <c r="K184" s="113">
        <v>0.41056333312163651</v>
      </c>
      <c r="L184" s="113"/>
      <c r="M184" s="113">
        <v>0.46515232144542762</v>
      </c>
      <c r="N184" s="115">
        <f t="shared" si="26"/>
        <v>0.39051648096961811</v>
      </c>
      <c r="O184" s="113">
        <f t="shared" si="27"/>
        <v>2.2816293060787449E-2</v>
      </c>
      <c r="P184" s="116">
        <f t="shared" si="28"/>
        <v>10</v>
      </c>
      <c r="Q184" s="113">
        <v>0.39760359844500703</v>
      </c>
      <c r="R184" s="113">
        <v>0.4320058389083743</v>
      </c>
      <c r="S184" s="113">
        <v>0.42128142624742138</v>
      </c>
      <c r="T184" s="113"/>
      <c r="U184" s="113"/>
      <c r="V184" s="113">
        <v>0.39302710992360651</v>
      </c>
      <c r="W184" s="113">
        <v>0.37213334654318003</v>
      </c>
      <c r="X184" s="113">
        <v>0.42925594311425092</v>
      </c>
      <c r="Y184" s="113">
        <v>0.45043174363991162</v>
      </c>
      <c r="Z184" s="113">
        <v>0.38198425249444734</v>
      </c>
      <c r="AA184" s="113">
        <v>0.32511756922432755</v>
      </c>
      <c r="AB184" s="115">
        <f t="shared" si="29"/>
        <v>0.40031564761561406</v>
      </c>
      <c r="AC184" s="113">
        <f t="shared" si="30"/>
        <v>1.2714005296562858E-2</v>
      </c>
      <c r="AD184" s="93">
        <f t="shared" si="31"/>
        <v>9</v>
      </c>
      <c r="AF184" t="s">
        <v>44</v>
      </c>
    </row>
    <row r="185" spans="1:32" x14ac:dyDescent="0.3">
      <c r="A185" s="113">
        <v>14</v>
      </c>
      <c r="B185" s="114">
        <v>0.42260735456730675</v>
      </c>
      <c r="C185" s="113">
        <v>0.39438408167417049</v>
      </c>
      <c r="D185" s="113">
        <v>0.44464485652120178</v>
      </c>
      <c r="E185" s="113">
        <v>0.43549572931107144</v>
      </c>
      <c r="F185" s="113">
        <v>0.30671805283296721</v>
      </c>
      <c r="G185" s="113">
        <v>0.32332249205616304</v>
      </c>
      <c r="H185" s="113">
        <v>0.31306114284856079</v>
      </c>
      <c r="I185" s="113">
        <v>0.41600336593064347</v>
      </c>
      <c r="J185" s="113"/>
      <c r="K185" s="113">
        <v>0.46119229481519153</v>
      </c>
      <c r="L185" s="113"/>
      <c r="M185" s="113">
        <v>0.4648920861782323</v>
      </c>
      <c r="N185" s="115">
        <f t="shared" si="26"/>
        <v>0.39823214567355086</v>
      </c>
      <c r="O185" s="113">
        <f t="shared" si="27"/>
        <v>1.9469463906353898E-2</v>
      </c>
      <c r="P185" s="116">
        <f t="shared" si="28"/>
        <v>10</v>
      </c>
      <c r="Q185" s="113">
        <v>0.40219562454580915</v>
      </c>
      <c r="R185" s="113">
        <v>0.44262579202158792</v>
      </c>
      <c r="S185" s="113">
        <v>0.43777250674858481</v>
      </c>
      <c r="T185" s="113">
        <v>0.34977530244977123</v>
      </c>
      <c r="U185" s="113">
        <v>0.33707807932725953</v>
      </c>
      <c r="V185" s="113">
        <v>0.43588811511986914</v>
      </c>
      <c r="W185" s="113">
        <v>0.37111367719531685</v>
      </c>
      <c r="X185" s="113">
        <v>0.41349944725519094</v>
      </c>
      <c r="Y185" s="113">
        <v>0.44939750688525226</v>
      </c>
      <c r="Z185" s="113">
        <v>0.43100277243423069</v>
      </c>
      <c r="AA185" s="113">
        <v>0.36547518727877415</v>
      </c>
      <c r="AB185" s="115">
        <f t="shared" si="29"/>
        <v>0.40325672829651327</v>
      </c>
      <c r="AC185" s="113">
        <f t="shared" si="30"/>
        <v>1.225168643657824E-2</v>
      </c>
      <c r="AD185" s="93">
        <f t="shared" si="31"/>
        <v>11</v>
      </c>
      <c r="AF185" t="s">
        <v>44</v>
      </c>
    </row>
    <row r="186" spans="1:32" x14ac:dyDescent="0.3">
      <c r="A186" s="113">
        <v>15</v>
      </c>
      <c r="B186" s="114">
        <v>0.45040689986880655</v>
      </c>
      <c r="C186" s="113">
        <v>0.39792017329211316</v>
      </c>
      <c r="D186" s="113">
        <v>0.4630509722491693</v>
      </c>
      <c r="E186" s="113">
        <v>0.4631201438867204</v>
      </c>
      <c r="F186" s="113">
        <v>0.30895549190894905</v>
      </c>
      <c r="G186" s="113">
        <v>0.35229309787103547</v>
      </c>
      <c r="H186" s="113">
        <v>0.35558064463125627</v>
      </c>
      <c r="I186" s="113">
        <v>0.44246121095084778</v>
      </c>
      <c r="J186" s="113">
        <v>0.47188745581822034</v>
      </c>
      <c r="K186" s="113">
        <v>0.46364137245526521</v>
      </c>
      <c r="L186" s="113"/>
      <c r="M186" s="113">
        <v>0.49671278137329744</v>
      </c>
      <c r="N186" s="115">
        <f t="shared" si="26"/>
        <v>0.4241845676641528</v>
      </c>
      <c r="O186" s="113">
        <f t="shared" si="27"/>
        <v>1.8336106868263011E-2</v>
      </c>
      <c r="P186" s="116">
        <f t="shared" si="28"/>
        <v>11</v>
      </c>
      <c r="Q186" s="113">
        <v>0.37118651007981251</v>
      </c>
      <c r="R186" s="113">
        <v>0.41228785926288547</v>
      </c>
      <c r="S186" s="113">
        <v>0.42811385361119592</v>
      </c>
      <c r="T186" s="113">
        <v>0.47016273399765485</v>
      </c>
      <c r="U186" s="113">
        <v>0.36695913510953365</v>
      </c>
      <c r="V186" s="113">
        <v>0.45189663967434035</v>
      </c>
      <c r="W186" s="113">
        <v>0.40246485062134146</v>
      </c>
      <c r="X186" s="113">
        <v>0.40600791903563038</v>
      </c>
      <c r="Y186" s="113">
        <v>0.44465485632999524</v>
      </c>
      <c r="Z186" s="113">
        <v>0.42278249306070542</v>
      </c>
      <c r="AA186" s="113">
        <v>0.35119495669373868</v>
      </c>
      <c r="AB186" s="115">
        <f t="shared" si="29"/>
        <v>0.41161016431607589</v>
      </c>
      <c r="AC186" s="113">
        <f t="shared" si="30"/>
        <v>1.1254822239861052E-2</v>
      </c>
      <c r="AD186" s="93">
        <f t="shared" si="31"/>
        <v>11</v>
      </c>
      <c r="AF186" t="s">
        <v>44</v>
      </c>
    </row>
    <row r="187" spans="1:32" x14ac:dyDescent="0.3">
      <c r="A187" s="113">
        <v>16</v>
      </c>
      <c r="B187" s="114">
        <v>0.44001577129444808</v>
      </c>
      <c r="C187" s="113">
        <v>0.42291084777333821</v>
      </c>
      <c r="D187" s="113">
        <v>0.41176413497583952</v>
      </c>
      <c r="E187" s="113">
        <v>0.48486650012677474</v>
      </c>
      <c r="F187" s="113">
        <v>0.31620405006401053</v>
      </c>
      <c r="G187" s="113">
        <v>0.43443305852351832</v>
      </c>
      <c r="H187" s="113">
        <v>0.34511331434981474</v>
      </c>
      <c r="I187" s="113">
        <v>0.46071166404232283</v>
      </c>
      <c r="J187" s="113">
        <v>0.44598152513947653</v>
      </c>
      <c r="K187" s="113">
        <v>0.47448735781276585</v>
      </c>
      <c r="L187" s="113"/>
      <c r="M187" s="113">
        <v>0.44919205005953688</v>
      </c>
      <c r="N187" s="115">
        <f t="shared" si="26"/>
        <v>0.42597093401471325</v>
      </c>
      <c r="O187" s="113">
        <f t="shared" si="27"/>
        <v>1.5677395173963164E-2</v>
      </c>
      <c r="P187" s="116">
        <f t="shared" si="28"/>
        <v>11</v>
      </c>
      <c r="Q187" s="113">
        <v>0.47886878594656312</v>
      </c>
      <c r="R187" s="113">
        <v>0.30063150334291822</v>
      </c>
      <c r="S187" s="113">
        <v>0.43695756960377419</v>
      </c>
      <c r="T187" s="113">
        <v>0.21327607858970188</v>
      </c>
      <c r="U187" s="113">
        <v>0.35964220754350618</v>
      </c>
      <c r="V187" s="113">
        <v>0.42061777091943248</v>
      </c>
      <c r="W187" s="113">
        <v>0.41206696723636083</v>
      </c>
      <c r="X187" s="113">
        <v>0.41622124681021055</v>
      </c>
      <c r="Y187" s="113">
        <v>0.50583115649318255</v>
      </c>
      <c r="Z187" s="113">
        <v>0.43374233392423656</v>
      </c>
      <c r="AA187" s="113">
        <v>0.35477301983730497</v>
      </c>
      <c r="AB187" s="115">
        <f t="shared" si="29"/>
        <v>0.39387533093156279</v>
      </c>
      <c r="AC187" s="113">
        <f t="shared" si="30"/>
        <v>2.5001869743397388E-2</v>
      </c>
      <c r="AD187" s="93">
        <f t="shared" si="31"/>
        <v>11</v>
      </c>
      <c r="AF187">
        <v>0.84919999999999995</v>
      </c>
    </row>
    <row r="188" spans="1:32" x14ac:dyDescent="0.3">
      <c r="A188" s="113">
        <v>17</v>
      </c>
      <c r="B188" s="114"/>
      <c r="C188" s="113">
        <v>0.43221359196066883</v>
      </c>
      <c r="D188" s="113">
        <v>0.46498380726684752</v>
      </c>
      <c r="E188" s="113">
        <v>0.46938506030454091</v>
      </c>
      <c r="F188" s="113">
        <v>0.41439422806110998</v>
      </c>
      <c r="G188" s="113">
        <v>0.45908874095303476</v>
      </c>
      <c r="H188" s="113"/>
      <c r="I188" s="113">
        <v>0.4615002244393992</v>
      </c>
      <c r="J188" s="113">
        <v>0.46028062616753673</v>
      </c>
      <c r="K188" s="113"/>
      <c r="L188" s="113">
        <v>0.45290390848071826</v>
      </c>
      <c r="M188" s="113">
        <v>0.46821326005769365</v>
      </c>
      <c r="N188" s="115">
        <f t="shared" si="26"/>
        <v>0.45366260529906111</v>
      </c>
      <c r="O188" s="113">
        <f t="shared" si="27"/>
        <v>6.1513293802531142E-3</v>
      </c>
      <c r="P188" s="116">
        <f t="shared" si="28"/>
        <v>9</v>
      </c>
      <c r="Q188" s="113">
        <v>0.42792714681306271</v>
      </c>
      <c r="R188" s="113">
        <v>0.47493257239809211</v>
      </c>
      <c r="S188" s="113">
        <v>0.41808940003971057</v>
      </c>
      <c r="T188" s="113">
        <v>0.3480106285025113</v>
      </c>
      <c r="U188" s="113">
        <v>0.35495997949085584</v>
      </c>
      <c r="V188" s="113">
        <v>0.46144472118731361</v>
      </c>
      <c r="W188" s="113">
        <v>0.44538436056304059</v>
      </c>
      <c r="X188" s="113">
        <v>0.44644639356706317</v>
      </c>
      <c r="Y188" s="113">
        <v>0.45837207418572523</v>
      </c>
      <c r="Z188" s="113">
        <v>0.43361747762667369</v>
      </c>
      <c r="AA188" s="113">
        <v>0.41848693952780025</v>
      </c>
      <c r="AB188" s="115">
        <f t="shared" si="29"/>
        <v>0.42615197217289535</v>
      </c>
      <c r="AC188" s="113">
        <f t="shared" si="30"/>
        <v>1.2359030776997593E-2</v>
      </c>
      <c r="AD188" s="93">
        <f t="shared" si="31"/>
        <v>11</v>
      </c>
      <c r="AE188" s="2"/>
      <c r="AF188" s="2">
        <v>0.99919999999999998</v>
      </c>
    </row>
    <row r="189" spans="1:32" x14ac:dyDescent="0.3">
      <c r="A189" s="113">
        <v>18</v>
      </c>
      <c r="B189" s="114">
        <v>0.45833384162512647</v>
      </c>
      <c r="C189" s="113">
        <v>0.42943410708275093</v>
      </c>
      <c r="D189" s="113">
        <v>0.45925558167267866</v>
      </c>
      <c r="E189" s="113">
        <v>0.37549216399342489</v>
      </c>
      <c r="F189" s="113">
        <v>0.39008193154261322</v>
      </c>
      <c r="G189" s="113">
        <v>0.3859755411743403</v>
      </c>
      <c r="H189" s="113">
        <v>0.37566288433800665</v>
      </c>
      <c r="I189" s="113">
        <v>0.4551435187240781</v>
      </c>
      <c r="J189" s="113">
        <v>0.45731184302320321</v>
      </c>
      <c r="K189" s="113">
        <v>0.44653858095445481</v>
      </c>
      <c r="L189" s="113">
        <v>0.48732506913863582</v>
      </c>
      <c r="M189" s="113">
        <v>0.45520930851310665</v>
      </c>
      <c r="N189" s="115">
        <f t="shared" si="26"/>
        <v>0.43131369764853494</v>
      </c>
      <c r="O189" s="113">
        <f t="shared" si="27"/>
        <v>1.123673241095041E-2</v>
      </c>
      <c r="P189" s="116">
        <f t="shared" si="28"/>
        <v>12</v>
      </c>
      <c r="Q189" s="113">
        <v>0.46561556844231067</v>
      </c>
      <c r="R189" s="113">
        <v>0.44546570295235294</v>
      </c>
      <c r="S189" s="113">
        <v>0.41809267407139938</v>
      </c>
      <c r="T189" s="113">
        <v>0.31404000995997261</v>
      </c>
      <c r="U189" s="113">
        <v>0.35121977457428638</v>
      </c>
      <c r="V189" s="113">
        <v>0.45212509356929387</v>
      </c>
      <c r="W189" s="113">
        <v>0.43435749673871815</v>
      </c>
      <c r="X189" s="113">
        <v>0.45704336579862742</v>
      </c>
      <c r="Y189" s="113">
        <v>0.42976863005508559</v>
      </c>
      <c r="Z189" s="113">
        <v>0.43273353148122301</v>
      </c>
      <c r="AA189" s="113">
        <v>0.33946198402482514</v>
      </c>
      <c r="AB189" s="115">
        <f t="shared" si="29"/>
        <v>0.41272034833346322</v>
      </c>
      <c r="AC189" s="113">
        <f t="shared" si="30"/>
        <v>1.5800616663311399E-2</v>
      </c>
      <c r="AD189" s="93">
        <f t="shared" si="31"/>
        <v>11</v>
      </c>
      <c r="AF189" t="s">
        <v>44</v>
      </c>
    </row>
    <row r="190" spans="1:32" x14ac:dyDescent="0.3">
      <c r="A190" s="113">
        <v>19</v>
      </c>
      <c r="B190" s="114">
        <v>0.44413964292964958</v>
      </c>
      <c r="C190" s="113">
        <v>0.4239979994247956</v>
      </c>
      <c r="D190" s="113">
        <v>0.44523100398509063</v>
      </c>
      <c r="E190" s="113">
        <v>0.47592405434561724</v>
      </c>
      <c r="F190" s="113">
        <v>0.39594688905377645</v>
      </c>
      <c r="G190" s="113">
        <v>0.40697633182746074</v>
      </c>
      <c r="H190" s="113"/>
      <c r="I190" s="113">
        <v>0.45343433125605248</v>
      </c>
      <c r="J190" s="113">
        <v>0.43886068379677534</v>
      </c>
      <c r="K190" s="113">
        <v>0.45760408955336074</v>
      </c>
      <c r="L190" s="113">
        <v>0.44212157926357332</v>
      </c>
      <c r="M190" s="113">
        <v>0.44537417569400417</v>
      </c>
      <c r="N190" s="115">
        <f t="shared" si="26"/>
        <v>0.439055525557287</v>
      </c>
      <c r="O190" s="113">
        <f t="shared" si="27"/>
        <v>6.8341354250644887E-3</v>
      </c>
      <c r="P190" s="116">
        <f t="shared" si="28"/>
        <v>11</v>
      </c>
      <c r="Q190" s="113">
        <v>0.45415677940345361</v>
      </c>
      <c r="R190" s="113">
        <v>0.45222403379825266</v>
      </c>
      <c r="S190" s="113">
        <v>0.42436930464442529</v>
      </c>
      <c r="T190" s="113">
        <v>0.44067625011111478</v>
      </c>
      <c r="U190" s="113">
        <v>0.40130519855520441</v>
      </c>
      <c r="V190" s="113">
        <v>0.4314153455036347</v>
      </c>
      <c r="W190" s="113">
        <v>0.43753945644444303</v>
      </c>
      <c r="X190" s="113">
        <v>0.48172669791466127</v>
      </c>
      <c r="Y190" s="113">
        <v>0.46397094402257755</v>
      </c>
      <c r="Z190" s="113">
        <v>0.45317970772924304</v>
      </c>
      <c r="AA190" s="113">
        <v>0.36905769291296858</v>
      </c>
      <c r="AB190" s="115">
        <f t="shared" si="29"/>
        <v>0.43723831009454361</v>
      </c>
      <c r="AC190" s="113">
        <f t="shared" si="30"/>
        <v>9.3468509269332041E-3</v>
      </c>
      <c r="AD190" s="93">
        <f t="shared" si="31"/>
        <v>11</v>
      </c>
      <c r="AF190" t="s">
        <v>44</v>
      </c>
    </row>
    <row r="191" spans="1:32" x14ac:dyDescent="0.3">
      <c r="A191" s="113">
        <v>20</v>
      </c>
      <c r="B191" s="114">
        <v>0.44586035157470505</v>
      </c>
      <c r="C191" s="113">
        <v>0.4252494337444192</v>
      </c>
      <c r="D191" s="113">
        <v>0.41308598253126561</v>
      </c>
      <c r="E191" s="113">
        <v>0.47296168196502925</v>
      </c>
      <c r="F191" s="113">
        <v>0.40343414043589726</v>
      </c>
      <c r="G191" s="113">
        <v>0.46693354473193716</v>
      </c>
      <c r="H191" s="113">
        <v>0.4127729629315911</v>
      </c>
      <c r="I191" s="113">
        <v>0.45122551391412791</v>
      </c>
      <c r="J191" s="113">
        <v>0.43120654029519567</v>
      </c>
      <c r="K191" s="113">
        <v>0.5003285417342983</v>
      </c>
      <c r="L191" s="113">
        <v>0.43001156816926145</v>
      </c>
      <c r="M191" s="113">
        <v>0.44340696570110388</v>
      </c>
      <c r="N191" s="115">
        <f t="shared" si="26"/>
        <v>0.4413731023107359</v>
      </c>
      <c r="O191" s="113">
        <f t="shared" si="27"/>
        <v>8.1641170331945498E-3</v>
      </c>
      <c r="P191" s="116">
        <f t="shared" si="28"/>
        <v>12</v>
      </c>
      <c r="Q191" s="113">
        <v>0.45964955806901153</v>
      </c>
      <c r="R191" s="113">
        <v>0.45636465914359314</v>
      </c>
      <c r="S191" s="113">
        <v>0.4378925007988968</v>
      </c>
      <c r="T191" s="113">
        <v>0.44988355686309239</v>
      </c>
      <c r="U191" s="113">
        <v>0.35946446177386099</v>
      </c>
      <c r="V191" s="113">
        <v>0.44149302631613829</v>
      </c>
      <c r="W191" s="113">
        <v>0.44976368596839139</v>
      </c>
      <c r="X191" s="113">
        <v>0.44870648755777726</v>
      </c>
      <c r="Y191" s="113">
        <v>0.47158502621943971</v>
      </c>
      <c r="Z191" s="113">
        <v>0.43746778021866461</v>
      </c>
      <c r="AA191" s="113">
        <v>0.34343896137139801</v>
      </c>
      <c r="AB191" s="115">
        <f t="shared" si="29"/>
        <v>0.43233724584547861</v>
      </c>
      <c r="AC191" s="113">
        <f t="shared" si="30"/>
        <v>1.246724157373263E-2</v>
      </c>
      <c r="AD191" s="93">
        <f t="shared" si="31"/>
        <v>11</v>
      </c>
      <c r="AF191" t="s">
        <v>44</v>
      </c>
    </row>
    <row r="192" spans="1:32" x14ac:dyDescent="0.3">
      <c r="A192" s="113">
        <v>21</v>
      </c>
      <c r="B192" s="114">
        <v>0.44387863431179925</v>
      </c>
      <c r="C192" s="113">
        <v>0.41482499069795581</v>
      </c>
      <c r="D192" s="113">
        <v>0.44326854166180779</v>
      </c>
      <c r="E192" s="113">
        <v>0.46237593232241847</v>
      </c>
      <c r="F192" s="113">
        <v>0.44898734645638816</v>
      </c>
      <c r="G192" s="113">
        <v>0.43231184828832503</v>
      </c>
      <c r="H192" s="113">
        <v>0.40375592361536061</v>
      </c>
      <c r="I192" s="113">
        <v>0.46839361990828138</v>
      </c>
      <c r="J192" s="113">
        <v>0.43722950523167725</v>
      </c>
      <c r="K192" s="113">
        <v>0.45597341318041984</v>
      </c>
      <c r="L192" s="113">
        <v>0.47384206976840715</v>
      </c>
      <c r="M192" s="113">
        <v>0.44532620148497221</v>
      </c>
      <c r="N192" s="115">
        <f t="shared" si="26"/>
        <v>0.44418066891065111</v>
      </c>
      <c r="O192" s="113">
        <f t="shared" si="27"/>
        <v>5.9331153186825379E-3</v>
      </c>
      <c r="P192" s="116">
        <f t="shared" si="28"/>
        <v>12</v>
      </c>
      <c r="Q192" s="113">
        <v>0.46749424488243541</v>
      </c>
      <c r="R192" s="113">
        <v>0.44407936313101348</v>
      </c>
      <c r="S192" s="113">
        <v>0.43550626411921545</v>
      </c>
      <c r="T192" s="113">
        <v>0.43602217710604441</v>
      </c>
      <c r="U192" s="113">
        <v>0.34505067086161784</v>
      </c>
      <c r="V192" s="113">
        <v>0.43903010717285634</v>
      </c>
      <c r="W192" s="113">
        <v>0.41864675340510421</v>
      </c>
      <c r="X192" s="113">
        <v>0.44741194752604008</v>
      </c>
      <c r="Y192" s="113">
        <v>0.46480942678123882</v>
      </c>
      <c r="Z192" s="113">
        <v>0.4310127299778076</v>
      </c>
      <c r="AA192" s="113">
        <v>0.33394959257018142</v>
      </c>
      <c r="AB192" s="115">
        <f t="shared" si="29"/>
        <v>0.42391029795759588</v>
      </c>
      <c r="AC192" s="113">
        <f t="shared" si="30"/>
        <v>1.3290840766310836E-2</v>
      </c>
      <c r="AD192" s="93">
        <f t="shared" si="31"/>
        <v>11</v>
      </c>
      <c r="AF192">
        <v>0.99990000000000001</v>
      </c>
    </row>
    <row r="193" spans="1:32" x14ac:dyDescent="0.3">
      <c r="A193" s="113">
        <v>22</v>
      </c>
      <c r="B193" s="114">
        <v>0.45344126032596249</v>
      </c>
      <c r="C193" s="113">
        <v>0.4055633359589208</v>
      </c>
      <c r="D193" s="113">
        <v>0.39307697781008893</v>
      </c>
      <c r="E193" s="113">
        <v>0.48017096495523315</v>
      </c>
      <c r="F193" s="113">
        <v>0.39603942556549876</v>
      </c>
      <c r="G193" s="113">
        <v>0.40274845540186166</v>
      </c>
      <c r="H193" s="113">
        <v>0.41960162641829218</v>
      </c>
      <c r="I193" s="113">
        <v>0.45110035112112651</v>
      </c>
      <c r="J193" s="113">
        <v>0.44008615350220409</v>
      </c>
      <c r="K193" s="113">
        <v>0.46140740729287227</v>
      </c>
      <c r="L193" s="113">
        <v>0.54959448895739715</v>
      </c>
      <c r="M193" s="113">
        <v>0.4890478348434521</v>
      </c>
      <c r="N193" s="115">
        <f t="shared" si="26"/>
        <v>0.44515652351274254</v>
      </c>
      <c r="O193" s="113">
        <f t="shared" si="27"/>
        <v>1.3370421524737719E-2</v>
      </c>
      <c r="P193" s="116">
        <f t="shared" si="28"/>
        <v>12</v>
      </c>
      <c r="Q193" s="113"/>
      <c r="R193" s="113">
        <v>0.46115088619277295</v>
      </c>
      <c r="S193" s="113">
        <v>0.45098999989106919</v>
      </c>
      <c r="T193" s="113">
        <v>0.45342199726315868</v>
      </c>
      <c r="U193" s="113">
        <v>0.3376655260623182</v>
      </c>
      <c r="V193" s="113">
        <v>0.44850010178506317</v>
      </c>
      <c r="W193" s="113">
        <v>0.42223879424231903</v>
      </c>
      <c r="X193" s="113">
        <v>0.45841461437045572</v>
      </c>
      <c r="Y193" s="113">
        <v>0.45782631839446369</v>
      </c>
      <c r="Z193" s="113">
        <v>0.4199382954922572</v>
      </c>
      <c r="AA193" s="113">
        <v>0.34874946425746045</v>
      </c>
      <c r="AB193" s="115">
        <f t="shared" si="29"/>
        <v>0.42588959979513386</v>
      </c>
      <c r="AC193" s="113">
        <f t="shared" si="30"/>
        <v>1.4530932822720605E-2</v>
      </c>
      <c r="AD193" s="93">
        <f t="shared" si="31"/>
        <v>10</v>
      </c>
      <c r="AF193" t="s">
        <v>44</v>
      </c>
    </row>
    <row r="194" spans="1:32" ht="17.25" thickBot="1" x14ac:dyDescent="0.35">
      <c r="A194" s="113">
        <v>23</v>
      </c>
      <c r="B194" s="117">
        <v>0.42379920398557602</v>
      </c>
      <c r="C194" s="118">
        <v>0.4047801422202244</v>
      </c>
      <c r="D194" s="118">
        <v>0.44377433824811874</v>
      </c>
      <c r="E194" s="118">
        <v>0.46591841747618828</v>
      </c>
      <c r="F194" s="118">
        <v>0.46195085897960159</v>
      </c>
      <c r="G194" s="118">
        <v>0.41345446704220878</v>
      </c>
      <c r="H194" s="118"/>
      <c r="I194" s="118">
        <v>0.46006008173577023</v>
      </c>
      <c r="J194" s="118">
        <v>0.41277220806383835</v>
      </c>
      <c r="K194" s="118">
        <v>0.45720405688293714</v>
      </c>
      <c r="L194" s="118">
        <v>0.49126012259445162</v>
      </c>
      <c r="M194" s="118">
        <v>0.44098583393318141</v>
      </c>
      <c r="N194" s="119">
        <f t="shared" si="26"/>
        <v>0.44326906646928155</v>
      </c>
      <c r="O194" s="121">
        <f t="shared" si="27"/>
        <v>8.1609803827932485E-3</v>
      </c>
      <c r="P194" s="120">
        <f t="shared" si="28"/>
        <v>11</v>
      </c>
      <c r="Q194" s="118">
        <v>0.4638967343017692</v>
      </c>
      <c r="R194" s="118">
        <v>0.46971148770966559</v>
      </c>
      <c r="S194" s="118">
        <v>0.42177004851694228</v>
      </c>
      <c r="T194" s="118">
        <v>0.32077359818755385</v>
      </c>
      <c r="U194" s="118">
        <v>0.35712953227725919</v>
      </c>
      <c r="V194" s="118">
        <v>0.45293613255697857</v>
      </c>
      <c r="W194" s="118">
        <v>0.43077637274456493</v>
      </c>
      <c r="X194" s="118">
        <v>0.46773297336206909</v>
      </c>
      <c r="Y194" s="118">
        <v>0.46653174603104502</v>
      </c>
      <c r="Z194" s="118">
        <v>0.44026370489075889</v>
      </c>
      <c r="AA194" s="118">
        <v>0.34357361312960732</v>
      </c>
      <c r="AB194" s="119">
        <f t="shared" si="29"/>
        <v>0.42137235851892857</v>
      </c>
      <c r="AC194" s="121">
        <f t="shared" si="30"/>
        <v>1.6535173354172001E-2</v>
      </c>
      <c r="AD194" s="99">
        <f t="shared" si="31"/>
        <v>11</v>
      </c>
      <c r="AF194" t="s">
        <v>44</v>
      </c>
    </row>
    <row r="196" spans="1:32" x14ac:dyDescent="0.3">
      <c r="B196" s="184" t="s">
        <v>152</v>
      </c>
      <c r="C196" s="184"/>
      <c r="D196" s="184"/>
      <c r="E196" t="s">
        <v>35</v>
      </c>
    </row>
    <row r="197" spans="1:32" x14ac:dyDescent="0.3">
      <c r="B197" s="184" t="s">
        <v>153</v>
      </c>
      <c r="C197" s="184"/>
      <c r="D197" s="184"/>
      <c r="E197" t="s">
        <v>156</v>
      </c>
    </row>
    <row r="198" spans="1:32" x14ac:dyDescent="0.3">
      <c r="B198" s="184" t="s">
        <v>154</v>
      </c>
      <c r="C198" s="184"/>
      <c r="D198" s="184"/>
      <c r="E198">
        <v>0.2009</v>
      </c>
    </row>
    <row r="199" spans="1:32" x14ac:dyDescent="0.3">
      <c r="B199" s="184" t="s">
        <v>155</v>
      </c>
      <c r="C199" s="184"/>
      <c r="D199" s="184"/>
      <c r="E199">
        <v>0.48799999999999999</v>
      </c>
    </row>
    <row r="201" spans="1:32" ht="17.25" thickBot="1" x14ac:dyDescent="0.35">
      <c r="B201" s="1" t="s">
        <v>166</v>
      </c>
    </row>
    <row r="202" spans="1:32" ht="17.25" thickBot="1" x14ac:dyDescent="0.35">
      <c r="B202" s="178" t="s">
        <v>160</v>
      </c>
      <c r="C202" s="179"/>
      <c r="D202" s="179"/>
      <c r="E202" s="179"/>
      <c r="F202" s="179"/>
      <c r="G202" s="179"/>
      <c r="H202" s="179"/>
      <c r="I202" s="179"/>
      <c r="J202" s="179"/>
      <c r="K202" s="179"/>
      <c r="L202" s="179"/>
      <c r="M202" s="179"/>
      <c r="N202" s="179"/>
      <c r="O202" s="179"/>
      <c r="P202" s="180"/>
      <c r="Q202" s="181" t="s">
        <v>161</v>
      </c>
      <c r="R202" s="182"/>
      <c r="S202" s="182"/>
      <c r="T202" s="182"/>
      <c r="U202" s="182"/>
      <c r="V202" s="182"/>
      <c r="W202" s="182"/>
      <c r="X202" s="182"/>
      <c r="Y202" s="182"/>
      <c r="Z202" s="182"/>
      <c r="AA202" s="182"/>
      <c r="AB202" s="182"/>
      <c r="AC202" s="182"/>
      <c r="AD202" s="183"/>
      <c r="AF202" t="s">
        <v>165</v>
      </c>
    </row>
    <row r="203" spans="1:32" ht="17.25" thickBot="1" x14ac:dyDescent="0.35">
      <c r="A203" s="111" t="s">
        <v>157</v>
      </c>
      <c r="B203" s="119" t="s">
        <v>6</v>
      </c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2" t="s">
        <v>158</v>
      </c>
      <c r="O203" s="124" t="s">
        <v>159</v>
      </c>
      <c r="P203" s="112" t="s">
        <v>5</v>
      </c>
      <c r="Q203" s="119" t="s">
        <v>6</v>
      </c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 t="s">
        <v>158</v>
      </c>
      <c r="AC203" s="124" t="s">
        <v>159</v>
      </c>
      <c r="AD203" s="123" t="s">
        <v>5</v>
      </c>
      <c r="AF203" t="s">
        <v>35</v>
      </c>
    </row>
    <row r="204" spans="1:32" x14ac:dyDescent="0.3">
      <c r="A204" s="113">
        <v>0</v>
      </c>
      <c r="B204" s="114">
        <v>0.55260640354482837</v>
      </c>
      <c r="C204" s="113"/>
      <c r="D204" s="113">
        <v>0.56771590592227084</v>
      </c>
      <c r="E204" s="113">
        <v>0.54353707831148135</v>
      </c>
      <c r="F204" s="113">
        <v>0.60685513000361224</v>
      </c>
      <c r="G204" s="113">
        <v>0.56375645694669263</v>
      </c>
      <c r="H204" s="113"/>
      <c r="I204" s="113">
        <v>0.53928284844901653</v>
      </c>
      <c r="J204" s="113">
        <v>0.49590080895990402</v>
      </c>
      <c r="K204" s="113">
        <v>0.56645597591748897</v>
      </c>
      <c r="L204" s="113"/>
      <c r="M204" s="113">
        <v>0.56116314434745396</v>
      </c>
      <c r="N204" s="115">
        <f>AVERAGE(B204:M204)</f>
        <v>0.55525263915586098</v>
      </c>
      <c r="O204" s="113">
        <f>_xlfn.STDEV.S(B204:M204)/SQRT(COUNT(B204:M204))</f>
        <v>9.8409890502361552E-3</v>
      </c>
      <c r="P204" s="125">
        <f>COUNT(B204:M204)</f>
        <v>9</v>
      </c>
      <c r="Q204" s="113">
        <v>0.52849704017200649</v>
      </c>
      <c r="R204" s="113">
        <v>0.55612872529538049</v>
      </c>
      <c r="S204" s="113">
        <v>0.56398129184769219</v>
      </c>
      <c r="T204" s="113">
        <v>0.55873957228845572</v>
      </c>
      <c r="U204" s="113"/>
      <c r="V204" s="113">
        <v>0.55779779243076644</v>
      </c>
      <c r="W204" s="113">
        <v>0.53390989758293605</v>
      </c>
      <c r="X204" s="113">
        <v>0.56106737565219356</v>
      </c>
      <c r="Y204" s="113">
        <v>0.54623164540721536</v>
      </c>
      <c r="Z204" s="113">
        <v>0.52681204195916864</v>
      </c>
      <c r="AA204" s="113">
        <v>0.5027541886516802</v>
      </c>
      <c r="AB204" s="115">
        <f>AVERAGE(Q204:AA204)</f>
        <v>0.54359195712874953</v>
      </c>
      <c r="AC204" s="113">
        <f>_xlfn.STDEV.S(Q204:AA204)/SQRT(COUNT(Q204:AA204))</f>
        <v>6.3134753741863892E-3</v>
      </c>
      <c r="AD204" s="91">
        <f>COUNT(Q204:AA204)</f>
        <v>10</v>
      </c>
      <c r="AF204" t="s">
        <v>44</v>
      </c>
    </row>
    <row r="205" spans="1:32" x14ac:dyDescent="0.3">
      <c r="A205" s="113">
        <v>1</v>
      </c>
      <c r="B205" s="114">
        <v>0.58472990413917791</v>
      </c>
      <c r="C205" s="113">
        <v>0.52387761137378819</v>
      </c>
      <c r="D205" s="113">
        <v>0.55969809242385726</v>
      </c>
      <c r="E205" s="113">
        <v>0.52759653087872715</v>
      </c>
      <c r="F205" s="113">
        <v>0.53644513614496092</v>
      </c>
      <c r="G205" s="113">
        <v>0.57225433317464436</v>
      </c>
      <c r="H205" s="113">
        <v>0.51666755637129547</v>
      </c>
      <c r="I205" s="113">
        <v>0.51883704426998345</v>
      </c>
      <c r="J205" s="113">
        <v>0.5203126702009111</v>
      </c>
      <c r="K205" s="113">
        <v>0.54248324805287862</v>
      </c>
      <c r="L205" s="113">
        <v>0.56294240746252711</v>
      </c>
      <c r="M205" s="113">
        <v>0.55608684279288423</v>
      </c>
      <c r="N205" s="115">
        <f t="shared" ref="N205:N227" si="32">AVERAGE(B205:M205)</f>
        <v>0.54349428144046963</v>
      </c>
      <c r="O205" s="113">
        <f t="shared" ref="O205:O227" si="33">_xlfn.STDEV.S(B205:M205)/SQRT(COUNT(B205:M205))</f>
        <v>6.6743444409041227E-3</v>
      </c>
      <c r="P205" s="116">
        <f t="shared" ref="P205:P227" si="34">COUNT(B205:M205)</f>
        <v>12</v>
      </c>
      <c r="Q205" s="113">
        <v>0.50837569479585443</v>
      </c>
      <c r="R205" s="113">
        <v>0.52909835785123682</v>
      </c>
      <c r="S205" s="113">
        <v>0.52373107578340483</v>
      </c>
      <c r="T205" s="113">
        <v>0.48925876490166298</v>
      </c>
      <c r="U205" s="113"/>
      <c r="V205" s="113">
        <v>0.55425562450543775</v>
      </c>
      <c r="W205" s="113">
        <v>0.50976948871518846</v>
      </c>
      <c r="X205" s="113">
        <v>0.5289018725507707</v>
      </c>
      <c r="Y205" s="113">
        <v>0.55612704440749505</v>
      </c>
      <c r="Z205" s="113">
        <v>0.52597372481883697</v>
      </c>
      <c r="AA205" s="113">
        <v>0.54802411214429381</v>
      </c>
      <c r="AB205" s="115">
        <f t="shared" ref="AB205:AB227" si="35">AVERAGE(Q205:AA205)</f>
        <v>0.52735157604741811</v>
      </c>
      <c r="AC205" s="113">
        <f t="shared" ref="AC205:AC227" si="36">_xlfn.STDEV.S(Q205:AA205)/SQRT(COUNT(Q205:AA205))</f>
        <v>6.7658837303669114E-3</v>
      </c>
      <c r="AD205" s="93">
        <f t="shared" ref="AD205:AD227" si="37">COUNT(Q205:AA205)</f>
        <v>10</v>
      </c>
      <c r="AF205">
        <v>0.9304</v>
      </c>
    </row>
    <row r="206" spans="1:32" x14ac:dyDescent="0.3">
      <c r="A206" s="113">
        <v>2</v>
      </c>
      <c r="B206" s="114">
        <v>0.55059196279499623</v>
      </c>
      <c r="C206" s="113">
        <v>0.52517180391970375</v>
      </c>
      <c r="D206" s="113">
        <v>0.57453458284662906</v>
      </c>
      <c r="E206" s="113">
        <v>0.51048320137701075</v>
      </c>
      <c r="F206" s="113">
        <v>0.5620798337269457</v>
      </c>
      <c r="G206" s="113">
        <v>0.56624572979237631</v>
      </c>
      <c r="H206" s="113">
        <v>0.51827804230599472</v>
      </c>
      <c r="I206" s="113">
        <v>0.5362915296318802</v>
      </c>
      <c r="J206" s="113">
        <v>0.50081696278422505</v>
      </c>
      <c r="K206" s="113">
        <v>0.53094718087703285</v>
      </c>
      <c r="L206" s="113">
        <v>0.54780783825160539</v>
      </c>
      <c r="M206" s="113">
        <v>0.55713708145056984</v>
      </c>
      <c r="N206" s="115">
        <f t="shared" si="32"/>
        <v>0.54003214581324743</v>
      </c>
      <c r="O206" s="113">
        <f t="shared" si="33"/>
        <v>6.7587154253731779E-3</v>
      </c>
      <c r="P206" s="116">
        <f t="shared" si="34"/>
        <v>12</v>
      </c>
      <c r="Q206" s="113">
        <v>0.50612876104444904</v>
      </c>
      <c r="R206" s="113">
        <v>0.52566850605470217</v>
      </c>
      <c r="S206" s="113">
        <v>0.56461764237142864</v>
      </c>
      <c r="T206" s="113"/>
      <c r="U206" s="113"/>
      <c r="V206" s="113">
        <v>0.53961860669494421</v>
      </c>
      <c r="W206" s="113">
        <v>0.5145522908979332</v>
      </c>
      <c r="X206" s="113">
        <v>0.54494235277414416</v>
      </c>
      <c r="Y206" s="113">
        <v>0.52746717069320059</v>
      </c>
      <c r="Z206" s="113">
        <v>0.52278086325109274</v>
      </c>
      <c r="AA206" s="113">
        <v>0.47676140636425596</v>
      </c>
      <c r="AB206" s="115">
        <f t="shared" si="35"/>
        <v>0.52472640001623894</v>
      </c>
      <c r="AC206" s="113">
        <f t="shared" si="36"/>
        <v>8.3199756034452559E-3</v>
      </c>
      <c r="AD206" s="93">
        <f t="shared" si="37"/>
        <v>9</v>
      </c>
      <c r="AF206">
        <v>0.98909999999999998</v>
      </c>
    </row>
    <row r="207" spans="1:32" x14ac:dyDescent="0.3">
      <c r="A207" s="113">
        <v>3</v>
      </c>
      <c r="B207" s="114">
        <v>0.52778647001221179</v>
      </c>
      <c r="C207" s="113">
        <v>0.52579292030335056</v>
      </c>
      <c r="D207" s="113">
        <v>0.55860818715703642</v>
      </c>
      <c r="E207" s="113">
        <v>0.52603496475970801</v>
      </c>
      <c r="F207" s="113">
        <v>0.4491573354227536</v>
      </c>
      <c r="G207" s="113">
        <v>0.56330066075662111</v>
      </c>
      <c r="H207" s="113">
        <v>0.47013854861072529</v>
      </c>
      <c r="I207" s="113">
        <v>0.54219721774876306</v>
      </c>
      <c r="J207" s="113">
        <v>0.49701950034695253</v>
      </c>
      <c r="K207" s="113">
        <v>0.54975534506868984</v>
      </c>
      <c r="L207" s="113">
        <v>0.55136101157060791</v>
      </c>
      <c r="M207" s="113">
        <v>0.5365550012918231</v>
      </c>
      <c r="N207" s="115">
        <f t="shared" si="32"/>
        <v>0.52480893025410358</v>
      </c>
      <c r="O207" s="113">
        <f t="shared" si="33"/>
        <v>1.0257025097976843E-2</v>
      </c>
      <c r="P207" s="116">
        <f t="shared" si="34"/>
        <v>12</v>
      </c>
      <c r="Q207" s="113">
        <v>0.53075076518027153</v>
      </c>
      <c r="R207" s="113">
        <v>0.52564833447897263</v>
      </c>
      <c r="S207" s="113">
        <v>0.56237965622066355</v>
      </c>
      <c r="T207" s="113"/>
      <c r="U207" s="113">
        <v>0.53263890440780548</v>
      </c>
      <c r="V207" s="113">
        <v>0.51522349833487924</v>
      </c>
      <c r="W207" s="113">
        <v>0.5277130985528744</v>
      </c>
      <c r="X207" s="113">
        <v>0.52358061259807509</v>
      </c>
      <c r="Y207" s="113">
        <v>0.54127447203833967</v>
      </c>
      <c r="Z207" s="113">
        <v>0.53617069956607566</v>
      </c>
      <c r="AA207" s="113">
        <v>0.55315563329647721</v>
      </c>
      <c r="AB207" s="115">
        <f t="shared" si="35"/>
        <v>0.5348535674674435</v>
      </c>
      <c r="AC207" s="113">
        <f t="shared" si="36"/>
        <v>4.4789550908636558E-3</v>
      </c>
      <c r="AD207" s="93">
        <f t="shared" si="37"/>
        <v>10</v>
      </c>
      <c r="AF207" t="s">
        <v>44</v>
      </c>
    </row>
    <row r="208" spans="1:32" x14ac:dyDescent="0.3">
      <c r="A208" s="113">
        <v>4</v>
      </c>
      <c r="B208" s="114">
        <v>0.54284624074210774</v>
      </c>
      <c r="C208" s="113"/>
      <c r="D208" s="113">
        <v>0.56302995391094246</v>
      </c>
      <c r="E208" s="113">
        <v>0.53062020114928776</v>
      </c>
      <c r="F208" s="113">
        <v>0.54449210875842313</v>
      </c>
      <c r="G208" s="113">
        <v>0.56227355101998244</v>
      </c>
      <c r="H208" s="113">
        <v>0.52883529305258048</v>
      </c>
      <c r="I208" s="113">
        <v>0.50243081000498935</v>
      </c>
      <c r="J208" s="113">
        <v>0.50239795083983041</v>
      </c>
      <c r="K208" s="113">
        <v>0.54906671334091683</v>
      </c>
      <c r="L208" s="113">
        <v>0.53130092585184319</v>
      </c>
      <c r="M208" s="113">
        <v>0.54220004745152917</v>
      </c>
      <c r="N208" s="115">
        <f t="shared" si="32"/>
        <v>0.53631761782931209</v>
      </c>
      <c r="O208" s="113">
        <f t="shared" si="33"/>
        <v>6.1098426500610075E-3</v>
      </c>
      <c r="P208" s="116">
        <f t="shared" si="34"/>
        <v>11</v>
      </c>
      <c r="Q208" s="113">
        <v>0.49078691133130387</v>
      </c>
      <c r="R208" s="113">
        <v>0.50890849131050908</v>
      </c>
      <c r="S208" s="113">
        <v>0.56966087814444943</v>
      </c>
      <c r="T208" s="113"/>
      <c r="U208" s="113"/>
      <c r="V208" s="113">
        <v>0.5057104916671783</v>
      </c>
      <c r="W208" s="113">
        <v>0.49455158065482813</v>
      </c>
      <c r="X208" s="113">
        <v>0.48684703518989098</v>
      </c>
      <c r="Y208" s="113">
        <v>0.50173221000082979</v>
      </c>
      <c r="Z208" s="113">
        <v>0.54216149098719157</v>
      </c>
      <c r="AA208" s="113">
        <v>0.39255155514901519</v>
      </c>
      <c r="AB208" s="115">
        <f t="shared" si="35"/>
        <v>0.49921229382613291</v>
      </c>
      <c r="AC208" s="113">
        <f t="shared" si="36"/>
        <v>1.6060800918064378E-2</v>
      </c>
      <c r="AD208" s="93">
        <f t="shared" si="37"/>
        <v>9</v>
      </c>
      <c r="AF208">
        <v>0.74519999999999997</v>
      </c>
    </row>
    <row r="209" spans="1:32" x14ac:dyDescent="0.3">
      <c r="A209" s="113">
        <v>5</v>
      </c>
      <c r="B209" s="114">
        <v>0.53049229538365394</v>
      </c>
      <c r="C209" s="113">
        <v>0.46703200106487014</v>
      </c>
      <c r="D209" s="113">
        <v>0.54660315187297115</v>
      </c>
      <c r="E209" s="113">
        <v>0.54077757866912357</v>
      </c>
      <c r="F209" s="113">
        <v>0.54122343974773779</v>
      </c>
      <c r="G209" s="113">
        <v>0.5570692917428659</v>
      </c>
      <c r="H209" s="113">
        <v>0.50687957206091205</v>
      </c>
      <c r="I209" s="113">
        <v>0.54009083012452253</v>
      </c>
      <c r="J209" s="113">
        <v>0.49154821857210845</v>
      </c>
      <c r="K209" s="113">
        <v>0.54251559406562078</v>
      </c>
      <c r="L209" s="113">
        <v>0.55626643271632048</v>
      </c>
      <c r="M209" s="113">
        <v>0.54416092396686677</v>
      </c>
      <c r="N209" s="115">
        <f t="shared" si="32"/>
        <v>0.53038827749896444</v>
      </c>
      <c r="O209" s="113">
        <f t="shared" si="33"/>
        <v>7.9658128552303857E-3</v>
      </c>
      <c r="P209" s="116">
        <f t="shared" si="34"/>
        <v>12</v>
      </c>
      <c r="Q209" s="113">
        <v>0.52020095729084481</v>
      </c>
      <c r="R209" s="113">
        <v>0.53042205677114562</v>
      </c>
      <c r="S209" s="113">
        <v>0.58427868988586507</v>
      </c>
      <c r="T209" s="113">
        <v>0.5026276547264471</v>
      </c>
      <c r="U209" s="113"/>
      <c r="V209" s="113">
        <v>0.55222057155104953</v>
      </c>
      <c r="W209" s="113">
        <v>0.5061613723577667</v>
      </c>
      <c r="X209" s="113">
        <v>0.55293064723951579</v>
      </c>
      <c r="Y209" s="113">
        <v>0.5143436381176556</v>
      </c>
      <c r="Z209" s="113">
        <v>0.48537668024351788</v>
      </c>
      <c r="AA209" s="113">
        <v>0.5454281794226794</v>
      </c>
      <c r="AB209" s="115">
        <f t="shared" si="35"/>
        <v>0.52939904476064881</v>
      </c>
      <c r="AC209" s="113">
        <f t="shared" si="36"/>
        <v>9.3394319146529459E-3</v>
      </c>
      <c r="AD209" s="93">
        <f t="shared" si="37"/>
        <v>10</v>
      </c>
      <c r="AF209" t="s">
        <v>44</v>
      </c>
    </row>
    <row r="210" spans="1:32" x14ac:dyDescent="0.3">
      <c r="A210" s="113">
        <v>6</v>
      </c>
      <c r="B210" s="114">
        <v>0.58594810011579856</v>
      </c>
      <c r="C210" s="113">
        <v>0.50230023636168208</v>
      </c>
      <c r="D210" s="113">
        <v>0.53398960984361754</v>
      </c>
      <c r="E210" s="113">
        <v>0.51911684105589073</v>
      </c>
      <c r="F210" s="113">
        <v>0.53038592766233217</v>
      </c>
      <c r="G210" s="113">
        <v>0.54327376912166858</v>
      </c>
      <c r="H210" s="113"/>
      <c r="I210" s="113">
        <v>0.529825927661838</v>
      </c>
      <c r="J210" s="113">
        <v>0.4408576951176475</v>
      </c>
      <c r="K210" s="113">
        <v>0.52952793453097102</v>
      </c>
      <c r="L210" s="113">
        <v>0.53242264221502367</v>
      </c>
      <c r="M210" s="113">
        <v>0.53775043696795466</v>
      </c>
      <c r="N210" s="115">
        <f t="shared" si="32"/>
        <v>0.52594537460494761</v>
      </c>
      <c r="O210" s="113">
        <f t="shared" si="33"/>
        <v>1.0461996642190821E-2</v>
      </c>
      <c r="P210" s="116">
        <f t="shared" si="34"/>
        <v>11</v>
      </c>
      <c r="Q210" s="113">
        <v>0.50895322906546347</v>
      </c>
      <c r="R210" s="113">
        <v>0.50499875934403515</v>
      </c>
      <c r="S210" s="113">
        <v>0.55649116052262726</v>
      </c>
      <c r="T210" s="113">
        <v>0.51275882774929915</v>
      </c>
      <c r="U210" s="113"/>
      <c r="V210" s="113">
        <v>0.51838449734275416</v>
      </c>
      <c r="W210" s="113">
        <v>0.5508367876099487</v>
      </c>
      <c r="X210" s="113">
        <v>0.51804247529268022</v>
      </c>
      <c r="Y210" s="113">
        <v>0.52302254155920036</v>
      </c>
      <c r="Z210" s="113">
        <v>0.52276356831855597</v>
      </c>
      <c r="AA210" s="113">
        <v>0.52480883496791431</v>
      </c>
      <c r="AB210" s="115">
        <f t="shared" si="35"/>
        <v>0.52410606817724792</v>
      </c>
      <c r="AC210" s="113">
        <f t="shared" si="36"/>
        <v>5.3330801662643153E-3</v>
      </c>
      <c r="AD210" s="93">
        <f t="shared" si="37"/>
        <v>10</v>
      </c>
      <c r="AF210" t="s">
        <v>44</v>
      </c>
    </row>
    <row r="211" spans="1:32" x14ac:dyDescent="0.3">
      <c r="A211" s="113">
        <v>7</v>
      </c>
      <c r="B211" s="114">
        <v>0.52224342319905559</v>
      </c>
      <c r="C211" s="113">
        <v>0.50562160896433483</v>
      </c>
      <c r="D211" s="113">
        <v>0.55903978610982408</v>
      </c>
      <c r="E211" s="113">
        <v>0.51619215505861304</v>
      </c>
      <c r="F211" s="113">
        <v>0.49171133035145975</v>
      </c>
      <c r="G211" s="113">
        <v>0.51437080527919776</v>
      </c>
      <c r="H211" s="113"/>
      <c r="I211" s="113">
        <v>0.52471901315957037</v>
      </c>
      <c r="J211" s="113">
        <v>0.51217993277216856</v>
      </c>
      <c r="K211" s="113">
        <v>0.54054699548843343</v>
      </c>
      <c r="L211" s="113">
        <v>0.53991095401602929</v>
      </c>
      <c r="M211" s="113">
        <v>0.54895222455321957</v>
      </c>
      <c r="N211" s="115">
        <f t="shared" si="32"/>
        <v>0.52504438445017332</v>
      </c>
      <c r="O211" s="113">
        <f t="shared" si="33"/>
        <v>6.0623182784967245E-3</v>
      </c>
      <c r="P211" s="116">
        <f t="shared" si="34"/>
        <v>11</v>
      </c>
      <c r="Q211" s="113">
        <v>0.47473324031966813</v>
      </c>
      <c r="R211" s="113">
        <v>0.55262770579383724</v>
      </c>
      <c r="S211" s="113">
        <v>0.5589881655440232</v>
      </c>
      <c r="T211" s="113">
        <v>0.53541225615607846</v>
      </c>
      <c r="U211" s="113"/>
      <c r="V211" s="113">
        <v>0.56520072173874836</v>
      </c>
      <c r="W211" s="113">
        <v>0.52142869782675094</v>
      </c>
      <c r="X211" s="113">
        <v>0.48520107162254206</v>
      </c>
      <c r="Y211" s="113"/>
      <c r="Z211" s="113">
        <v>0.48122218395013461</v>
      </c>
      <c r="AA211" s="113">
        <v>0.51573970551818271</v>
      </c>
      <c r="AB211" s="115">
        <f t="shared" si="35"/>
        <v>0.52117263871888508</v>
      </c>
      <c r="AC211" s="113">
        <f t="shared" si="36"/>
        <v>1.1569155977102537E-2</v>
      </c>
      <c r="AD211" s="93">
        <f t="shared" si="37"/>
        <v>9</v>
      </c>
      <c r="AF211" t="s">
        <v>44</v>
      </c>
    </row>
    <row r="212" spans="1:32" x14ac:dyDescent="0.3">
      <c r="A212" s="113">
        <v>8</v>
      </c>
      <c r="B212" s="114">
        <v>0.51964427548875691</v>
      </c>
      <c r="C212" s="113"/>
      <c r="D212" s="113">
        <v>0.53455532308310494</v>
      </c>
      <c r="E212" s="113">
        <v>0.52475340226813438</v>
      </c>
      <c r="F212" s="113"/>
      <c r="G212" s="113">
        <v>0.51662161628207171</v>
      </c>
      <c r="H212" s="113"/>
      <c r="I212" s="113">
        <v>0.52379010146173977</v>
      </c>
      <c r="J212" s="113">
        <v>0.50763554728264559</v>
      </c>
      <c r="K212" s="113">
        <v>0.5407357292250522</v>
      </c>
      <c r="L212" s="113">
        <v>0.52917408413022604</v>
      </c>
      <c r="M212" s="113">
        <v>0.53991577888690068</v>
      </c>
      <c r="N212" s="115">
        <f t="shared" si="32"/>
        <v>0.52631398423429243</v>
      </c>
      <c r="O212" s="113">
        <f t="shared" si="33"/>
        <v>3.6613821812123168E-3</v>
      </c>
      <c r="P212" s="116">
        <f t="shared" si="34"/>
        <v>9</v>
      </c>
      <c r="Q212" s="113"/>
      <c r="R212" s="113">
        <v>0.53235371479181903</v>
      </c>
      <c r="S212" s="113">
        <v>0.54092936094177757</v>
      </c>
      <c r="T212" s="113"/>
      <c r="U212" s="113"/>
      <c r="V212" s="113">
        <v>0.50324375173734759</v>
      </c>
      <c r="W212" s="113">
        <v>0.51426283416986929</v>
      </c>
      <c r="X212" s="113">
        <v>0.55844260893925524</v>
      </c>
      <c r="Y212" s="113">
        <v>0.51043631167747583</v>
      </c>
      <c r="Z212" s="113">
        <v>0.50275350673836094</v>
      </c>
      <c r="AA212" s="113"/>
      <c r="AB212" s="115">
        <f t="shared" si="35"/>
        <v>0.52320315557084363</v>
      </c>
      <c r="AC212" s="113">
        <f t="shared" si="36"/>
        <v>8.0167351048326223E-3</v>
      </c>
      <c r="AD212" s="93">
        <f t="shared" si="37"/>
        <v>7</v>
      </c>
      <c r="AF212" t="s">
        <v>44</v>
      </c>
    </row>
    <row r="213" spans="1:32" x14ac:dyDescent="0.3">
      <c r="A213" s="113">
        <v>9</v>
      </c>
      <c r="B213" s="114">
        <v>0.56922425720482384</v>
      </c>
      <c r="C213" s="113"/>
      <c r="D213" s="113">
        <v>0.5430951957197564</v>
      </c>
      <c r="E213" s="113">
        <v>0.53937196636377216</v>
      </c>
      <c r="F213" s="113"/>
      <c r="G213" s="113">
        <v>0.53738066123419426</v>
      </c>
      <c r="H213" s="113"/>
      <c r="I213" s="113">
        <v>0.54791933430975437</v>
      </c>
      <c r="J213" s="113">
        <v>0.46993162552458373</v>
      </c>
      <c r="K213" s="113">
        <v>0.52167440958205114</v>
      </c>
      <c r="L213" s="113">
        <v>0.5339904503196935</v>
      </c>
      <c r="M213" s="113">
        <v>0.50991792072583375</v>
      </c>
      <c r="N213" s="115">
        <f t="shared" si="32"/>
        <v>0.53027842455382923</v>
      </c>
      <c r="O213" s="113">
        <f t="shared" si="33"/>
        <v>9.3314566176096337E-3</v>
      </c>
      <c r="P213" s="116">
        <f t="shared" si="34"/>
        <v>9</v>
      </c>
      <c r="Q213" s="113">
        <v>0.53970938676293467</v>
      </c>
      <c r="R213" s="113">
        <v>0.54502264036390091</v>
      </c>
      <c r="S213" s="113">
        <v>0.57046723695171131</v>
      </c>
      <c r="T213" s="113"/>
      <c r="U213" s="113"/>
      <c r="V213" s="113">
        <v>0.57041402005530006</v>
      </c>
      <c r="W213" s="113">
        <v>0.47940087817834232</v>
      </c>
      <c r="X213" s="113">
        <v>0.49144401610759758</v>
      </c>
      <c r="Y213" s="113"/>
      <c r="Z213" s="113">
        <v>0.50811472908046718</v>
      </c>
      <c r="AA213" s="113"/>
      <c r="AB213" s="115">
        <f t="shared" si="35"/>
        <v>0.52922470107146491</v>
      </c>
      <c r="AC213" s="113">
        <f t="shared" si="36"/>
        <v>1.3897956928993697E-2</v>
      </c>
      <c r="AD213" s="93">
        <f t="shared" si="37"/>
        <v>7</v>
      </c>
      <c r="AF213" t="s">
        <v>44</v>
      </c>
    </row>
    <row r="214" spans="1:32" x14ac:dyDescent="0.3">
      <c r="A214" s="113">
        <v>10</v>
      </c>
      <c r="B214" s="114"/>
      <c r="C214" s="113"/>
      <c r="D214" s="113">
        <v>0.54817596986766226</v>
      </c>
      <c r="E214" s="113">
        <v>0.53299062233985017</v>
      </c>
      <c r="F214" s="113">
        <v>0.47637876220169417</v>
      </c>
      <c r="G214" s="113">
        <v>0.52571662283016529</v>
      </c>
      <c r="H214" s="113"/>
      <c r="I214" s="113">
        <v>0.54896694550050196</v>
      </c>
      <c r="J214" s="113">
        <v>0.54656198252118593</v>
      </c>
      <c r="K214" s="113"/>
      <c r="L214" s="113">
        <v>0.52934322783345522</v>
      </c>
      <c r="M214" s="113">
        <v>0.53322419093930773</v>
      </c>
      <c r="N214" s="115">
        <f t="shared" si="32"/>
        <v>0.53016979050422786</v>
      </c>
      <c r="O214" s="113">
        <f t="shared" si="33"/>
        <v>8.3211591082094031E-3</v>
      </c>
      <c r="P214" s="116">
        <f t="shared" si="34"/>
        <v>8</v>
      </c>
      <c r="Q214" s="113"/>
      <c r="R214" s="113"/>
      <c r="S214" s="113">
        <v>0.5103661804452706</v>
      </c>
      <c r="T214" s="113"/>
      <c r="U214" s="113"/>
      <c r="V214" s="113">
        <v>0.4333866890374341</v>
      </c>
      <c r="W214" s="113">
        <v>0.44189083156425973</v>
      </c>
      <c r="X214" s="113">
        <v>0.56504643982389535</v>
      </c>
      <c r="Y214" s="113">
        <v>0.5617716746647351</v>
      </c>
      <c r="Z214" s="113">
        <v>0.51732599952112313</v>
      </c>
      <c r="AA214" s="113"/>
      <c r="AB214" s="115">
        <f t="shared" si="35"/>
        <v>0.50496463584278628</v>
      </c>
      <c r="AC214" s="113">
        <f t="shared" si="36"/>
        <v>2.3180847036910698E-2</v>
      </c>
      <c r="AD214" s="93">
        <f t="shared" si="37"/>
        <v>6</v>
      </c>
      <c r="AF214" t="s">
        <v>44</v>
      </c>
    </row>
    <row r="215" spans="1:32" x14ac:dyDescent="0.3">
      <c r="A215" s="113">
        <v>11</v>
      </c>
      <c r="B215" s="114">
        <v>0.54539547688393197</v>
      </c>
      <c r="C215" s="113"/>
      <c r="D215" s="113">
        <v>0.51513977804209199</v>
      </c>
      <c r="E215" s="113">
        <v>0.52595056038820087</v>
      </c>
      <c r="F215" s="113"/>
      <c r="G215" s="113"/>
      <c r="H215" s="113"/>
      <c r="I215" s="113">
        <v>0.49447083011032728</v>
      </c>
      <c r="J215" s="113">
        <v>0.48737302775997832</v>
      </c>
      <c r="K215" s="113">
        <v>0.51733488347350376</v>
      </c>
      <c r="L215" s="113">
        <v>0.55506296898958241</v>
      </c>
      <c r="M215" s="113">
        <v>0.54479209514606186</v>
      </c>
      <c r="N215" s="115">
        <f t="shared" si="32"/>
        <v>0.52318995259920975</v>
      </c>
      <c r="O215" s="113">
        <f t="shared" si="33"/>
        <v>8.6499125169987364E-3</v>
      </c>
      <c r="P215" s="116">
        <f t="shared" si="34"/>
        <v>8</v>
      </c>
      <c r="Q215" s="113"/>
      <c r="R215" s="113">
        <v>0.54242923882035077</v>
      </c>
      <c r="S215" s="113">
        <v>0.5020665795376047</v>
      </c>
      <c r="T215" s="113"/>
      <c r="U215" s="113"/>
      <c r="V215" s="113"/>
      <c r="W215" s="113">
        <v>0.5235800230089539</v>
      </c>
      <c r="X215" s="113">
        <v>0.54307234840361507</v>
      </c>
      <c r="Y215" s="113">
        <v>0.51113299214188013</v>
      </c>
      <c r="Z215" s="113"/>
      <c r="AA215" s="113"/>
      <c r="AB215" s="115">
        <f t="shared" si="35"/>
        <v>0.52445623638248096</v>
      </c>
      <c r="AC215" s="113">
        <f t="shared" si="36"/>
        <v>8.2132872956479884E-3</v>
      </c>
      <c r="AD215" s="93">
        <f t="shared" si="37"/>
        <v>5</v>
      </c>
      <c r="AF215" t="s">
        <v>44</v>
      </c>
    </row>
    <row r="216" spans="1:32" x14ac:dyDescent="0.3">
      <c r="A216" s="113">
        <v>12</v>
      </c>
      <c r="B216" s="114"/>
      <c r="C216" s="113">
        <v>0.57293597605938729</v>
      </c>
      <c r="D216" s="113">
        <v>0.52100413423609515</v>
      </c>
      <c r="E216" s="113"/>
      <c r="F216" s="113"/>
      <c r="G216" s="113"/>
      <c r="H216" s="113"/>
      <c r="I216" s="113"/>
      <c r="J216" s="113"/>
      <c r="K216" s="113"/>
      <c r="L216" s="113"/>
      <c r="M216" s="113"/>
      <c r="N216" s="115">
        <f t="shared" si="32"/>
        <v>0.54697005514774122</v>
      </c>
      <c r="O216" s="113">
        <f t="shared" si="33"/>
        <v>2.5965920911646064E-2</v>
      </c>
      <c r="P216" s="116">
        <f t="shared" si="34"/>
        <v>2</v>
      </c>
      <c r="Q216" s="113"/>
      <c r="R216" s="113"/>
      <c r="S216" s="113">
        <v>0.52285158755323791</v>
      </c>
      <c r="T216" s="113"/>
      <c r="U216" s="113"/>
      <c r="V216" s="113"/>
      <c r="W216" s="113"/>
      <c r="X216" s="113">
        <v>0.62046516051110856</v>
      </c>
      <c r="Y216" s="113"/>
      <c r="Z216" s="113"/>
      <c r="AA216" s="113"/>
      <c r="AB216" s="115">
        <f t="shared" si="35"/>
        <v>0.57165837403217323</v>
      </c>
      <c r="AC216" s="113">
        <f t="shared" si="36"/>
        <v>4.8806786478935327E-2</v>
      </c>
      <c r="AD216" s="93">
        <f t="shared" si="37"/>
        <v>2</v>
      </c>
      <c r="AF216" t="s">
        <v>44</v>
      </c>
    </row>
    <row r="217" spans="1:32" x14ac:dyDescent="0.3">
      <c r="A217" s="113">
        <v>13</v>
      </c>
      <c r="B217" s="114">
        <v>0.51935226558257497</v>
      </c>
      <c r="C217" s="113">
        <v>0.51752397427754737</v>
      </c>
      <c r="D217" s="113">
        <v>0.5595898334421906</v>
      </c>
      <c r="E217" s="113">
        <v>0.52727588345057252</v>
      </c>
      <c r="F217" s="113"/>
      <c r="G217" s="113"/>
      <c r="H217" s="113"/>
      <c r="I217" s="113"/>
      <c r="J217" s="113"/>
      <c r="K217" s="113"/>
      <c r="L217" s="113"/>
      <c r="M217" s="113">
        <v>0.51346148263686675</v>
      </c>
      <c r="N217" s="115">
        <f t="shared" si="32"/>
        <v>0.52744068787795051</v>
      </c>
      <c r="O217" s="113">
        <f t="shared" si="33"/>
        <v>8.3449885681260039E-3</v>
      </c>
      <c r="P217" s="116">
        <f t="shared" si="34"/>
        <v>5</v>
      </c>
      <c r="Q217" s="113">
        <v>0.47388763466703809</v>
      </c>
      <c r="R217" s="113"/>
      <c r="S217" s="113"/>
      <c r="T217" s="113"/>
      <c r="U217" s="113"/>
      <c r="V217" s="113"/>
      <c r="W217" s="113"/>
      <c r="X217" s="113">
        <v>0.52642848124126418</v>
      </c>
      <c r="Y217" s="113">
        <v>0.44575161276012215</v>
      </c>
      <c r="Z217" s="113">
        <v>0.49309526203651249</v>
      </c>
      <c r="AA217" s="113"/>
      <c r="AB217" s="115">
        <f t="shared" si="35"/>
        <v>0.48479074767623426</v>
      </c>
      <c r="AC217" s="113">
        <f t="shared" si="36"/>
        <v>1.694500354942963E-2</v>
      </c>
      <c r="AD217" s="93">
        <f t="shared" si="37"/>
        <v>4</v>
      </c>
      <c r="AF217">
        <v>0.8659</v>
      </c>
    </row>
    <row r="218" spans="1:32" x14ac:dyDescent="0.3">
      <c r="A218" s="113">
        <v>14</v>
      </c>
      <c r="B218" s="114">
        <v>0.49919131988367982</v>
      </c>
      <c r="C218" s="113">
        <v>0.47950980610678745</v>
      </c>
      <c r="D218" s="113">
        <v>0.54905184222269843</v>
      </c>
      <c r="E218" s="113">
        <v>0.52934676613835518</v>
      </c>
      <c r="F218" s="113"/>
      <c r="G218" s="113"/>
      <c r="H218" s="113"/>
      <c r="I218" s="113">
        <v>0.49310086203948644</v>
      </c>
      <c r="J218" s="113"/>
      <c r="K218" s="113">
        <v>0.5343505812115813</v>
      </c>
      <c r="L218" s="113">
        <v>0.58337093031366527</v>
      </c>
      <c r="M218" s="113">
        <v>0.55018848080295524</v>
      </c>
      <c r="N218" s="115">
        <f t="shared" si="32"/>
        <v>0.5272638235899012</v>
      </c>
      <c r="O218" s="113">
        <f t="shared" si="33"/>
        <v>1.2275444030700409E-2</v>
      </c>
      <c r="P218" s="116">
        <f t="shared" si="34"/>
        <v>8</v>
      </c>
      <c r="Q218" s="113">
        <v>0.48224261944520552</v>
      </c>
      <c r="R218" s="113">
        <v>0.56788462046984411</v>
      </c>
      <c r="S218" s="113">
        <v>0.51812443729067814</v>
      </c>
      <c r="T218" s="113">
        <v>0.54270393147089824</v>
      </c>
      <c r="U218" s="113"/>
      <c r="V218" s="113">
        <v>0.64629644789965512</v>
      </c>
      <c r="W218" s="113"/>
      <c r="X218" s="113">
        <v>0.4988437843982601</v>
      </c>
      <c r="Y218" s="113">
        <v>0.55654351062389096</v>
      </c>
      <c r="Z218" s="113">
        <v>0.52097954719939321</v>
      </c>
      <c r="AA218" s="113"/>
      <c r="AB218" s="115">
        <f t="shared" si="35"/>
        <v>0.54170236234972813</v>
      </c>
      <c r="AC218" s="113">
        <f t="shared" si="36"/>
        <v>1.8029919847314661E-2</v>
      </c>
      <c r="AD218" s="93">
        <f t="shared" si="37"/>
        <v>8</v>
      </c>
      <c r="AF218" t="s">
        <v>44</v>
      </c>
    </row>
    <row r="219" spans="1:32" x14ac:dyDescent="0.3">
      <c r="A219" s="113">
        <v>15</v>
      </c>
      <c r="B219" s="114">
        <v>0.47234257667558688</v>
      </c>
      <c r="C219" s="113">
        <v>0.51419966011630491</v>
      </c>
      <c r="D219" s="113">
        <v>0.51714594638350952</v>
      </c>
      <c r="E219" s="113">
        <v>0.55793378331702481</v>
      </c>
      <c r="F219" s="113"/>
      <c r="G219" s="113">
        <v>0.52538982347916108</v>
      </c>
      <c r="H219" s="113">
        <v>0.51889988150300492</v>
      </c>
      <c r="I219" s="113">
        <v>0.52172604650717269</v>
      </c>
      <c r="J219" s="113">
        <v>0.53039373998463446</v>
      </c>
      <c r="K219" s="113">
        <v>0.49281624107405442</v>
      </c>
      <c r="L219" s="113">
        <v>0.58432443632627684</v>
      </c>
      <c r="M219" s="113">
        <v>0.5408209922462146</v>
      </c>
      <c r="N219" s="115">
        <f t="shared" si="32"/>
        <v>0.52509028432844962</v>
      </c>
      <c r="O219" s="113">
        <f t="shared" si="33"/>
        <v>9.0042129739864238E-3</v>
      </c>
      <c r="P219" s="116">
        <f t="shared" si="34"/>
        <v>11</v>
      </c>
      <c r="Q219" s="113">
        <v>0.45680926273683969</v>
      </c>
      <c r="R219" s="113">
        <v>0.52686769390897781</v>
      </c>
      <c r="S219" s="113"/>
      <c r="T219" s="113">
        <v>0.55015729122571522</v>
      </c>
      <c r="U219" s="113">
        <v>0.52969897358967921</v>
      </c>
      <c r="V219" s="113">
        <v>0.52682574208451871</v>
      </c>
      <c r="W219" s="113">
        <v>0.51718958580996499</v>
      </c>
      <c r="X219" s="113">
        <v>0.4820503591415865</v>
      </c>
      <c r="Y219" s="113">
        <v>0.57375291482947577</v>
      </c>
      <c r="Z219" s="113">
        <v>0.5356947195749262</v>
      </c>
      <c r="AA219" s="113"/>
      <c r="AB219" s="115">
        <f t="shared" si="35"/>
        <v>0.5221162825446316</v>
      </c>
      <c r="AC219" s="113">
        <f t="shared" si="36"/>
        <v>1.1567329130515001E-2</v>
      </c>
      <c r="AD219" s="93">
        <f t="shared" si="37"/>
        <v>9</v>
      </c>
      <c r="AF219" t="s">
        <v>44</v>
      </c>
    </row>
    <row r="220" spans="1:32" x14ac:dyDescent="0.3">
      <c r="A220" s="113">
        <v>16</v>
      </c>
      <c r="B220" s="114">
        <v>0.55519941948373808</v>
      </c>
      <c r="C220" s="113"/>
      <c r="D220" s="113">
        <v>0.53602276059200016</v>
      </c>
      <c r="E220" s="113"/>
      <c r="F220" s="113">
        <v>0.58920544096397587</v>
      </c>
      <c r="G220" s="113">
        <v>0.56317683434526533</v>
      </c>
      <c r="H220" s="113"/>
      <c r="I220" s="113"/>
      <c r="J220" s="113">
        <v>0.53167550051144019</v>
      </c>
      <c r="K220" s="113"/>
      <c r="L220" s="113"/>
      <c r="M220" s="113">
        <v>0.54474978711142896</v>
      </c>
      <c r="N220" s="115">
        <f t="shared" si="32"/>
        <v>0.55333829050130812</v>
      </c>
      <c r="O220" s="113">
        <f t="shared" si="33"/>
        <v>8.6208655115241253E-3</v>
      </c>
      <c r="P220" s="116">
        <f t="shared" si="34"/>
        <v>6</v>
      </c>
      <c r="Q220" s="113">
        <v>0.51731170192204479</v>
      </c>
      <c r="R220" s="113"/>
      <c r="S220" s="113">
        <v>0.55176535718966135</v>
      </c>
      <c r="T220" s="113"/>
      <c r="U220" s="113">
        <v>0.54997251520264712</v>
      </c>
      <c r="V220" s="113">
        <v>0.53327277926348837</v>
      </c>
      <c r="W220" s="113">
        <v>0.55859229726765924</v>
      </c>
      <c r="X220" s="113">
        <v>0.5243327568133187</v>
      </c>
      <c r="Y220" s="113">
        <v>0.54319628300936351</v>
      </c>
      <c r="Z220" s="113">
        <v>0.52543057330114196</v>
      </c>
      <c r="AA220" s="113">
        <v>0.48915405341330975</v>
      </c>
      <c r="AB220" s="115">
        <f t="shared" si="35"/>
        <v>0.53255870193140387</v>
      </c>
      <c r="AC220" s="113">
        <f t="shared" si="36"/>
        <v>7.16711581512467E-3</v>
      </c>
      <c r="AD220" s="93">
        <f t="shared" si="37"/>
        <v>9</v>
      </c>
      <c r="AF220">
        <v>0.89810000000000001</v>
      </c>
    </row>
    <row r="221" spans="1:32" x14ac:dyDescent="0.3">
      <c r="A221" s="113">
        <v>17</v>
      </c>
      <c r="B221" s="114"/>
      <c r="C221" s="113">
        <v>0.54066865325065205</v>
      </c>
      <c r="D221" s="113">
        <v>0.56073243884554458</v>
      </c>
      <c r="E221" s="113">
        <v>0.56690516458536899</v>
      </c>
      <c r="F221" s="113">
        <v>0.54393287259786671</v>
      </c>
      <c r="G221" s="113">
        <v>0.54052616840761092</v>
      </c>
      <c r="H221" s="113"/>
      <c r="I221" s="113">
        <v>0.50011392035572888</v>
      </c>
      <c r="J221" s="113">
        <v>0.52309803809079458</v>
      </c>
      <c r="K221" s="113"/>
      <c r="L221" s="113">
        <v>0.59391685756751289</v>
      </c>
      <c r="M221" s="113">
        <v>0.56491315078890736</v>
      </c>
      <c r="N221" s="115">
        <f t="shared" si="32"/>
        <v>0.54831191827666514</v>
      </c>
      <c r="O221" s="113">
        <f t="shared" si="33"/>
        <v>9.0924188110036459E-3</v>
      </c>
      <c r="P221" s="116">
        <f t="shared" si="34"/>
        <v>9</v>
      </c>
      <c r="Q221" s="113">
        <v>0.53563793300107299</v>
      </c>
      <c r="R221" s="113">
        <v>0.56446695883020626</v>
      </c>
      <c r="S221" s="113">
        <v>0.4951804454159901</v>
      </c>
      <c r="T221" s="113"/>
      <c r="U221" s="113">
        <v>0.48812800051550742</v>
      </c>
      <c r="V221" s="113">
        <v>0.54846302443559702</v>
      </c>
      <c r="W221" s="113">
        <v>0.54822709408779435</v>
      </c>
      <c r="X221" s="113">
        <v>0.51327644797576566</v>
      </c>
      <c r="Y221" s="113">
        <v>0.55401927202227874</v>
      </c>
      <c r="Z221" s="113">
        <v>0.53614974656980552</v>
      </c>
      <c r="AA221" s="113">
        <v>0.5212630066539341</v>
      </c>
      <c r="AB221" s="115">
        <f t="shared" si="35"/>
        <v>0.5304811929507951</v>
      </c>
      <c r="AC221" s="113">
        <f t="shared" si="36"/>
        <v>8.0463760523406171E-3</v>
      </c>
      <c r="AD221" s="93">
        <f t="shared" si="37"/>
        <v>10</v>
      </c>
      <c r="AE221" s="2"/>
      <c r="AF221" s="2">
        <v>0.98509999999999998</v>
      </c>
    </row>
    <row r="222" spans="1:32" x14ac:dyDescent="0.3">
      <c r="A222" s="113">
        <v>18</v>
      </c>
      <c r="B222" s="114">
        <v>0.56599159406141764</v>
      </c>
      <c r="C222" s="113">
        <v>0.51555894424097337</v>
      </c>
      <c r="D222" s="113">
        <v>0.58300310821135359</v>
      </c>
      <c r="E222" s="113">
        <v>0.51452226605149587</v>
      </c>
      <c r="F222" s="113">
        <v>0.55802505474154251</v>
      </c>
      <c r="G222" s="113">
        <v>0.58718504510863512</v>
      </c>
      <c r="H222" s="113">
        <v>0.5289538837845823</v>
      </c>
      <c r="I222" s="113">
        <v>0.52913482968418513</v>
      </c>
      <c r="J222" s="113">
        <v>0.52031860889690573</v>
      </c>
      <c r="K222" s="113">
        <v>0.5320675439893876</v>
      </c>
      <c r="L222" s="113">
        <v>0.5809037115791057</v>
      </c>
      <c r="M222" s="113">
        <v>0.5756674236293069</v>
      </c>
      <c r="N222" s="115">
        <f t="shared" si="32"/>
        <v>0.54927766783157428</v>
      </c>
      <c r="O222" s="113">
        <f t="shared" si="33"/>
        <v>8.2229208479828696E-3</v>
      </c>
      <c r="P222" s="116">
        <f t="shared" si="34"/>
        <v>12</v>
      </c>
      <c r="Q222" s="113">
        <v>0.54666541874894281</v>
      </c>
      <c r="R222" s="113">
        <v>0.56048019684734096</v>
      </c>
      <c r="S222" s="113"/>
      <c r="T222" s="113"/>
      <c r="U222" s="113">
        <v>0.59142576038364469</v>
      </c>
      <c r="V222" s="113">
        <v>0.58608076531444964</v>
      </c>
      <c r="W222" s="113">
        <v>0.52320352894695787</v>
      </c>
      <c r="X222" s="113">
        <v>0.53116046474490963</v>
      </c>
      <c r="Y222" s="113">
        <v>0.57677775597875225</v>
      </c>
      <c r="Z222" s="113">
        <v>0.56791492628119755</v>
      </c>
      <c r="AA222" s="113"/>
      <c r="AB222" s="115">
        <f t="shared" si="35"/>
        <v>0.5604636021557744</v>
      </c>
      <c r="AC222" s="113">
        <f t="shared" si="36"/>
        <v>8.837769186612103E-3</v>
      </c>
      <c r="AD222" s="93">
        <f t="shared" si="37"/>
        <v>8</v>
      </c>
      <c r="AF222" t="s">
        <v>44</v>
      </c>
    </row>
    <row r="223" spans="1:32" x14ac:dyDescent="0.3">
      <c r="A223" s="113">
        <v>19</v>
      </c>
      <c r="B223" s="114">
        <v>0.59437943110213387</v>
      </c>
      <c r="C223" s="113">
        <v>0.54756032078543271</v>
      </c>
      <c r="D223" s="113">
        <v>0.56588822301160469</v>
      </c>
      <c r="E223" s="113">
        <v>0.56074378713839768</v>
      </c>
      <c r="F223" s="113">
        <v>0.560232903714311</v>
      </c>
      <c r="G223" s="113">
        <v>0.61909897848916151</v>
      </c>
      <c r="H223" s="113"/>
      <c r="I223" s="113">
        <v>0.53042145736958857</v>
      </c>
      <c r="J223" s="113">
        <v>0.49842883650505154</v>
      </c>
      <c r="K223" s="113">
        <v>0.55855012351655742</v>
      </c>
      <c r="L223" s="113">
        <v>0.61093877277608066</v>
      </c>
      <c r="M223" s="113">
        <v>0.53114119406591265</v>
      </c>
      <c r="N223" s="115">
        <f t="shared" si="32"/>
        <v>0.56158036622493013</v>
      </c>
      <c r="O223" s="113">
        <f t="shared" si="33"/>
        <v>1.0843001687100229E-2</v>
      </c>
      <c r="P223" s="116">
        <f t="shared" si="34"/>
        <v>11</v>
      </c>
      <c r="Q223" s="113">
        <v>0.53249047748210532</v>
      </c>
      <c r="R223" s="113">
        <v>0.54203964175405073</v>
      </c>
      <c r="S223" s="113">
        <v>0.60323389912836434</v>
      </c>
      <c r="T223" s="113">
        <v>0.54569697036674447</v>
      </c>
      <c r="U223" s="113">
        <v>0.52317941077794017</v>
      </c>
      <c r="V223" s="113">
        <v>0.59077075613920238</v>
      </c>
      <c r="W223" s="113">
        <v>0.5688562583770933</v>
      </c>
      <c r="X223" s="113">
        <v>0.53548486777009519</v>
      </c>
      <c r="Y223" s="113">
        <v>0.54483177006336447</v>
      </c>
      <c r="Z223" s="113">
        <v>0.54396936454514644</v>
      </c>
      <c r="AA223" s="113">
        <v>0.47188952297492137</v>
      </c>
      <c r="AB223" s="115">
        <f t="shared" si="35"/>
        <v>0.54567663085263896</v>
      </c>
      <c r="AC223" s="113">
        <f t="shared" si="36"/>
        <v>1.0500597353476818E-2</v>
      </c>
      <c r="AD223" s="93">
        <f t="shared" si="37"/>
        <v>11</v>
      </c>
      <c r="AF223">
        <v>0.99980000000000002</v>
      </c>
    </row>
    <row r="224" spans="1:32" x14ac:dyDescent="0.3">
      <c r="A224" s="113">
        <v>20</v>
      </c>
      <c r="B224" s="114">
        <v>0.54306908728174708</v>
      </c>
      <c r="C224" s="113">
        <v>0.54069503971683064</v>
      </c>
      <c r="D224" s="113">
        <v>0.54340415269870102</v>
      </c>
      <c r="E224" s="113">
        <v>0.55180664752429964</v>
      </c>
      <c r="F224" s="113">
        <v>0.58556273338623843</v>
      </c>
      <c r="G224" s="113">
        <v>0.56660493003610479</v>
      </c>
      <c r="H224" s="113">
        <v>0.55025615013792961</v>
      </c>
      <c r="I224" s="113">
        <v>0.53983949902656903</v>
      </c>
      <c r="J224" s="113">
        <v>0.49689515420992403</v>
      </c>
      <c r="K224" s="113"/>
      <c r="L224" s="113">
        <v>0.59834435052234458</v>
      </c>
      <c r="M224" s="113">
        <v>0.54329705062714717</v>
      </c>
      <c r="N224" s="115">
        <f t="shared" si="32"/>
        <v>0.55088861774253051</v>
      </c>
      <c r="O224" s="113">
        <f t="shared" si="33"/>
        <v>7.9878694746822951E-3</v>
      </c>
      <c r="P224" s="116">
        <f t="shared" si="34"/>
        <v>11</v>
      </c>
      <c r="Q224" s="113">
        <v>0.54302168898833714</v>
      </c>
      <c r="R224" s="113">
        <v>0.55036815321901833</v>
      </c>
      <c r="S224" s="113">
        <v>0.60844933467022222</v>
      </c>
      <c r="T224" s="113">
        <v>0.55526877001160801</v>
      </c>
      <c r="U224" s="113"/>
      <c r="V224" s="113">
        <v>0.62528651752653852</v>
      </c>
      <c r="W224" s="113">
        <v>0.57311830435816702</v>
      </c>
      <c r="X224" s="113">
        <v>0.54498966375385405</v>
      </c>
      <c r="Y224" s="113">
        <v>0.55628447194293384</v>
      </c>
      <c r="Z224" s="113">
        <v>0.5212561518175518</v>
      </c>
      <c r="AA224" s="113">
        <v>0.49146727502852661</v>
      </c>
      <c r="AB224" s="115">
        <f t="shared" si="35"/>
        <v>0.5569510331316756</v>
      </c>
      <c r="AC224" s="113">
        <f t="shared" si="36"/>
        <v>1.2260664691838178E-2</v>
      </c>
      <c r="AD224" s="93">
        <f t="shared" si="37"/>
        <v>10</v>
      </c>
      <c r="AF224" t="s">
        <v>44</v>
      </c>
    </row>
    <row r="225" spans="1:32" x14ac:dyDescent="0.3">
      <c r="A225" s="113">
        <v>21</v>
      </c>
      <c r="B225" s="114">
        <v>0.58801251486117179</v>
      </c>
      <c r="C225" s="113">
        <v>0.53138135038972689</v>
      </c>
      <c r="D225" s="113">
        <v>0.54848295969474148</v>
      </c>
      <c r="E225" s="113">
        <v>0.54261984534414465</v>
      </c>
      <c r="F225" s="113">
        <v>0.59230445601131332</v>
      </c>
      <c r="G225" s="113">
        <v>0.58836197052508732</v>
      </c>
      <c r="H225" s="113">
        <v>0.52362925232168378</v>
      </c>
      <c r="I225" s="113">
        <v>0.54403639497008638</v>
      </c>
      <c r="J225" s="113">
        <v>0.48883840032703035</v>
      </c>
      <c r="K225" s="113">
        <v>0.55577775653120631</v>
      </c>
      <c r="L225" s="113">
        <v>0.57789302932128239</v>
      </c>
      <c r="M225" s="113">
        <v>0.55878198194649176</v>
      </c>
      <c r="N225" s="115">
        <f t="shared" si="32"/>
        <v>0.55334332602033054</v>
      </c>
      <c r="O225" s="113">
        <f t="shared" si="33"/>
        <v>8.848812744638954E-3</v>
      </c>
      <c r="P225" s="116">
        <f t="shared" si="34"/>
        <v>12</v>
      </c>
      <c r="Q225" s="113">
        <v>0.54275528712550503</v>
      </c>
      <c r="R225" s="113">
        <v>0.52342585929370089</v>
      </c>
      <c r="S225" s="113">
        <v>0.57933563527824083</v>
      </c>
      <c r="T225" s="113">
        <v>0.51462828625479928</v>
      </c>
      <c r="U225" s="113"/>
      <c r="V225" s="113">
        <v>0.57985203314069989</v>
      </c>
      <c r="W225" s="113">
        <v>0.51653979522213567</v>
      </c>
      <c r="X225" s="113">
        <v>0.52322948166603522</v>
      </c>
      <c r="Y225" s="113">
        <v>0.53305851360654322</v>
      </c>
      <c r="Z225" s="113">
        <v>0.52524608601978229</v>
      </c>
      <c r="AA225" s="113">
        <v>0.43448781195280567</v>
      </c>
      <c r="AB225" s="115">
        <f t="shared" si="35"/>
        <v>0.52725587895602477</v>
      </c>
      <c r="AC225" s="113">
        <f t="shared" si="36"/>
        <v>1.2766137357618211E-2</v>
      </c>
      <c r="AD225" s="93">
        <f t="shared" si="37"/>
        <v>10</v>
      </c>
      <c r="AF225">
        <v>0.94189999999999996</v>
      </c>
    </row>
    <row r="226" spans="1:32" x14ac:dyDescent="0.3">
      <c r="A226" s="113">
        <v>22</v>
      </c>
      <c r="B226" s="114">
        <v>0.57664112100036891</v>
      </c>
      <c r="C226" s="113">
        <v>0.54795259847119249</v>
      </c>
      <c r="D226" s="113"/>
      <c r="E226" s="113"/>
      <c r="F226" s="113">
        <v>0.57242216670940105</v>
      </c>
      <c r="G226" s="113">
        <v>0.59007695791539416</v>
      </c>
      <c r="H226" s="113">
        <v>0.54284452298760577</v>
      </c>
      <c r="I226" s="113">
        <v>0.54537392345211966</v>
      </c>
      <c r="J226" s="113">
        <v>0.56856085592536254</v>
      </c>
      <c r="K226" s="113">
        <v>0.56082863199189548</v>
      </c>
      <c r="L226" s="113">
        <v>0.59965869711031161</v>
      </c>
      <c r="M226" s="113">
        <v>0.54850901585086353</v>
      </c>
      <c r="N226" s="115">
        <f t="shared" si="32"/>
        <v>0.56528684914145155</v>
      </c>
      <c r="O226" s="113">
        <f t="shared" si="33"/>
        <v>6.2258913164339623E-3</v>
      </c>
      <c r="P226" s="116">
        <f t="shared" si="34"/>
        <v>10</v>
      </c>
      <c r="Q226" s="113"/>
      <c r="R226" s="113">
        <v>0.53196028166708631</v>
      </c>
      <c r="S226" s="113">
        <v>0.60784597258120032</v>
      </c>
      <c r="T226" s="113">
        <v>0.54469411651540312</v>
      </c>
      <c r="U226" s="113"/>
      <c r="V226" s="113">
        <v>0.58748861636488892</v>
      </c>
      <c r="W226" s="113">
        <v>0.54236953351651673</v>
      </c>
      <c r="X226" s="113">
        <v>0.53158804117054559</v>
      </c>
      <c r="Y226" s="113">
        <v>0.52078933457825038</v>
      </c>
      <c r="Z226" s="113">
        <v>0.52315473290899916</v>
      </c>
      <c r="AA226" s="113">
        <v>0.52527729586414007</v>
      </c>
      <c r="AB226" s="115">
        <f t="shared" si="35"/>
        <v>0.5461297694630034</v>
      </c>
      <c r="AC226" s="113">
        <f t="shared" si="36"/>
        <v>1.0241999766936788E-2</v>
      </c>
      <c r="AD226" s="93">
        <f t="shared" si="37"/>
        <v>9</v>
      </c>
      <c r="AF226">
        <v>0.9677</v>
      </c>
    </row>
    <row r="227" spans="1:32" ht="17.25" thickBot="1" x14ac:dyDescent="0.35">
      <c r="A227" s="113">
        <v>23</v>
      </c>
      <c r="B227" s="117"/>
      <c r="C227" s="118"/>
      <c r="D227" s="118">
        <v>0.56608337316608637</v>
      </c>
      <c r="E227" s="118">
        <v>0.56836288308856409</v>
      </c>
      <c r="F227" s="118">
        <v>0.59345565256948318</v>
      </c>
      <c r="G227" s="118">
        <v>0.55739504491119851</v>
      </c>
      <c r="H227" s="118"/>
      <c r="I227" s="118">
        <v>0.49455885956227397</v>
      </c>
      <c r="J227" s="118">
        <v>0.50339884689604508</v>
      </c>
      <c r="K227" s="118">
        <v>0.53585451051287936</v>
      </c>
      <c r="L227" s="118">
        <v>0.57351148278537911</v>
      </c>
      <c r="M227" s="118">
        <v>0.53836449616595927</v>
      </c>
      <c r="N227" s="119">
        <f t="shared" si="32"/>
        <v>0.54788723885087443</v>
      </c>
      <c r="O227" s="121">
        <f t="shared" si="33"/>
        <v>1.0949653805325274E-2</v>
      </c>
      <c r="P227" s="120">
        <f t="shared" si="34"/>
        <v>9</v>
      </c>
      <c r="Q227" s="118">
        <v>0.5477344942559369</v>
      </c>
      <c r="R227" s="118">
        <v>0.54853564932430732</v>
      </c>
      <c r="S227" s="118">
        <v>0.59696978502263209</v>
      </c>
      <c r="T227" s="118"/>
      <c r="U227" s="118"/>
      <c r="V227" s="118">
        <v>0.52871656450659266</v>
      </c>
      <c r="W227" s="118"/>
      <c r="X227" s="118">
        <v>0.52864667360064255</v>
      </c>
      <c r="Y227" s="118">
        <v>0.54078545484207674</v>
      </c>
      <c r="Z227" s="118">
        <v>0.54318578482894164</v>
      </c>
      <c r="AA227" s="118">
        <v>0.4859449923796928</v>
      </c>
      <c r="AB227" s="119">
        <f t="shared" si="35"/>
        <v>0.54006492484510282</v>
      </c>
      <c r="AC227" s="121">
        <f t="shared" si="36"/>
        <v>1.0829132619602392E-2</v>
      </c>
      <c r="AD227" s="99">
        <f t="shared" si="37"/>
        <v>8</v>
      </c>
      <c r="AF227" t="s">
        <v>44</v>
      </c>
    </row>
    <row r="229" spans="1:32" x14ac:dyDescent="0.3">
      <c r="B229" s="184" t="s">
        <v>152</v>
      </c>
      <c r="C229" s="184"/>
      <c r="D229" s="184"/>
      <c r="E229" t="s">
        <v>35</v>
      </c>
    </row>
    <row r="230" spans="1:32" x14ac:dyDescent="0.3">
      <c r="B230" s="184" t="s">
        <v>153</v>
      </c>
      <c r="C230" s="184"/>
      <c r="D230" s="184"/>
      <c r="E230">
        <v>1.8E-3</v>
      </c>
    </row>
    <row r="231" spans="1:32" x14ac:dyDescent="0.3">
      <c r="B231" s="184" t="s">
        <v>154</v>
      </c>
      <c r="C231" s="184"/>
      <c r="D231" s="184"/>
      <c r="E231">
        <v>0.21990000000000001</v>
      </c>
    </row>
    <row r="232" spans="1:32" x14ac:dyDescent="0.3">
      <c r="B232" s="184" t="s">
        <v>155</v>
      </c>
      <c r="C232" s="184"/>
      <c r="D232" s="184"/>
      <c r="E232">
        <v>0.1769</v>
      </c>
    </row>
  </sheetData>
  <mergeCells count="42">
    <mergeCell ref="B65:D65"/>
    <mergeCell ref="Q3:AD3"/>
    <mergeCell ref="B3:P3"/>
    <mergeCell ref="B30:D30"/>
    <mergeCell ref="B31:D31"/>
    <mergeCell ref="B32:D32"/>
    <mergeCell ref="B33:D33"/>
    <mergeCell ref="B36:P36"/>
    <mergeCell ref="Q36:AD36"/>
    <mergeCell ref="B63:D63"/>
    <mergeCell ref="B64:D64"/>
    <mergeCell ref="B131:D131"/>
    <mergeCell ref="B66:D66"/>
    <mergeCell ref="B69:P69"/>
    <mergeCell ref="Q69:AD69"/>
    <mergeCell ref="B96:D96"/>
    <mergeCell ref="B97:D97"/>
    <mergeCell ref="B98:D98"/>
    <mergeCell ref="B99:D99"/>
    <mergeCell ref="B102:P102"/>
    <mergeCell ref="Q102:AD102"/>
    <mergeCell ref="B129:D129"/>
    <mergeCell ref="B130:D130"/>
    <mergeCell ref="B166:D166"/>
    <mergeCell ref="B132:D132"/>
    <mergeCell ref="B136:P136"/>
    <mergeCell ref="Q136:AD136"/>
    <mergeCell ref="B163:D163"/>
    <mergeCell ref="B164:D164"/>
    <mergeCell ref="B165:D165"/>
    <mergeCell ref="B232:D232"/>
    <mergeCell ref="B169:P169"/>
    <mergeCell ref="Q169:AD169"/>
    <mergeCell ref="B196:D196"/>
    <mergeCell ref="B197:D197"/>
    <mergeCell ref="B198:D198"/>
    <mergeCell ref="B199:D199"/>
    <mergeCell ref="B202:P202"/>
    <mergeCell ref="Q202:AD202"/>
    <mergeCell ref="B229:D229"/>
    <mergeCell ref="B230:D230"/>
    <mergeCell ref="B231:D23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34131-AC38-4C1F-BB5C-1D550CBE2D30}">
  <dimension ref="A1:BJ32"/>
  <sheetViews>
    <sheetView zoomScale="70" zoomScaleNormal="70" workbookViewId="0">
      <selection activeCell="AT1" sqref="AT1"/>
    </sheetView>
  </sheetViews>
  <sheetFormatPr defaultRowHeight="16.5" x14ac:dyDescent="0.3"/>
  <sheetData>
    <row r="1" spans="2:62" x14ac:dyDescent="0.3">
      <c r="B1" t="s">
        <v>183</v>
      </c>
      <c r="L1" t="s">
        <v>168</v>
      </c>
      <c r="V1" t="s">
        <v>172</v>
      </c>
      <c r="AT1" s="110" t="s">
        <v>173</v>
      </c>
    </row>
    <row r="2" spans="2:62" ht="17.25" thickBot="1" x14ac:dyDescent="0.35">
      <c r="B2" s="1" t="s">
        <v>120</v>
      </c>
      <c r="L2" s="1" t="s">
        <v>121</v>
      </c>
      <c r="V2" s="1" t="s">
        <v>97</v>
      </c>
      <c r="AT2" s="1" t="s">
        <v>148</v>
      </c>
    </row>
    <row r="3" spans="2:62" x14ac:dyDescent="0.3">
      <c r="B3" s="128" t="s">
        <v>0</v>
      </c>
      <c r="C3" s="165" t="s">
        <v>7</v>
      </c>
      <c r="D3" s="165"/>
      <c r="E3" s="165"/>
      <c r="F3" s="165"/>
      <c r="G3" s="165" t="s">
        <v>11</v>
      </c>
      <c r="H3" s="165"/>
      <c r="I3" s="165"/>
      <c r="J3" s="165"/>
      <c r="L3" s="128" t="s">
        <v>0</v>
      </c>
      <c r="M3" s="165" t="s">
        <v>7</v>
      </c>
      <c r="N3" s="165"/>
      <c r="O3" s="165"/>
      <c r="P3" s="165"/>
      <c r="Q3" s="165" t="s">
        <v>11</v>
      </c>
      <c r="R3" s="165"/>
      <c r="S3" s="165"/>
      <c r="T3" s="165"/>
      <c r="V3" s="172" t="s">
        <v>0</v>
      </c>
      <c r="W3" s="157" t="s">
        <v>7</v>
      </c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 t="s">
        <v>8</v>
      </c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T3" s="79" t="s">
        <v>122</v>
      </c>
      <c r="AU3" s="185" t="s">
        <v>31</v>
      </c>
      <c r="AV3" s="186"/>
      <c r="AW3" s="186"/>
      <c r="AX3" s="187"/>
      <c r="AY3" s="188" t="s">
        <v>32</v>
      </c>
      <c r="AZ3" s="186"/>
      <c r="BA3" s="186"/>
      <c r="BB3" s="187"/>
      <c r="BC3" s="188" t="s">
        <v>33</v>
      </c>
      <c r="BD3" s="186"/>
      <c r="BE3" s="186"/>
      <c r="BF3" s="187"/>
      <c r="BG3" s="186" t="s">
        <v>34</v>
      </c>
      <c r="BH3" s="186"/>
      <c r="BI3" s="186"/>
      <c r="BJ3" s="189"/>
    </row>
    <row r="4" spans="2:62" ht="17.25" thickBot="1" x14ac:dyDescent="0.35">
      <c r="B4" s="129"/>
      <c r="C4" s="165"/>
      <c r="D4" s="165"/>
      <c r="E4" s="165"/>
      <c r="F4" s="165"/>
      <c r="G4" s="165"/>
      <c r="H4" s="165"/>
      <c r="I4" s="165"/>
      <c r="J4" s="165"/>
      <c r="L4" s="129"/>
      <c r="M4" s="165"/>
      <c r="N4" s="165"/>
      <c r="O4" s="165"/>
      <c r="P4" s="165"/>
      <c r="Q4" s="165"/>
      <c r="R4" s="165"/>
      <c r="S4" s="165"/>
      <c r="T4" s="165"/>
      <c r="V4" s="173"/>
      <c r="W4" s="157" t="s">
        <v>31</v>
      </c>
      <c r="X4" s="157"/>
      <c r="Y4" s="157" t="s">
        <v>32</v>
      </c>
      <c r="Z4" s="157"/>
      <c r="AA4" s="157"/>
      <c r="AB4" s="157" t="s">
        <v>33</v>
      </c>
      <c r="AC4" s="157"/>
      <c r="AD4" s="157"/>
      <c r="AE4" s="157" t="s">
        <v>34</v>
      </c>
      <c r="AF4" s="157"/>
      <c r="AG4" s="157"/>
      <c r="AH4" s="157" t="s">
        <v>31</v>
      </c>
      <c r="AI4" s="157"/>
      <c r="AJ4" s="157" t="s">
        <v>32</v>
      </c>
      <c r="AK4" s="157"/>
      <c r="AL4" s="157"/>
      <c r="AM4" s="157" t="s">
        <v>33</v>
      </c>
      <c r="AN4" s="157"/>
      <c r="AO4" s="157"/>
      <c r="AP4" s="157" t="s">
        <v>34</v>
      </c>
      <c r="AQ4" s="157"/>
      <c r="AR4" s="157"/>
      <c r="AT4" s="80" t="s">
        <v>123</v>
      </c>
      <c r="AU4" s="81" t="s">
        <v>31</v>
      </c>
      <c r="AV4" s="82" t="s">
        <v>32</v>
      </c>
      <c r="AW4" s="82" t="s">
        <v>33</v>
      </c>
      <c r="AX4" s="83" t="s">
        <v>34</v>
      </c>
      <c r="AY4" s="84" t="s">
        <v>31</v>
      </c>
      <c r="AZ4" s="82" t="s">
        <v>32</v>
      </c>
      <c r="BA4" s="82" t="s">
        <v>33</v>
      </c>
      <c r="BB4" s="83" t="s">
        <v>34</v>
      </c>
      <c r="BC4" s="84" t="s">
        <v>31</v>
      </c>
      <c r="BD4" s="82" t="s">
        <v>32</v>
      </c>
      <c r="BE4" s="82" t="s">
        <v>33</v>
      </c>
      <c r="BF4" s="83" t="s">
        <v>34</v>
      </c>
      <c r="BG4" s="82" t="s">
        <v>31</v>
      </c>
      <c r="BH4" s="82" t="s">
        <v>32</v>
      </c>
      <c r="BI4" s="82" t="s">
        <v>33</v>
      </c>
      <c r="BJ4" s="85" t="s">
        <v>34</v>
      </c>
    </row>
    <row r="5" spans="2:62" x14ac:dyDescent="0.3">
      <c r="B5" s="130"/>
      <c r="C5" s="3" t="s">
        <v>14</v>
      </c>
      <c r="D5" s="3" t="s">
        <v>115</v>
      </c>
      <c r="E5" s="3" t="s">
        <v>116</v>
      </c>
      <c r="F5" s="3" t="s">
        <v>15</v>
      </c>
      <c r="G5" s="3" t="s">
        <v>14</v>
      </c>
      <c r="H5" s="3" t="s">
        <v>115</v>
      </c>
      <c r="I5" s="3" t="s">
        <v>116</v>
      </c>
      <c r="J5" s="3" t="s">
        <v>15</v>
      </c>
      <c r="L5" s="130"/>
      <c r="M5" s="3" t="s">
        <v>14</v>
      </c>
      <c r="N5" s="3" t="s">
        <v>115</v>
      </c>
      <c r="O5" s="3" t="s">
        <v>116</v>
      </c>
      <c r="P5" s="3" t="s">
        <v>15</v>
      </c>
      <c r="Q5" s="3" t="s">
        <v>14</v>
      </c>
      <c r="R5" s="3" t="s">
        <v>115</v>
      </c>
      <c r="S5" s="3" t="s">
        <v>116</v>
      </c>
      <c r="T5" s="3" t="s">
        <v>15</v>
      </c>
      <c r="V5" s="174"/>
      <c r="W5" s="3" t="s">
        <v>27</v>
      </c>
      <c r="X5" s="3" t="s">
        <v>28</v>
      </c>
      <c r="Y5" s="3" t="s">
        <v>29</v>
      </c>
      <c r="Z5" s="3" t="s">
        <v>30</v>
      </c>
      <c r="AA5" s="3" t="s">
        <v>28</v>
      </c>
      <c r="AB5" s="3" t="s">
        <v>29</v>
      </c>
      <c r="AC5" s="3" t="s">
        <v>30</v>
      </c>
      <c r="AD5" s="3" t="s">
        <v>27</v>
      </c>
      <c r="AE5" s="3" t="s">
        <v>27</v>
      </c>
      <c r="AF5" s="3" t="s">
        <v>28</v>
      </c>
      <c r="AG5" s="3" t="s">
        <v>29</v>
      </c>
      <c r="AH5" s="3" t="s">
        <v>27</v>
      </c>
      <c r="AI5" s="3" t="s">
        <v>28</v>
      </c>
      <c r="AJ5" s="3" t="s">
        <v>29</v>
      </c>
      <c r="AK5" s="3" t="s">
        <v>30</v>
      </c>
      <c r="AL5" s="3" t="s">
        <v>28</v>
      </c>
      <c r="AM5" s="3" t="s">
        <v>29</v>
      </c>
      <c r="AN5" s="3" t="s">
        <v>30</v>
      </c>
      <c r="AO5" s="3" t="s">
        <v>27</v>
      </c>
      <c r="AP5" s="3" t="s">
        <v>27</v>
      </c>
      <c r="AQ5" s="3" t="s">
        <v>28</v>
      </c>
      <c r="AR5" s="3" t="s">
        <v>29</v>
      </c>
      <c r="AT5" s="86" t="s">
        <v>124</v>
      </c>
      <c r="AU5" s="87">
        <v>0.99100112485939262</v>
      </c>
      <c r="AV5" s="88">
        <v>8.6239220097487808E-3</v>
      </c>
      <c r="AW5" s="88">
        <v>3.7495313085864269E-4</v>
      </c>
      <c r="AX5" s="89">
        <v>0</v>
      </c>
      <c r="AY5" s="90">
        <v>1.1061946902654867E-2</v>
      </c>
      <c r="AZ5" s="88">
        <v>0.92551622418879054</v>
      </c>
      <c r="BA5" s="88">
        <v>4.5722713864306784E-2</v>
      </c>
      <c r="BB5" s="89">
        <v>1.7699115044247787E-2</v>
      </c>
      <c r="BC5" s="90">
        <v>3.6396724294813468E-3</v>
      </c>
      <c r="BD5" s="88">
        <v>5.0045495905368519E-2</v>
      </c>
      <c r="BE5" s="88">
        <v>0.93903548680618742</v>
      </c>
      <c r="BF5" s="89">
        <v>7.2793448589626936E-3</v>
      </c>
      <c r="BG5" s="88">
        <v>1.8050541516245487E-2</v>
      </c>
      <c r="BH5" s="88">
        <v>8.3032490974729242E-2</v>
      </c>
      <c r="BI5" s="88">
        <v>1.444043321299639E-2</v>
      </c>
      <c r="BJ5" s="91">
        <v>0.8844765342960289</v>
      </c>
    </row>
    <row r="6" spans="2:62" x14ac:dyDescent="0.3">
      <c r="B6" s="3" t="s">
        <v>4</v>
      </c>
      <c r="C6" s="4">
        <f>AVERAGE(C9:C20)</f>
        <v>1161.0833333333333</v>
      </c>
      <c r="D6" s="4">
        <f t="shared" ref="D6:J6" si="0">AVERAGE(D9:D20)</f>
        <v>112.66666666666667</v>
      </c>
      <c r="E6" s="4">
        <f t="shared" si="0"/>
        <v>119.08333333333333</v>
      </c>
      <c r="F6" s="4">
        <f t="shared" si="0"/>
        <v>75.25</v>
      </c>
      <c r="G6" s="4">
        <f t="shared" si="0"/>
        <v>790.18181818181813</v>
      </c>
      <c r="H6" s="4">
        <f t="shared" si="0"/>
        <v>160.36363636363637</v>
      </c>
      <c r="I6" s="4">
        <f t="shared" si="0"/>
        <v>90.454545454545453</v>
      </c>
      <c r="J6" s="4">
        <f t="shared" si="0"/>
        <v>84.63636363636364</v>
      </c>
      <c r="L6" s="3" t="s">
        <v>4</v>
      </c>
      <c r="M6" s="4">
        <f>AVERAGE(M9:M20)</f>
        <v>26.916666666666668</v>
      </c>
      <c r="N6" s="4">
        <f t="shared" ref="N6:T6" si="1">AVERAGE(N9:N20)</f>
        <v>86.916666666666671</v>
      </c>
      <c r="O6" s="4">
        <f t="shared" si="1"/>
        <v>57.083333333333336</v>
      </c>
      <c r="P6" s="4">
        <f t="shared" si="1"/>
        <v>23.333333333333332</v>
      </c>
      <c r="Q6" s="4">
        <f t="shared" si="1"/>
        <v>30.181818181818183</v>
      </c>
      <c r="R6" s="4">
        <f t="shared" si="1"/>
        <v>92.909090909090907</v>
      </c>
      <c r="S6" s="4">
        <f t="shared" si="1"/>
        <v>52.454545454545453</v>
      </c>
      <c r="T6" s="4">
        <f t="shared" si="1"/>
        <v>27.454545454545453</v>
      </c>
      <c r="V6" s="3" t="s">
        <v>1</v>
      </c>
      <c r="W6" s="4">
        <f>AVERAGE(W9:W20)</f>
        <v>21.166666666666668</v>
      </c>
      <c r="X6" s="4">
        <f t="shared" ref="X6:AR6" si="2">AVERAGE(X9:X20)</f>
        <v>5.166666666666667</v>
      </c>
      <c r="Y6" s="4">
        <f t="shared" si="2"/>
        <v>17</v>
      </c>
      <c r="Z6" s="4">
        <f t="shared" si="2"/>
        <v>20.25</v>
      </c>
      <c r="AA6" s="4">
        <f t="shared" si="2"/>
        <v>49.416666666666664</v>
      </c>
      <c r="AB6" s="4">
        <f t="shared" si="2"/>
        <v>4.083333333333333</v>
      </c>
      <c r="AC6" s="4">
        <f t="shared" si="2"/>
        <v>3.0833333333333335</v>
      </c>
      <c r="AD6" s="4">
        <f t="shared" si="2"/>
        <v>49.75</v>
      </c>
      <c r="AE6" s="4">
        <f t="shared" si="2"/>
        <v>15.666666666666666</v>
      </c>
      <c r="AF6" s="4">
        <f t="shared" si="2"/>
        <v>2.5</v>
      </c>
      <c r="AG6" s="4">
        <f t="shared" si="2"/>
        <v>5.166666666666667</v>
      </c>
      <c r="AH6" s="4">
        <f t="shared" si="2"/>
        <v>26.272727272727273</v>
      </c>
      <c r="AI6" s="4">
        <f t="shared" si="2"/>
        <v>3.5454545454545454</v>
      </c>
      <c r="AJ6" s="4">
        <f t="shared" si="2"/>
        <v>21.818181818181817</v>
      </c>
      <c r="AK6" s="4">
        <f t="shared" si="2"/>
        <v>23.181818181818183</v>
      </c>
      <c r="AL6" s="4">
        <f t="shared" si="2"/>
        <v>47.272727272727273</v>
      </c>
      <c r="AM6" s="4">
        <f t="shared" si="2"/>
        <v>3.6363636363636362</v>
      </c>
      <c r="AN6" s="4">
        <f t="shared" si="2"/>
        <v>4.2727272727272725</v>
      </c>
      <c r="AO6" s="4">
        <f t="shared" si="2"/>
        <v>44.545454545454547</v>
      </c>
      <c r="AP6" s="4">
        <f t="shared" si="2"/>
        <v>21.454545454545453</v>
      </c>
      <c r="AQ6" s="4">
        <f t="shared" si="2"/>
        <v>1.5454545454545454</v>
      </c>
      <c r="AR6" s="4">
        <f t="shared" si="2"/>
        <v>4.4545454545454541</v>
      </c>
      <c r="AT6" s="86" t="s">
        <v>125</v>
      </c>
      <c r="AU6" s="92">
        <v>0.98969072164948457</v>
      </c>
      <c r="AV6">
        <v>9.9274532264222986E-3</v>
      </c>
      <c r="AW6">
        <v>3.8182512409316535E-4</v>
      </c>
      <c r="AX6" s="19">
        <v>0</v>
      </c>
      <c r="AY6" s="18">
        <v>7.0635721493440967E-3</v>
      </c>
      <c r="AZ6">
        <v>0.95459132189707363</v>
      </c>
      <c r="BA6">
        <v>2.5227043390514632E-2</v>
      </c>
      <c r="BB6" s="19">
        <v>1.3118062563067608E-2</v>
      </c>
      <c r="BC6" s="18">
        <v>1.3592233009708738E-2</v>
      </c>
      <c r="BD6">
        <v>8.155339805825243E-2</v>
      </c>
      <c r="BE6">
        <v>0.90097087378640772</v>
      </c>
      <c r="BF6" s="19">
        <v>3.8834951456310678E-3</v>
      </c>
      <c r="BG6">
        <v>2.1201413427561839E-2</v>
      </c>
      <c r="BH6">
        <v>7.7738515901060068E-2</v>
      </c>
      <c r="BI6">
        <v>0</v>
      </c>
      <c r="BJ6" s="93">
        <v>0.90106007067137805</v>
      </c>
    </row>
    <row r="7" spans="2:62" x14ac:dyDescent="0.3">
      <c r="B7" s="3" t="s">
        <v>2</v>
      </c>
      <c r="C7" s="4">
        <f>_xlfn.STDEV.S(C9:C20)/SQRT(COUNT(C9:C20))</f>
        <v>213.62646025294251</v>
      </c>
      <c r="D7" s="4">
        <f t="shared" ref="D7:J7" si="3">_xlfn.STDEV.S(D9:D20)/SQRT(COUNT(D9:D20))</f>
        <v>11.732713482249773</v>
      </c>
      <c r="E7" s="4">
        <f t="shared" si="3"/>
        <v>15.759296598926273</v>
      </c>
      <c r="F7" s="4">
        <f t="shared" si="3"/>
        <v>5.8389042662389175</v>
      </c>
      <c r="G7" s="4">
        <f t="shared" si="3"/>
        <v>87.544982534364308</v>
      </c>
      <c r="H7" s="4">
        <f t="shared" si="3"/>
        <v>23.338720354136711</v>
      </c>
      <c r="I7" s="4">
        <f t="shared" si="3"/>
        <v>8.0219739538160137</v>
      </c>
      <c r="J7" s="4">
        <f t="shared" si="3"/>
        <v>5.0959390735488901</v>
      </c>
      <c r="L7" s="3" t="s">
        <v>2</v>
      </c>
      <c r="M7" s="4">
        <f>_xlfn.STDEV.S(M9:M20)/SQRT(COUNT(M9:M20))</f>
        <v>3.3472248417777579</v>
      </c>
      <c r="N7" s="4">
        <f t="shared" ref="N7:T7" si="4">_xlfn.STDEV.S(N9:N20)/SQRT(COUNT(N9:N20))</f>
        <v>6.6565737994462886</v>
      </c>
      <c r="O7" s="4">
        <f t="shared" si="4"/>
        <v>4.1967850850984778</v>
      </c>
      <c r="P7" s="4">
        <f t="shared" si="4"/>
        <v>2.6092299262580925</v>
      </c>
      <c r="Q7" s="4">
        <f t="shared" si="4"/>
        <v>3.2968805692052769</v>
      </c>
      <c r="R7" s="4">
        <f t="shared" si="4"/>
        <v>5.3367585419931798</v>
      </c>
      <c r="S7" s="4">
        <f t="shared" si="4"/>
        <v>7.0599557510377906</v>
      </c>
      <c r="T7" s="4">
        <f t="shared" si="4"/>
        <v>3.0818047733685239</v>
      </c>
      <c r="V7" s="3" t="s">
        <v>2</v>
      </c>
      <c r="W7" s="4">
        <f>_xlfn.STDEV.S(W9:W20)/SQRT(COUNT(W9:W20))</f>
        <v>3.5222955095456796</v>
      </c>
      <c r="X7" s="4">
        <f t="shared" ref="X7:AR7" si="5">_xlfn.STDEV.S(X9:X20)/SQRT(COUNT(X9:X20))</f>
        <v>1.5803400733622963</v>
      </c>
      <c r="Y7" s="4">
        <f t="shared" si="5"/>
        <v>2.7524094128159016</v>
      </c>
      <c r="Z7" s="4">
        <f t="shared" si="5"/>
        <v>2.111028041959508</v>
      </c>
      <c r="AA7" s="4">
        <f t="shared" si="5"/>
        <v>3.987591232609462</v>
      </c>
      <c r="AB7" s="4">
        <f t="shared" si="5"/>
        <v>0.78294639056901627</v>
      </c>
      <c r="AC7" s="4">
        <f t="shared" si="5"/>
        <v>0.87436845895777937</v>
      </c>
      <c r="AD7" s="4">
        <f t="shared" si="5"/>
        <v>3.3283106097766049</v>
      </c>
      <c r="AE7" s="4">
        <f t="shared" si="5"/>
        <v>2.1225104251924192</v>
      </c>
      <c r="AF7" s="4">
        <f t="shared" si="5"/>
        <v>0.77361802492240872</v>
      </c>
      <c r="AG7" s="4">
        <f t="shared" si="5"/>
        <v>1.3474630108676697</v>
      </c>
      <c r="AH7" s="4">
        <f t="shared" si="5"/>
        <v>2.8511270788645513</v>
      </c>
      <c r="AI7" s="4">
        <f t="shared" si="5"/>
        <v>1.563001985479088</v>
      </c>
      <c r="AJ7" s="4">
        <f t="shared" si="5"/>
        <v>1.9391571825183227</v>
      </c>
      <c r="AK7" s="4">
        <f t="shared" si="5"/>
        <v>3.0296059804361057</v>
      </c>
      <c r="AL7" s="4">
        <f t="shared" si="5"/>
        <v>6.4131837350753269</v>
      </c>
      <c r="AM7" s="4">
        <f t="shared" si="5"/>
        <v>1.4159656343590936</v>
      </c>
      <c r="AN7" s="4">
        <f t="shared" si="5"/>
        <v>1.3009850050907867</v>
      </c>
      <c r="AO7" s="4">
        <f t="shared" si="5"/>
        <v>5.9411716572707292</v>
      </c>
      <c r="AP7" s="4">
        <f t="shared" si="5"/>
        <v>2.8295956549033532</v>
      </c>
      <c r="AQ7" s="4">
        <f t="shared" si="5"/>
        <v>0.56187407783136156</v>
      </c>
      <c r="AR7" s="4">
        <f t="shared" si="5"/>
        <v>1.3236563435055488</v>
      </c>
      <c r="AT7" s="86" t="s">
        <v>126</v>
      </c>
      <c r="AU7" s="92">
        <v>0.98569933728636205</v>
      </c>
      <c r="AV7">
        <v>1.3603069410533658E-2</v>
      </c>
      <c r="AW7">
        <v>6.9759330310429019E-4</v>
      </c>
      <c r="AX7" s="19">
        <v>0</v>
      </c>
      <c r="AY7" s="18">
        <v>1.2987012987012988E-2</v>
      </c>
      <c r="AZ7">
        <v>0.91045796308954208</v>
      </c>
      <c r="BA7">
        <v>5.5365686944634313E-2</v>
      </c>
      <c r="BB7" s="19">
        <v>2.1189336978810664E-2</v>
      </c>
      <c r="BC7" s="18">
        <v>5.5788005578800556E-3</v>
      </c>
      <c r="BD7">
        <v>9.7629009762900981E-2</v>
      </c>
      <c r="BE7">
        <v>0.88423988842398882</v>
      </c>
      <c r="BF7" s="19">
        <v>1.2552301255230125E-2</v>
      </c>
      <c r="BG7">
        <v>4.8295454545454544E-2</v>
      </c>
      <c r="BH7">
        <v>6.5340909090909088E-2</v>
      </c>
      <c r="BI7">
        <v>0</v>
      </c>
      <c r="BJ7" s="93">
        <v>0.88636363636363635</v>
      </c>
    </row>
    <row r="8" spans="2:62" x14ac:dyDescent="0.3">
      <c r="B8" s="3" t="s">
        <v>5</v>
      </c>
      <c r="C8" s="4">
        <f>COUNT(C9:C20)</f>
        <v>12</v>
      </c>
      <c r="D8" s="4">
        <f t="shared" ref="D8:J8" si="6">COUNT(D9:D20)</f>
        <v>12</v>
      </c>
      <c r="E8" s="4">
        <f t="shared" si="6"/>
        <v>12</v>
      </c>
      <c r="F8" s="4">
        <f t="shared" si="6"/>
        <v>12</v>
      </c>
      <c r="G8" s="4">
        <f t="shared" si="6"/>
        <v>11</v>
      </c>
      <c r="H8" s="4">
        <f t="shared" si="6"/>
        <v>11</v>
      </c>
      <c r="I8" s="4">
        <f t="shared" si="6"/>
        <v>11</v>
      </c>
      <c r="J8" s="4">
        <f t="shared" si="6"/>
        <v>11</v>
      </c>
      <c r="L8" s="3" t="s">
        <v>5</v>
      </c>
      <c r="M8" s="4">
        <f>COUNT(M9:M20)</f>
        <v>12</v>
      </c>
      <c r="N8" s="4">
        <f t="shared" ref="N8:T8" si="7">COUNT(N9:N20)</f>
        <v>12</v>
      </c>
      <c r="O8" s="4">
        <f t="shared" si="7"/>
        <v>12</v>
      </c>
      <c r="P8" s="4">
        <f t="shared" si="7"/>
        <v>12</v>
      </c>
      <c r="Q8" s="4">
        <f t="shared" si="7"/>
        <v>11</v>
      </c>
      <c r="R8" s="4">
        <f t="shared" si="7"/>
        <v>11</v>
      </c>
      <c r="S8" s="4">
        <f t="shared" si="7"/>
        <v>11</v>
      </c>
      <c r="T8" s="4">
        <f t="shared" si="7"/>
        <v>11</v>
      </c>
      <c r="V8" s="3" t="s">
        <v>5</v>
      </c>
      <c r="W8" s="4">
        <f>COUNT(W9:W20)</f>
        <v>12</v>
      </c>
      <c r="X8" s="4">
        <f t="shared" ref="X8:AR8" si="8">COUNT(X9:X20)</f>
        <v>12</v>
      </c>
      <c r="Y8" s="4">
        <f t="shared" si="8"/>
        <v>12</v>
      </c>
      <c r="Z8" s="4">
        <f t="shared" si="8"/>
        <v>12</v>
      </c>
      <c r="AA8" s="4">
        <f t="shared" si="8"/>
        <v>12</v>
      </c>
      <c r="AB8" s="4">
        <f t="shared" si="8"/>
        <v>12</v>
      </c>
      <c r="AC8" s="4">
        <f t="shared" si="8"/>
        <v>12</v>
      </c>
      <c r="AD8" s="4">
        <f t="shared" si="8"/>
        <v>12</v>
      </c>
      <c r="AE8" s="4">
        <f t="shared" si="8"/>
        <v>12</v>
      </c>
      <c r="AF8" s="4">
        <f t="shared" si="8"/>
        <v>12</v>
      </c>
      <c r="AG8" s="4">
        <f t="shared" si="8"/>
        <v>12</v>
      </c>
      <c r="AH8" s="4">
        <f t="shared" si="8"/>
        <v>11</v>
      </c>
      <c r="AI8" s="4">
        <f t="shared" si="8"/>
        <v>11</v>
      </c>
      <c r="AJ8" s="4">
        <f t="shared" si="8"/>
        <v>11</v>
      </c>
      <c r="AK8" s="4">
        <f t="shared" si="8"/>
        <v>11</v>
      </c>
      <c r="AL8" s="4">
        <f t="shared" si="8"/>
        <v>11</v>
      </c>
      <c r="AM8" s="4">
        <f t="shared" si="8"/>
        <v>11</v>
      </c>
      <c r="AN8" s="4">
        <f t="shared" si="8"/>
        <v>11</v>
      </c>
      <c r="AO8" s="4">
        <f t="shared" si="8"/>
        <v>11</v>
      </c>
      <c r="AP8" s="4">
        <f t="shared" si="8"/>
        <v>11</v>
      </c>
      <c r="AQ8" s="4">
        <f t="shared" si="8"/>
        <v>11</v>
      </c>
      <c r="AR8" s="4">
        <f t="shared" si="8"/>
        <v>11</v>
      </c>
      <c r="AT8" s="86" t="s">
        <v>127</v>
      </c>
      <c r="AU8" s="92">
        <v>0.99181525869628762</v>
      </c>
      <c r="AV8">
        <v>5.553931598947676E-3</v>
      </c>
      <c r="AW8">
        <v>2.6308097047646889E-3</v>
      </c>
      <c r="AX8" s="19">
        <v>0</v>
      </c>
      <c r="AY8" s="18">
        <v>1.73053152039555E-2</v>
      </c>
      <c r="AZ8">
        <v>0.88998763906056866</v>
      </c>
      <c r="BA8">
        <v>6.9221260815822E-2</v>
      </c>
      <c r="BB8" s="19">
        <v>2.3485784919653894E-2</v>
      </c>
      <c r="BC8" s="18">
        <v>6.0975609756097563E-3</v>
      </c>
      <c r="BD8">
        <v>5.7926829268292686E-2</v>
      </c>
      <c r="BE8">
        <v>0.93089430894308944</v>
      </c>
      <c r="BF8" s="19">
        <v>5.08130081300813E-3</v>
      </c>
      <c r="BG8">
        <v>4.3243243243243246E-2</v>
      </c>
      <c r="BH8">
        <v>7.0270270270270274E-2</v>
      </c>
      <c r="BI8">
        <v>1.6216216216216217E-2</v>
      </c>
      <c r="BJ8" s="93">
        <v>0.87027027027027026</v>
      </c>
    </row>
    <row r="9" spans="2:62" x14ac:dyDescent="0.3">
      <c r="B9" s="128" t="s">
        <v>6</v>
      </c>
      <c r="C9" s="15">
        <v>853</v>
      </c>
      <c r="D9" s="16">
        <v>107</v>
      </c>
      <c r="E9" s="16">
        <v>131</v>
      </c>
      <c r="F9" s="17">
        <v>69</v>
      </c>
      <c r="G9" s="15">
        <v>1080</v>
      </c>
      <c r="H9" s="16">
        <v>134</v>
      </c>
      <c r="I9" s="16">
        <v>89</v>
      </c>
      <c r="J9" s="17">
        <v>51</v>
      </c>
      <c r="L9" s="128" t="s">
        <v>6</v>
      </c>
      <c r="M9" s="15">
        <v>25</v>
      </c>
      <c r="N9" s="16">
        <v>101</v>
      </c>
      <c r="O9" s="16">
        <v>67</v>
      </c>
      <c r="P9" s="17">
        <v>32</v>
      </c>
      <c r="Q9" s="15">
        <v>21</v>
      </c>
      <c r="R9" s="16">
        <v>98</v>
      </c>
      <c r="S9" s="16">
        <v>78</v>
      </c>
      <c r="T9" s="17">
        <v>7</v>
      </c>
      <c r="V9" s="170" t="s">
        <v>6</v>
      </c>
      <c r="W9" s="18">
        <v>23</v>
      </c>
      <c r="X9">
        <v>1</v>
      </c>
      <c r="Y9">
        <v>15</v>
      </c>
      <c r="Z9">
        <v>24</v>
      </c>
      <c r="AA9">
        <v>62</v>
      </c>
      <c r="AB9">
        <v>4</v>
      </c>
      <c r="AC9">
        <v>8</v>
      </c>
      <c r="AD9">
        <v>55</v>
      </c>
      <c r="AE9">
        <v>23</v>
      </c>
      <c r="AF9">
        <v>4</v>
      </c>
      <c r="AG9" s="19">
        <v>5</v>
      </c>
      <c r="AH9" s="18">
        <v>16</v>
      </c>
      <c r="AI9">
        <v>5</v>
      </c>
      <c r="AJ9">
        <v>17</v>
      </c>
      <c r="AK9">
        <v>7</v>
      </c>
      <c r="AL9">
        <v>73</v>
      </c>
      <c r="AM9">
        <v>3</v>
      </c>
      <c r="AN9">
        <v>0</v>
      </c>
      <c r="AO9">
        <v>75</v>
      </c>
      <c r="AP9">
        <v>7</v>
      </c>
      <c r="AQ9">
        <v>0</v>
      </c>
      <c r="AR9" s="19">
        <v>0</v>
      </c>
      <c r="AT9" s="86" t="s">
        <v>128</v>
      </c>
      <c r="AU9" s="92">
        <v>0.98394923478910046</v>
      </c>
      <c r="AV9">
        <v>1.5677491601343786E-2</v>
      </c>
      <c r="AW9">
        <v>3.7327360955580441E-4</v>
      </c>
      <c r="AX9" s="19">
        <v>0</v>
      </c>
      <c r="AY9" s="18">
        <v>2.0257826887661142E-2</v>
      </c>
      <c r="AZ9">
        <v>0.93799877225291595</v>
      </c>
      <c r="BA9">
        <v>2.5782688766114181E-2</v>
      </c>
      <c r="BB9" s="19">
        <v>1.5960712093308779E-2</v>
      </c>
      <c r="BC9" s="18">
        <v>1.4184397163120568E-3</v>
      </c>
      <c r="BD9">
        <v>5.6737588652482268E-2</v>
      </c>
      <c r="BE9">
        <v>0.93758865248226952</v>
      </c>
      <c r="BF9" s="19">
        <v>4.2553191489361703E-3</v>
      </c>
      <c r="BG9">
        <v>2.5906735751295335E-2</v>
      </c>
      <c r="BH9">
        <v>4.6632124352331605E-2</v>
      </c>
      <c r="BI9">
        <v>2.5906735751295338E-3</v>
      </c>
      <c r="BJ9" s="93">
        <v>0.92487046632124348</v>
      </c>
    </row>
    <row r="10" spans="2:62" x14ac:dyDescent="0.3">
      <c r="B10" s="129"/>
      <c r="C10" s="18">
        <v>748</v>
      </c>
      <c r="D10">
        <v>176</v>
      </c>
      <c r="E10">
        <v>80</v>
      </c>
      <c r="F10" s="19">
        <v>80</v>
      </c>
      <c r="G10" s="18">
        <v>909</v>
      </c>
      <c r="H10">
        <v>94</v>
      </c>
      <c r="I10">
        <v>133</v>
      </c>
      <c r="J10" s="19">
        <v>79</v>
      </c>
      <c r="L10" s="129"/>
      <c r="M10" s="18">
        <v>28</v>
      </c>
      <c r="N10">
        <v>90</v>
      </c>
      <c r="O10">
        <v>51</v>
      </c>
      <c r="P10" s="19">
        <v>28</v>
      </c>
      <c r="Q10" s="18">
        <v>25</v>
      </c>
      <c r="R10">
        <v>98</v>
      </c>
      <c r="S10">
        <v>62</v>
      </c>
      <c r="T10" s="19">
        <v>36</v>
      </c>
      <c r="V10" s="171"/>
      <c r="W10" s="18">
        <v>26</v>
      </c>
      <c r="X10">
        <v>1</v>
      </c>
      <c r="Y10">
        <v>14</v>
      </c>
      <c r="Z10">
        <v>26</v>
      </c>
      <c r="AA10">
        <v>50</v>
      </c>
      <c r="AB10">
        <v>7</v>
      </c>
      <c r="AC10">
        <v>2</v>
      </c>
      <c r="AD10">
        <v>42</v>
      </c>
      <c r="AE10">
        <v>22</v>
      </c>
      <c r="AF10">
        <v>0</v>
      </c>
      <c r="AG10" s="19">
        <v>6</v>
      </c>
      <c r="AH10" s="18">
        <v>23</v>
      </c>
      <c r="AI10">
        <v>1</v>
      </c>
      <c r="AJ10">
        <v>16</v>
      </c>
      <c r="AK10">
        <v>22</v>
      </c>
      <c r="AL10">
        <v>60</v>
      </c>
      <c r="AM10">
        <v>2</v>
      </c>
      <c r="AN10">
        <v>14</v>
      </c>
      <c r="AO10">
        <v>46</v>
      </c>
      <c r="AP10">
        <v>29</v>
      </c>
      <c r="AQ10">
        <v>1</v>
      </c>
      <c r="AR10" s="19">
        <v>6</v>
      </c>
      <c r="AT10" s="86" t="s">
        <v>129</v>
      </c>
      <c r="AU10" s="92">
        <v>0.99271667880553527</v>
      </c>
      <c r="AV10">
        <v>7.2833211944646759E-3</v>
      </c>
      <c r="AW10">
        <v>0</v>
      </c>
      <c r="AX10" s="19">
        <v>0</v>
      </c>
      <c r="AY10" s="18">
        <v>1.2288786482334869E-2</v>
      </c>
      <c r="AZ10">
        <v>0.93625192012288783</v>
      </c>
      <c r="BA10">
        <v>3.5330261136712747E-2</v>
      </c>
      <c r="BB10" s="19">
        <v>1.6129032258064516E-2</v>
      </c>
      <c r="BC10" s="18">
        <v>9.5602294455066918E-4</v>
      </c>
      <c r="BD10">
        <v>4.3021032504780114E-2</v>
      </c>
      <c r="BE10">
        <v>0.9550669216061185</v>
      </c>
      <c r="BF10" s="19">
        <v>9.5602294455066918E-4</v>
      </c>
      <c r="BG10">
        <v>9.8360655737704927E-3</v>
      </c>
      <c r="BH10">
        <v>5.9016393442622953E-2</v>
      </c>
      <c r="BI10">
        <v>3.2786885245901639E-3</v>
      </c>
      <c r="BJ10" s="93">
        <v>0.9278688524590164</v>
      </c>
    </row>
    <row r="11" spans="2:62" x14ac:dyDescent="0.3">
      <c r="B11" s="129"/>
      <c r="C11" s="18">
        <v>559</v>
      </c>
      <c r="D11">
        <v>88</v>
      </c>
      <c r="E11">
        <v>69</v>
      </c>
      <c r="F11" s="19">
        <v>70</v>
      </c>
      <c r="G11" s="18">
        <v>561</v>
      </c>
      <c r="H11">
        <v>112</v>
      </c>
      <c r="I11">
        <v>107</v>
      </c>
      <c r="J11" s="19">
        <v>74</v>
      </c>
      <c r="L11" s="129"/>
      <c r="M11" s="18">
        <v>41</v>
      </c>
      <c r="N11">
        <v>132</v>
      </c>
      <c r="O11">
        <v>83</v>
      </c>
      <c r="P11" s="19">
        <v>40</v>
      </c>
      <c r="Q11" s="18">
        <v>39</v>
      </c>
      <c r="R11">
        <v>107</v>
      </c>
      <c r="S11">
        <v>65</v>
      </c>
      <c r="T11" s="19">
        <v>30</v>
      </c>
      <c r="V11" s="171"/>
      <c r="W11" s="18">
        <v>39</v>
      </c>
      <c r="X11">
        <v>2</v>
      </c>
      <c r="Y11">
        <v>19</v>
      </c>
      <c r="Z11">
        <v>31</v>
      </c>
      <c r="AA11">
        <v>81</v>
      </c>
      <c r="AB11">
        <v>4</v>
      </c>
      <c r="AC11">
        <v>9</v>
      </c>
      <c r="AD11">
        <v>70</v>
      </c>
      <c r="AE11">
        <v>23</v>
      </c>
      <c r="AF11">
        <v>0</v>
      </c>
      <c r="AG11" s="19">
        <v>17</v>
      </c>
      <c r="AH11" s="18">
        <v>33</v>
      </c>
      <c r="AI11">
        <v>6</v>
      </c>
      <c r="AJ11">
        <v>23</v>
      </c>
      <c r="AK11">
        <v>24</v>
      </c>
      <c r="AL11">
        <v>59</v>
      </c>
      <c r="AM11">
        <v>4</v>
      </c>
      <c r="AN11">
        <v>6</v>
      </c>
      <c r="AO11">
        <v>55</v>
      </c>
      <c r="AP11">
        <v>19</v>
      </c>
      <c r="AQ11">
        <v>0</v>
      </c>
      <c r="AR11" s="19">
        <v>11</v>
      </c>
      <c r="AT11" s="86" t="s">
        <v>130</v>
      </c>
      <c r="AU11" s="92">
        <v>0.99578836535930504</v>
      </c>
      <c r="AV11">
        <v>3.9484074756514871E-3</v>
      </c>
      <c r="AW11">
        <v>2.6322716504343247E-4</v>
      </c>
      <c r="AX11" s="19">
        <v>0</v>
      </c>
      <c r="AY11" s="18">
        <v>1.1428571428571429E-2</v>
      </c>
      <c r="AZ11">
        <v>0.95673469387755106</v>
      </c>
      <c r="BA11">
        <v>2.2857142857142857E-2</v>
      </c>
      <c r="BB11" s="19">
        <v>8.979591836734694E-3</v>
      </c>
      <c r="BC11" s="18">
        <v>0</v>
      </c>
      <c r="BD11">
        <v>0.11328125</v>
      </c>
      <c r="BE11">
        <v>0.88671875</v>
      </c>
      <c r="BF11" s="19">
        <v>0</v>
      </c>
      <c r="BG11">
        <v>2.5210084033613446E-2</v>
      </c>
      <c r="BH11">
        <v>6.7226890756302518E-2</v>
      </c>
      <c r="BI11">
        <v>0</v>
      </c>
      <c r="BJ11" s="93">
        <v>0.90756302521008403</v>
      </c>
    </row>
    <row r="12" spans="2:62" x14ac:dyDescent="0.3">
      <c r="B12" s="129"/>
      <c r="C12" s="18">
        <v>944</v>
      </c>
      <c r="D12">
        <v>72</v>
      </c>
      <c r="E12">
        <v>115</v>
      </c>
      <c r="F12" s="19">
        <v>61</v>
      </c>
      <c r="G12" s="18">
        <v>1245</v>
      </c>
      <c r="H12">
        <v>132</v>
      </c>
      <c r="I12">
        <v>97</v>
      </c>
      <c r="J12" s="19">
        <v>86</v>
      </c>
      <c r="L12" s="129"/>
      <c r="M12" s="18">
        <v>29</v>
      </c>
      <c r="N12">
        <v>89</v>
      </c>
      <c r="O12">
        <v>68</v>
      </c>
      <c r="P12" s="19">
        <v>24</v>
      </c>
      <c r="Q12" s="18">
        <v>23</v>
      </c>
      <c r="R12">
        <v>70</v>
      </c>
      <c r="S12">
        <v>35</v>
      </c>
      <c r="T12" s="19">
        <v>22</v>
      </c>
      <c r="V12" s="171"/>
      <c r="W12" s="18">
        <v>19</v>
      </c>
      <c r="X12">
        <v>9</v>
      </c>
      <c r="Y12">
        <v>14</v>
      </c>
      <c r="Z12">
        <v>19</v>
      </c>
      <c r="AA12">
        <v>56</v>
      </c>
      <c r="AB12">
        <v>6</v>
      </c>
      <c r="AC12">
        <v>5</v>
      </c>
      <c r="AD12">
        <v>57</v>
      </c>
      <c r="AE12">
        <v>13</v>
      </c>
      <c r="AF12">
        <v>3</v>
      </c>
      <c r="AG12" s="19">
        <v>8</v>
      </c>
      <c r="AH12" s="18">
        <v>22</v>
      </c>
      <c r="AI12">
        <v>0</v>
      </c>
      <c r="AJ12">
        <v>18</v>
      </c>
      <c r="AK12">
        <v>18</v>
      </c>
      <c r="AL12">
        <v>34</v>
      </c>
      <c r="AM12">
        <v>3</v>
      </c>
      <c r="AN12">
        <v>4</v>
      </c>
      <c r="AO12">
        <v>28</v>
      </c>
      <c r="AP12">
        <v>19</v>
      </c>
      <c r="AQ12">
        <v>1</v>
      </c>
      <c r="AR12" s="19">
        <v>2</v>
      </c>
      <c r="AT12" s="86" t="s">
        <v>131</v>
      </c>
      <c r="AU12" s="92">
        <v>0.98701298701298701</v>
      </c>
      <c r="AV12">
        <v>9.0344438170525121E-3</v>
      </c>
      <c r="AW12">
        <v>3.952569169960474E-3</v>
      </c>
      <c r="AX12" s="19">
        <v>0</v>
      </c>
      <c r="AY12" s="18">
        <v>3.0303030303030304E-2</v>
      </c>
      <c r="AZ12">
        <v>0.91891891891891897</v>
      </c>
      <c r="BA12">
        <v>3.6036036036036036E-2</v>
      </c>
      <c r="BB12" s="19">
        <v>1.4742014742014743E-2</v>
      </c>
      <c r="BC12" s="18">
        <v>1.4373716632443531E-2</v>
      </c>
      <c r="BD12">
        <v>0.10472279260780287</v>
      </c>
      <c r="BE12">
        <v>0.87885010266940455</v>
      </c>
      <c r="BF12" s="19">
        <v>2.0533880903490761E-3</v>
      </c>
      <c r="BG12">
        <v>6.7114093959731542E-3</v>
      </c>
      <c r="BH12">
        <v>0.11409395973154363</v>
      </c>
      <c r="BI12">
        <v>6.7114093959731542E-3</v>
      </c>
      <c r="BJ12" s="93">
        <v>0.87248322147651003</v>
      </c>
    </row>
    <row r="13" spans="2:62" x14ac:dyDescent="0.3">
      <c r="B13" s="129"/>
      <c r="C13" s="18">
        <v>487</v>
      </c>
      <c r="D13">
        <v>129</v>
      </c>
      <c r="E13">
        <v>128</v>
      </c>
      <c r="F13" s="19">
        <v>106</v>
      </c>
      <c r="G13" s="18">
        <v>963</v>
      </c>
      <c r="H13">
        <v>288</v>
      </c>
      <c r="I13">
        <v>51</v>
      </c>
      <c r="J13" s="19">
        <v>111</v>
      </c>
      <c r="L13" s="129"/>
      <c r="M13" s="18">
        <v>44</v>
      </c>
      <c r="N13">
        <v>101</v>
      </c>
      <c r="O13">
        <v>44</v>
      </c>
      <c r="P13" s="19">
        <v>29</v>
      </c>
      <c r="Q13" s="18">
        <v>24</v>
      </c>
      <c r="R13">
        <v>58</v>
      </c>
      <c r="S13">
        <v>11</v>
      </c>
      <c r="T13" s="19">
        <v>25</v>
      </c>
      <c r="V13" s="171"/>
      <c r="W13" s="18">
        <v>42</v>
      </c>
      <c r="X13">
        <v>1</v>
      </c>
      <c r="Y13">
        <v>33</v>
      </c>
      <c r="Z13">
        <v>26</v>
      </c>
      <c r="AA13">
        <v>42</v>
      </c>
      <c r="AB13">
        <v>1</v>
      </c>
      <c r="AC13">
        <v>3</v>
      </c>
      <c r="AD13">
        <v>40</v>
      </c>
      <c r="AE13">
        <v>18</v>
      </c>
      <c r="AF13">
        <v>1</v>
      </c>
      <c r="AG13" s="19">
        <v>10</v>
      </c>
      <c r="AH13" s="18">
        <v>24</v>
      </c>
      <c r="AI13">
        <v>0</v>
      </c>
      <c r="AJ13">
        <v>21</v>
      </c>
      <c r="AK13">
        <v>25</v>
      </c>
      <c r="AL13">
        <v>11</v>
      </c>
      <c r="AM13">
        <v>0</v>
      </c>
      <c r="AN13">
        <v>0</v>
      </c>
      <c r="AO13">
        <v>11</v>
      </c>
      <c r="AP13">
        <v>22</v>
      </c>
      <c r="AQ13">
        <v>0</v>
      </c>
      <c r="AR13" s="19">
        <v>3</v>
      </c>
      <c r="AT13" s="86" t="s">
        <v>132</v>
      </c>
      <c r="AU13" s="92">
        <v>0.99196646873908489</v>
      </c>
      <c r="AV13">
        <v>5.9378274537198739E-3</v>
      </c>
      <c r="AW13">
        <v>2.0957038071952499E-3</v>
      </c>
      <c r="AX13" s="19">
        <v>0</v>
      </c>
      <c r="AY13" s="18">
        <v>9.9125364431486875E-3</v>
      </c>
      <c r="AZ13">
        <v>0.94693877551020411</v>
      </c>
      <c r="BA13">
        <v>2.5655976676384841E-2</v>
      </c>
      <c r="BB13" s="19">
        <v>1.7492711370262391E-2</v>
      </c>
      <c r="BC13" s="18">
        <v>4.4843049327354259E-3</v>
      </c>
      <c r="BD13">
        <v>0.10762331838565023</v>
      </c>
      <c r="BE13">
        <v>0.88340807174887892</v>
      </c>
      <c r="BF13" s="19">
        <v>4.4843049327354259E-3</v>
      </c>
      <c r="BG13">
        <v>1.0666666666666666E-2</v>
      </c>
      <c r="BH13">
        <v>6.933333333333333E-2</v>
      </c>
      <c r="BI13">
        <v>5.3333333333333332E-3</v>
      </c>
      <c r="BJ13" s="93">
        <v>0.91466666666666663</v>
      </c>
    </row>
    <row r="14" spans="2:62" x14ac:dyDescent="0.3">
      <c r="B14" s="129"/>
      <c r="C14" s="18">
        <v>1046</v>
      </c>
      <c r="D14">
        <v>125</v>
      </c>
      <c r="E14">
        <v>178</v>
      </c>
      <c r="F14" s="19">
        <v>110</v>
      </c>
      <c r="G14" s="18">
        <v>768</v>
      </c>
      <c r="H14">
        <v>118</v>
      </c>
      <c r="I14">
        <v>123</v>
      </c>
      <c r="J14" s="19">
        <v>114</v>
      </c>
      <c r="L14" s="129"/>
      <c r="M14" s="18">
        <v>21</v>
      </c>
      <c r="N14">
        <v>83</v>
      </c>
      <c r="O14">
        <v>47</v>
      </c>
      <c r="P14" s="19">
        <v>22</v>
      </c>
      <c r="Q14" s="18">
        <v>30</v>
      </c>
      <c r="R14">
        <v>95</v>
      </c>
      <c r="S14">
        <v>50</v>
      </c>
      <c r="T14" s="19">
        <v>24</v>
      </c>
      <c r="V14" s="171"/>
      <c r="W14" s="18">
        <v>20</v>
      </c>
      <c r="X14">
        <v>0</v>
      </c>
      <c r="Y14">
        <v>16</v>
      </c>
      <c r="Z14">
        <v>21</v>
      </c>
      <c r="AA14">
        <v>46</v>
      </c>
      <c r="AB14">
        <v>1</v>
      </c>
      <c r="AC14">
        <v>1</v>
      </c>
      <c r="AD14">
        <v>45</v>
      </c>
      <c r="AE14">
        <v>18</v>
      </c>
      <c r="AF14">
        <v>1</v>
      </c>
      <c r="AG14" s="19">
        <v>3</v>
      </c>
      <c r="AH14" s="18">
        <v>28</v>
      </c>
      <c r="AI14">
        <v>1</v>
      </c>
      <c r="AJ14">
        <v>25</v>
      </c>
      <c r="AK14">
        <v>22</v>
      </c>
      <c r="AL14">
        <v>48</v>
      </c>
      <c r="AM14">
        <v>0</v>
      </c>
      <c r="AN14">
        <v>2</v>
      </c>
      <c r="AO14">
        <v>48</v>
      </c>
      <c r="AP14">
        <v>18</v>
      </c>
      <c r="AQ14">
        <v>1</v>
      </c>
      <c r="AR14" s="19">
        <v>5</v>
      </c>
      <c r="AT14" s="86" t="s">
        <v>133</v>
      </c>
      <c r="AU14" s="92">
        <v>0.99559859154929575</v>
      </c>
      <c r="AV14">
        <v>3.5211267605633804E-3</v>
      </c>
      <c r="AW14">
        <v>8.8028169014084509E-4</v>
      </c>
      <c r="AX14" s="19">
        <v>0</v>
      </c>
      <c r="AY14" s="18">
        <v>1.2181616832779624E-2</v>
      </c>
      <c r="AZ14">
        <v>0.9102990033222591</v>
      </c>
      <c r="BA14">
        <v>6.2015503875968991E-2</v>
      </c>
      <c r="BB14" s="19">
        <v>1.5503875968992248E-2</v>
      </c>
      <c r="BC14" s="18">
        <v>3.1282586027111575E-3</v>
      </c>
      <c r="BD14">
        <v>6.047966631908238E-2</v>
      </c>
      <c r="BE14">
        <v>0.93534932221063605</v>
      </c>
      <c r="BF14" s="19">
        <v>1.0427528675703858E-3</v>
      </c>
      <c r="BG14">
        <v>7.7519379844961239E-3</v>
      </c>
      <c r="BH14">
        <v>7.7519379844961239E-2</v>
      </c>
      <c r="BI14">
        <v>3.1007751937984496E-2</v>
      </c>
      <c r="BJ14" s="93">
        <v>0.88372093023255816</v>
      </c>
    </row>
    <row r="15" spans="2:62" x14ac:dyDescent="0.3">
      <c r="B15" s="129"/>
      <c r="C15" s="18">
        <v>1788</v>
      </c>
      <c r="D15">
        <v>184</v>
      </c>
      <c r="E15">
        <v>70</v>
      </c>
      <c r="F15" s="19">
        <v>86</v>
      </c>
      <c r="G15" s="18">
        <v>890</v>
      </c>
      <c r="H15">
        <v>197</v>
      </c>
      <c r="I15">
        <v>65</v>
      </c>
      <c r="J15" s="19">
        <v>83</v>
      </c>
      <c r="L15" s="129"/>
      <c r="M15" s="18">
        <v>17</v>
      </c>
      <c r="N15">
        <v>53</v>
      </c>
      <c r="O15">
        <v>29</v>
      </c>
      <c r="P15" s="19">
        <v>11</v>
      </c>
      <c r="Q15" s="18">
        <v>23</v>
      </c>
      <c r="R15">
        <v>89</v>
      </c>
      <c r="S15">
        <v>48</v>
      </c>
      <c r="T15" s="19">
        <v>24</v>
      </c>
      <c r="V15" s="171"/>
      <c r="W15" s="18">
        <v>15</v>
      </c>
      <c r="X15">
        <v>1</v>
      </c>
      <c r="Y15">
        <v>14</v>
      </c>
      <c r="Z15">
        <v>11</v>
      </c>
      <c r="AA15">
        <v>28</v>
      </c>
      <c r="AB15">
        <v>0</v>
      </c>
      <c r="AC15">
        <v>0</v>
      </c>
      <c r="AD15">
        <v>29</v>
      </c>
      <c r="AE15">
        <v>8</v>
      </c>
      <c r="AF15">
        <v>0</v>
      </c>
      <c r="AG15" s="19">
        <v>3</v>
      </c>
      <c r="AH15" s="18">
        <v>22</v>
      </c>
      <c r="AI15">
        <v>1</v>
      </c>
      <c r="AJ15">
        <v>19</v>
      </c>
      <c r="AK15">
        <v>22</v>
      </c>
      <c r="AL15">
        <v>47</v>
      </c>
      <c r="AM15">
        <v>1</v>
      </c>
      <c r="AN15">
        <v>2</v>
      </c>
      <c r="AO15">
        <v>45</v>
      </c>
      <c r="AP15">
        <v>21</v>
      </c>
      <c r="AQ15">
        <v>0</v>
      </c>
      <c r="AR15" s="19">
        <v>3</v>
      </c>
      <c r="AT15" s="86" t="s">
        <v>134</v>
      </c>
      <c r="AU15" s="92">
        <v>0.99769518870642471</v>
      </c>
      <c r="AV15">
        <v>0</v>
      </c>
      <c r="AW15">
        <v>2.3048112935753384E-3</v>
      </c>
      <c r="AX15" s="19">
        <v>0</v>
      </c>
      <c r="AY15" s="18">
        <v>3.2362459546925568E-3</v>
      </c>
      <c r="AZ15">
        <v>0.86084142394822005</v>
      </c>
      <c r="BA15">
        <v>0.10679611650485436</v>
      </c>
      <c r="BB15" s="19">
        <v>2.9126213592233011E-2</v>
      </c>
      <c r="BC15" s="18">
        <v>3.929273084479371E-3</v>
      </c>
      <c r="BD15">
        <v>2.5540275049115914E-2</v>
      </c>
      <c r="BE15">
        <v>0.96725605762933853</v>
      </c>
      <c r="BF15" s="19">
        <v>3.2743942370661427E-3</v>
      </c>
      <c r="BG15">
        <v>1.0869565217391304E-2</v>
      </c>
      <c r="BH15">
        <v>4.3478260869565216E-2</v>
      </c>
      <c r="BI15">
        <v>9.7826086956521743E-2</v>
      </c>
      <c r="BJ15" s="93">
        <v>0.84782608695652173</v>
      </c>
    </row>
    <row r="16" spans="2:62" ht="17.25" thickBot="1" x14ac:dyDescent="0.35">
      <c r="B16" s="129"/>
      <c r="C16" s="18">
        <v>616</v>
      </c>
      <c r="D16">
        <v>97</v>
      </c>
      <c r="E16">
        <v>66</v>
      </c>
      <c r="F16" s="19">
        <v>62</v>
      </c>
      <c r="G16" s="18">
        <v>469</v>
      </c>
      <c r="H16">
        <v>130</v>
      </c>
      <c r="I16">
        <v>82</v>
      </c>
      <c r="J16" s="19">
        <v>83</v>
      </c>
      <c r="L16" s="129"/>
      <c r="M16" s="18">
        <v>46</v>
      </c>
      <c r="N16">
        <v>100</v>
      </c>
      <c r="O16">
        <v>59</v>
      </c>
      <c r="P16" s="19">
        <v>19</v>
      </c>
      <c r="Q16" s="18">
        <v>46</v>
      </c>
      <c r="R16">
        <v>101</v>
      </c>
      <c r="S16">
        <v>76</v>
      </c>
      <c r="T16" s="19">
        <v>26</v>
      </c>
      <c r="V16" s="171"/>
      <c r="W16" s="18">
        <v>32</v>
      </c>
      <c r="X16">
        <v>14</v>
      </c>
      <c r="Y16">
        <v>37</v>
      </c>
      <c r="Z16">
        <v>18</v>
      </c>
      <c r="AA16">
        <v>44</v>
      </c>
      <c r="AB16">
        <v>7</v>
      </c>
      <c r="AC16">
        <v>1</v>
      </c>
      <c r="AD16">
        <v>51</v>
      </c>
      <c r="AE16">
        <v>17</v>
      </c>
      <c r="AF16">
        <v>1</v>
      </c>
      <c r="AG16" s="19">
        <v>1</v>
      </c>
      <c r="AH16" s="18">
        <v>28</v>
      </c>
      <c r="AI16">
        <v>18</v>
      </c>
      <c r="AJ16">
        <v>28</v>
      </c>
      <c r="AK16">
        <v>21</v>
      </c>
      <c r="AL16">
        <v>51</v>
      </c>
      <c r="AM16">
        <v>17</v>
      </c>
      <c r="AN16">
        <v>5</v>
      </c>
      <c r="AO16">
        <v>54</v>
      </c>
      <c r="AP16">
        <v>19</v>
      </c>
      <c r="AQ16">
        <v>6</v>
      </c>
      <c r="AR16" s="19">
        <v>1</v>
      </c>
      <c r="AT16" s="94" t="s">
        <v>135</v>
      </c>
      <c r="AU16" s="95">
        <v>0.99195882920553236</v>
      </c>
      <c r="AV16" s="96">
        <v>2.894821486008363E-3</v>
      </c>
      <c r="AW16" s="96">
        <v>5.1463493084593116E-3</v>
      </c>
      <c r="AX16" s="97">
        <v>0</v>
      </c>
      <c r="AY16" s="98">
        <v>1.6861219195849545E-2</v>
      </c>
      <c r="AZ16" s="96">
        <v>0.89883268482490275</v>
      </c>
      <c r="BA16" s="96">
        <v>6.6147859922178989E-2</v>
      </c>
      <c r="BB16" s="97">
        <v>1.8158236057068743E-2</v>
      </c>
      <c r="BC16" s="98">
        <v>5.5671537926235215E-3</v>
      </c>
      <c r="BD16" s="96">
        <v>4.3841336116910233E-2</v>
      </c>
      <c r="BE16" s="96">
        <v>0.95059151009046627</v>
      </c>
      <c r="BF16" s="97">
        <v>0</v>
      </c>
      <c r="BG16" s="96">
        <v>3.6585365853658534E-2</v>
      </c>
      <c r="BH16" s="96">
        <v>7.3170731707317069E-2</v>
      </c>
      <c r="BI16" s="96">
        <v>6.097560975609756E-2</v>
      </c>
      <c r="BJ16" s="99">
        <v>0.82926829268292679</v>
      </c>
    </row>
    <row r="17" spans="1:62" ht="17.25" thickTop="1" x14ac:dyDescent="0.3">
      <c r="B17" s="129"/>
      <c r="C17" s="18">
        <v>995</v>
      </c>
      <c r="D17">
        <v>149</v>
      </c>
      <c r="E17">
        <v>68</v>
      </c>
      <c r="F17" s="19">
        <v>93</v>
      </c>
      <c r="G17" s="18">
        <v>999</v>
      </c>
      <c r="H17">
        <v>121</v>
      </c>
      <c r="I17">
        <v>105</v>
      </c>
      <c r="J17" s="19">
        <v>82</v>
      </c>
      <c r="L17" s="129"/>
      <c r="M17" s="18">
        <v>23</v>
      </c>
      <c r="N17">
        <v>92</v>
      </c>
      <c r="O17">
        <v>52</v>
      </c>
      <c r="P17" s="19">
        <v>32</v>
      </c>
      <c r="Q17" s="18">
        <v>21</v>
      </c>
      <c r="R17">
        <v>100</v>
      </c>
      <c r="S17">
        <v>74</v>
      </c>
      <c r="T17" s="19">
        <v>27</v>
      </c>
      <c r="V17" s="171"/>
      <c r="W17" s="18">
        <v>17</v>
      </c>
      <c r="X17">
        <v>6</v>
      </c>
      <c r="Y17">
        <v>17</v>
      </c>
      <c r="Z17">
        <v>30</v>
      </c>
      <c r="AA17">
        <v>44</v>
      </c>
      <c r="AB17">
        <v>2</v>
      </c>
      <c r="AC17">
        <v>2</v>
      </c>
      <c r="AD17">
        <v>48</v>
      </c>
      <c r="AE17">
        <v>26</v>
      </c>
      <c r="AF17">
        <v>2</v>
      </c>
      <c r="AG17" s="19">
        <v>4</v>
      </c>
      <c r="AH17" s="18">
        <v>18</v>
      </c>
      <c r="AI17">
        <v>3</v>
      </c>
      <c r="AJ17">
        <v>13</v>
      </c>
      <c r="AK17">
        <v>18</v>
      </c>
      <c r="AL17">
        <v>68</v>
      </c>
      <c r="AM17">
        <v>5</v>
      </c>
      <c r="AN17">
        <v>9</v>
      </c>
      <c r="AO17">
        <v>60</v>
      </c>
      <c r="AP17">
        <v>21</v>
      </c>
      <c r="AQ17">
        <v>3</v>
      </c>
      <c r="AR17" s="19">
        <v>3</v>
      </c>
      <c r="AT17" s="86" t="s">
        <v>1</v>
      </c>
      <c r="AU17" s="92">
        <f>AVERAGE(AU5:AU16)</f>
        <v>0.99124106555489933</v>
      </c>
      <c r="AV17">
        <f t="shared" ref="AV17:BJ17" si="9">AVERAGE(AV5:AV16)</f>
        <v>7.1671513362047074E-3</v>
      </c>
      <c r="AW17">
        <f t="shared" si="9"/>
        <v>1.5917831088959368E-3</v>
      </c>
      <c r="AX17" s="19">
        <f t="shared" si="9"/>
        <v>0</v>
      </c>
      <c r="AY17" s="18">
        <f t="shared" si="9"/>
        <v>1.3740640064252968E-2</v>
      </c>
      <c r="AZ17">
        <f t="shared" si="9"/>
        <v>0.92061411175115282</v>
      </c>
      <c r="BA17">
        <f t="shared" si="9"/>
        <v>4.8013190899222562E-2</v>
      </c>
      <c r="BB17" s="19">
        <f t="shared" si="9"/>
        <v>1.7632057285371591E-2</v>
      </c>
      <c r="BC17" s="18">
        <f t="shared" si="9"/>
        <v>5.2304530565446365E-3</v>
      </c>
      <c r="BD17">
        <f t="shared" si="9"/>
        <v>7.0200166052553234E-2</v>
      </c>
      <c r="BE17">
        <f t="shared" si="9"/>
        <v>0.92083082886639878</v>
      </c>
      <c r="BF17" s="19">
        <f t="shared" si="9"/>
        <v>3.7385520245033239E-3</v>
      </c>
      <c r="BG17">
        <f t="shared" si="9"/>
        <v>2.2027373600780845E-2</v>
      </c>
      <c r="BH17">
        <f t="shared" si="9"/>
        <v>7.0571105022912181E-2</v>
      </c>
      <c r="BI17">
        <f t="shared" si="9"/>
        <v>1.9865016909070218E-2</v>
      </c>
      <c r="BJ17" s="93">
        <f t="shared" si="9"/>
        <v>0.88753650446723675</v>
      </c>
    </row>
    <row r="18" spans="1:62" ht="17.25" thickBot="1" x14ac:dyDescent="0.35">
      <c r="B18" s="129"/>
      <c r="C18" s="18">
        <v>1817</v>
      </c>
      <c r="D18">
        <v>89</v>
      </c>
      <c r="E18">
        <v>121</v>
      </c>
      <c r="F18" s="19">
        <v>68</v>
      </c>
      <c r="G18" s="18">
        <v>394</v>
      </c>
      <c r="H18">
        <v>112</v>
      </c>
      <c r="I18">
        <v>90</v>
      </c>
      <c r="J18" s="19">
        <v>86</v>
      </c>
      <c r="L18" s="129"/>
      <c r="M18" s="18">
        <v>15</v>
      </c>
      <c r="N18">
        <v>81</v>
      </c>
      <c r="O18">
        <v>63</v>
      </c>
      <c r="P18" s="19">
        <v>15</v>
      </c>
      <c r="Q18" s="18">
        <v>53</v>
      </c>
      <c r="R18">
        <v>123</v>
      </c>
      <c r="S18">
        <v>63</v>
      </c>
      <c r="T18" s="19">
        <v>32</v>
      </c>
      <c r="V18" s="171"/>
      <c r="W18" s="18">
        <v>12</v>
      </c>
      <c r="X18">
        <v>3</v>
      </c>
      <c r="Y18">
        <v>11</v>
      </c>
      <c r="Z18">
        <v>14</v>
      </c>
      <c r="AA18">
        <v>56</v>
      </c>
      <c r="AB18">
        <v>3</v>
      </c>
      <c r="AC18">
        <v>1</v>
      </c>
      <c r="AD18">
        <v>58</v>
      </c>
      <c r="AE18">
        <v>10</v>
      </c>
      <c r="AF18">
        <v>4</v>
      </c>
      <c r="AG18" s="19">
        <v>1</v>
      </c>
      <c r="AH18" s="18">
        <v>51</v>
      </c>
      <c r="AI18">
        <v>1</v>
      </c>
      <c r="AJ18">
        <v>36</v>
      </c>
      <c r="AK18">
        <v>27</v>
      </c>
      <c r="AL18">
        <v>60</v>
      </c>
      <c r="AM18">
        <v>3</v>
      </c>
      <c r="AN18">
        <v>5</v>
      </c>
      <c r="AO18">
        <v>55</v>
      </c>
      <c r="AP18">
        <v>16</v>
      </c>
      <c r="AQ18">
        <v>2</v>
      </c>
      <c r="AR18" s="19">
        <v>14</v>
      </c>
      <c r="AT18" s="80" t="s">
        <v>2</v>
      </c>
      <c r="AU18" s="95">
        <f>_xlfn.STDEV.S(AU5:AU16)/SQRT(COUNT(AU5:AU16))</f>
        <v>1.196869447651536E-3</v>
      </c>
      <c r="AV18" s="96">
        <f t="shared" ref="AV18:BJ18" si="10">_xlfn.STDEV.S(AV5:AV16)/SQRT(COUNT(AV5:AV16))</f>
        <v>1.304064275735815E-3</v>
      </c>
      <c r="AW18" s="96">
        <f t="shared" si="10"/>
        <v>4.7740028454502161E-4</v>
      </c>
      <c r="AX18" s="97">
        <f t="shared" si="10"/>
        <v>0</v>
      </c>
      <c r="AY18" s="98">
        <f t="shared" si="10"/>
        <v>1.9970409375505219E-3</v>
      </c>
      <c r="AZ18" s="96">
        <f t="shared" si="10"/>
        <v>8.2206970203877235E-3</v>
      </c>
      <c r="BA18" s="96">
        <f t="shared" si="10"/>
        <v>7.2508283304331339E-3</v>
      </c>
      <c r="BB18" s="97">
        <f t="shared" si="10"/>
        <v>1.488623679630631E-3</v>
      </c>
      <c r="BC18" s="98">
        <f t="shared" si="10"/>
        <v>1.3022843299803984E-3</v>
      </c>
      <c r="BD18" s="96">
        <f t="shared" si="10"/>
        <v>8.5236279991997791E-3</v>
      </c>
      <c r="BE18" s="96">
        <f t="shared" si="10"/>
        <v>9.2101711509411776E-3</v>
      </c>
      <c r="BF18" s="97">
        <f t="shared" si="10"/>
        <v>1.0257485495409643E-3</v>
      </c>
      <c r="BG18" s="96">
        <f t="shared" si="10"/>
        <v>4.1141791060487348E-3</v>
      </c>
      <c r="BH18" s="96">
        <f t="shared" si="10"/>
        <v>5.2488837491858368E-3</v>
      </c>
      <c r="BI18" s="96">
        <f t="shared" si="10"/>
        <v>8.7370956018254335E-3</v>
      </c>
      <c r="BJ18" s="99">
        <f t="shared" si="10"/>
        <v>8.6438981186470806E-3</v>
      </c>
    </row>
    <row r="19" spans="1:62" x14ac:dyDescent="0.3">
      <c r="B19" s="129"/>
      <c r="C19" s="18">
        <v>3086</v>
      </c>
      <c r="D19">
        <v>57</v>
      </c>
      <c r="E19">
        <v>244</v>
      </c>
      <c r="F19" s="19">
        <v>52</v>
      </c>
      <c r="G19" s="18">
        <v>414</v>
      </c>
      <c r="H19">
        <v>326</v>
      </c>
      <c r="I19">
        <v>53</v>
      </c>
      <c r="J19" s="19">
        <v>82</v>
      </c>
      <c r="L19" s="129"/>
      <c r="M19" s="18">
        <v>9</v>
      </c>
      <c r="N19">
        <v>43</v>
      </c>
      <c r="O19">
        <v>50</v>
      </c>
      <c r="P19" s="19">
        <v>14</v>
      </c>
      <c r="Q19" s="18">
        <v>27</v>
      </c>
      <c r="R19">
        <v>83</v>
      </c>
      <c r="S19">
        <v>15</v>
      </c>
      <c r="T19" s="19">
        <v>49</v>
      </c>
      <c r="V19" s="171"/>
      <c r="W19" s="18">
        <v>0</v>
      </c>
      <c r="X19">
        <v>8</v>
      </c>
      <c r="Y19">
        <v>1</v>
      </c>
      <c r="Z19">
        <v>9</v>
      </c>
      <c r="AA19">
        <v>33</v>
      </c>
      <c r="AB19">
        <v>6</v>
      </c>
      <c r="AC19">
        <v>5</v>
      </c>
      <c r="AD19">
        <v>39</v>
      </c>
      <c r="AE19">
        <v>4</v>
      </c>
      <c r="AF19">
        <v>9</v>
      </c>
      <c r="AG19" s="19">
        <v>1</v>
      </c>
      <c r="AH19" s="18">
        <v>24</v>
      </c>
      <c r="AI19">
        <v>3</v>
      </c>
      <c r="AJ19">
        <v>24</v>
      </c>
      <c r="AK19">
        <v>49</v>
      </c>
      <c r="AL19">
        <v>9</v>
      </c>
      <c r="AM19">
        <v>2</v>
      </c>
      <c r="AN19">
        <v>0</v>
      </c>
      <c r="AO19">
        <v>13</v>
      </c>
      <c r="AP19">
        <v>45</v>
      </c>
      <c r="AQ19">
        <v>3</v>
      </c>
      <c r="AR19" s="19">
        <v>1</v>
      </c>
      <c r="AT19" s="100" t="s">
        <v>136</v>
      </c>
      <c r="AU19" s="87">
        <v>0.99259259259259303</v>
      </c>
      <c r="AV19" s="88">
        <v>5.6437389770723108E-3</v>
      </c>
      <c r="AW19" s="88">
        <v>1.7636684303350969E-3</v>
      </c>
      <c r="AX19" s="89">
        <v>0</v>
      </c>
      <c r="AY19" s="88">
        <v>1.0328068043742407E-2</v>
      </c>
      <c r="AZ19" s="88">
        <v>0.94106925880923453</v>
      </c>
      <c r="BA19" s="88">
        <v>4.4349939246658567E-2</v>
      </c>
      <c r="BB19" s="89">
        <v>4.2527339003645198E-3</v>
      </c>
      <c r="BC19" s="88">
        <v>3.4364261168384879E-3</v>
      </c>
      <c r="BD19" s="88">
        <v>8.5910652920962199E-2</v>
      </c>
      <c r="BE19" s="88">
        <v>0.9106529209621993</v>
      </c>
      <c r="BF19" s="89">
        <v>0</v>
      </c>
      <c r="BG19" s="88">
        <v>0</v>
      </c>
      <c r="BH19" s="88">
        <v>0.15555555555555556</v>
      </c>
      <c r="BI19" s="88">
        <v>0</v>
      </c>
      <c r="BJ19" s="91">
        <v>0.84444444444444444</v>
      </c>
    </row>
    <row r="20" spans="1:62" x14ac:dyDescent="0.3">
      <c r="B20" s="130"/>
      <c r="C20" s="20">
        <v>994</v>
      </c>
      <c r="D20" s="7">
        <v>79</v>
      </c>
      <c r="E20" s="7">
        <v>159</v>
      </c>
      <c r="F20" s="8">
        <v>46</v>
      </c>
      <c r="G20" s="20"/>
      <c r="H20" s="7"/>
      <c r="I20" s="7"/>
      <c r="J20" s="8"/>
      <c r="L20" s="130"/>
      <c r="M20" s="20">
        <v>25</v>
      </c>
      <c r="N20" s="7">
        <v>78</v>
      </c>
      <c r="O20" s="7">
        <v>72</v>
      </c>
      <c r="P20" s="8">
        <v>14</v>
      </c>
      <c r="Q20" s="20"/>
      <c r="R20" s="7"/>
      <c r="S20" s="7"/>
      <c r="T20" s="8"/>
      <c r="V20" s="171"/>
      <c r="W20" s="20">
        <v>9</v>
      </c>
      <c r="X20" s="7">
        <v>16</v>
      </c>
      <c r="Y20" s="7">
        <v>13</v>
      </c>
      <c r="Z20" s="7">
        <v>14</v>
      </c>
      <c r="AA20" s="7">
        <v>51</v>
      </c>
      <c r="AB20" s="7">
        <v>8</v>
      </c>
      <c r="AC20" s="7">
        <v>0</v>
      </c>
      <c r="AD20" s="7">
        <v>63</v>
      </c>
      <c r="AE20" s="7">
        <v>6</v>
      </c>
      <c r="AF20" s="7">
        <v>5</v>
      </c>
      <c r="AG20" s="8">
        <v>3</v>
      </c>
      <c r="AH20" s="20"/>
      <c r="AI20" s="7"/>
      <c r="AJ20" s="7"/>
      <c r="AK20" s="7"/>
      <c r="AL20" s="7"/>
      <c r="AM20" s="7"/>
      <c r="AN20" s="7"/>
      <c r="AO20" s="7"/>
      <c r="AP20" s="7"/>
      <c r="AQ20" s="7"/>
      <c r="AR20" s="8"/>
      <c r="AT20" s="86" t="s">
        <v>137</v>
      </c>
      <c r="AU20" s="92">
        <v>0.99155524278676987</v>
      </c>
      <c r="AV20">
        <v>8.0928923293455308E-3</v>
      </c>
      <c r="AW20">
        <v>3.5186488388458831E-4</v>
      </c>
      <c r="AX20" s="19">
        <v>0</v>
      </c>
      <c r="AY20">
        <v>1.3793103448275862E-2</v>
      </c>
      <c r="AZ20">
        <v>0.91551724137931034</v>
      </c>
      <c r="BA20">
        <v>5.1724137931034482E-2</v>
      </c>
      <c r="BB20" s="19">
        <v>1.896551724137931E-2</v>
      </c>
      <c r="BC20">
        <v>1.9267822736030828E-3</v>
      </c>
      <c r="BD20">
        <v>4.4315992292870907E-2</v>
      </c>
      <c r="BE20">
        <v>0.94026974951830444</v>
      </c>
      <c r="BF20" s="19">
        <v>1.348747591522158E-2</v>
      </c>
      <c r="BG20">
        <v>1.6713091922005572E-2</v>
      </c>
      <c r="BH20">
        <v>8.0779944289693595E-2</v>
      </c>
      <c r="BI20">
        <v>2.7855153203342618E-3</v>
      </c>
      <c r="BJ20" s="93">
        <v>0.89972144846796653</v>
      </c>
    </row>
    <row r="21" spans="1:62" x14ac:dyDescent="0.3">
      <c r="AT21" s="86" t="s">
        <v>138</v>
      </c>
      <c r="AU21" s="92">
        <v>0.98575602629656689</v>
      </c>
      <c r="AV21">
        <v>1.2052593133674214E-2</v>
      </c>
      <c r="AW21">
        <v>2.1913805697589481E-3</v>
      </c>
      <c r="AX21" s="19">
        <v>0</v>
      </c>
      <c r="AY21">
        <v>1.5302727877578177E-2</v>
      </c>
      <c r="AZ21">
        <v>0.92947438456420495</v>
      </c>
      <c r="BA21">
        <v>3.9254823685961414E-2</v>
      </c>
      <c r="BB21" s="19">
        <v>1.5968063872255488E-2</v>
      </c>
      <c r="BC21">
        <v>4.5610034207525657E-3</v>
      </c>
      <c r="BD21">
        <v>6.2713797035347782E-2</v>
      </c>
      <c r="BE21">
        <v>0.92588369441277085</v>
      </c>
      <c r="BF21" s="19">
        <v>6.8415051311288486E-3</v>
      </c>
      <c r="BG21">
        <v>3.9145907473309607E-2</v>
      </c>
      <c r="BH21">
        <v>6.7615658362989328E-2</v>
      </c>
      <c r="BI21">
        <v>0</v>
      </c>
      <c r="BJ21" s="93">
        <v>0.89323843416370108</v>
      </c>
    </row>
    <row r="22" spans="1:62" x14ac:dyDescent="0.3">
      <c r="B22" s="75" t="s">
        <v>35</v>
      </c>
      <c r="C22" s="3" t="s">
        <v>14</v>
      </c>
      <c r="D22" s="3" t="s">
        <v>115</v>
      </c>
      <c r="E22" s="3" t="s">
        <v>116</v>
      </c>
      <c r="F22" s="3" t="s">
        <v>15</v>
      </c>
      <c r="L22" s="75" t="s">
        <v>35</v>
      </c>
      <c r="M22" s="3" t="s">
        <v>14</v>
      </c>
      <c r="N22" s="3" t="s">
        <v>115</v>
      </c>
      <c r="O22" s="3" t="s">
        <v>116</v>
      </c>
      <c r="P22" s="3" t="s">
        <v>15</v>
      </c>
      <c r="V22" s="161" t="s">
        <v>35</v>
      </c>
      <c r="W22" s="157" t="s">
        <v>31</v>
      </c>
      <c r="X22" s="157"/>
      <c r="Y22" s="157" t="s">
        <v>32</v>
      </c>
      <c r="Z22" s="157"/>
      <c r="AA22" s="157"/>
      <c r="AB22" s="157" t="s">
        <v>33</v>
      </c>
      <c r="AC22" s="157"/>
      <c r="AD22" s="157"/>
      <c r="AE22" s="157" t="s">
        <v>34</v>
      </c>
      <c r="AF22" s="157"/>
      <c r="AG22" s="157"/>
      <c r="AT22" s="86" t="s">
        <v>139</v>
      </c>
      <c r="AU22" s="92">
        <v>0.99385646467467192</v>
      </c>
      <c r="AV22">
        <v>6.1435353253281207E-3</v>
      </c>
      <c r="AW22">
        <v>0</v>
      </c>
      <c r="AX22" s="19">
        <v>0</v>
      </c>
      <c r="AY22">
        <v>1.5584415584415584E-2</v>
      </c>
      <c r="AZ22">
        <v>0.93939393939393945</v>
      </c>
      <c r="BA22">
        <v>2.9437229437229439E-2</v>
      </c>
      <c r="BB22" s="19">
        <v>1.5584415584415584E-2</v>
      </c>
      <c r="BC22">
        <v>7.058823529411765E-3</v>
      </c>
      <c r="BD22">
        <v>6.5882352941176475E-2</v>
      </c>
      <c r="BE22">
        <v>0.91764705882352937</v>
      </c>
      <c r="BF22" s="19">
        <v>9.4117647058823521E-3</v>
      </c>
      <c r="BG22">
        <v>8.4033613445378148E-3</v>
      </c>
      <c r="BH22">
        <v>7.9831932773109238E-2</v>
      </c>
      <c r="BI22">
        <v>4.2016806722689074E-3</v>
      </c>
      <c r="BJ22" s="93">
        <v>0.90756302521008403</v>
      </c>
    </row>
    <row r="23" spans="1:62" x14ac:dyDescent="0.3">
      <c r="B23" s="4" t="s">
        <v>109</v>
      </c>
      <c r="C23" s="70">
        <v>0.28749999999999998</v>
      </c>
      <c r="D23" s="70">
        <v>6.6299999999999998E-2</v>
      </c>
      <c r="E23" s="70">
        <v>0.2351</v>
      </c>
      <c r="F23" s="71">
        <v>0.18379999999999999</v>
      </c>
      <c r="L23" s="4" t="s">
        <v>109</v>
      </c>
      <c r="M23" s="70">
        <v>0.57620000000000005</v>
      </c>
      <c r="N23" s="70">
        <v>0.45779999999999998</v>
      </c>
      <c r="O23" s="70">
        <v>0.86819999999999997</v>
      </c>
      <c r="P23" s="71">
        <v>0.35370000000000001</v>
      </c>
      <c r="V23" s="162"/>
      <c r="W23" s="3" t="s">
        <v>27</v>
      </c>
      <c r="X23" s="3" t="s">
        <v>28</v>
      </c>
      <c r="Y23" s="3" t="s">
        <v>29</v>
      </c>
      <c r="Z23" s="3" t="s">
        <v>30</v>
      </c>
      <c r="AA23" s="3" t="s">
        <v>28</v>
      </c>
      <c r="AB23" s="3" t="s">
        <v>29</v>
      </c>
      <c r="AC23" s="3" t="s">
        <v>30</v>
      </c>
      <c r="AD23" s="3" t="s">
        <v>27</v>
      </c>
      <c r="AE23" s="3" t="s">
        <v>27</v>
      </c>
      <c r="AF23" s="3" t="s">
        <v>28</v>
      </c>
      <c r="AG23" s="3" t="s">
        <v>29</v>
      </c>
      <c r="AT23" s="86" t="s">
        <v>140</v>
      </c>
      <c r="AU23" s="92">
        <v>0.99169262720664586</v>
      </c>
      <c r="AV23">
        <v>8.3073727933541015E-3</v>
      </c>
      <c r="AW23">
        <v>0</v>
      </c>
      <c r="AX23" s="19">
        <v>0</v>
      </c>
      <c r="AY23">
        <v>1.0047846889952153E-2</v>
      </c>
      <c r="AZ23">
        <v>0.97272727272727277</v>
      </c>
      <c r="BA23">
        <v>5.263157894736842E-3</v>
      </c>
      <c r="BB23" s="19">
        <v>1.1961722488038277E-2</v>
      </c>
      <c r="BC23">
        <v>0</v>
      </c>
      <c r="BD23">
        <v>0.15492957746478872</v>
      </c>
      <c r="BE23">
        <v>0.84507042253521125</v>
      </c>
      <c r="BF23" s="19">
        <v>0</v>
      </c>
      <c r="BG23">
        <v>8.5959885386819486E-3</v>
      </c>
      <c r="BH23">
        <v>6.3037249283667621E-2</v>
      </c>
      <c r="BI23">
        <v>0</v>
      </c>
      <c r="BJ23" s="93">
        <v>0.92836676217765046</v>
      </c>
    </row>
    <row r="24" spans="1:62" x14ac:dyDescent="0.3">
      <c r="V24" s="72" t="s">
        <v>109</v>
      </c>
      <c r="W24" s="4">
        <v>0.21679999999999999</v>
      </c>
      <c r="X24" s="4">
        <v>0.4113</v>
      </c>
      <c r="Y24" s="4">
        <v>4.8800000000000003E-2</v>
      </c>
      <c r="Z24" s="4">
        <v>0.63880000000000003</v>
      </c>
      <c r="AA24" s="4">
        <v>0.66120000000000001</v>
      </c>
      <c r="AB24" s="4">
        <v>0.29060000000000002</v>
      </c>
      <c r="AC24" s="4">
        <v>0.61709999999999998</v>
      </c>
      <c r="AD24" s="4">
        <v>0.68320000000000003</v>
      </c>
      <c r="AE24" s="4">
        <v>0.21590000000000001</v>
      </c>
      <c r="AF24" s="4">
        <v>0.40079999999999999</v>
      </c>
      <c r="AG24" s="4">
        <v>0.61319999999999997</v>
      </c>
      <c r="AT24" s="86" t="s">
        <v>141</v>
      </c>
      <c r="AU24" s="92">
        <v>0.98993754337265782</v>
      </c>
      <c r="AV24">
        <v>9.7154753643303258E-3</v>
      </c>
      <c r="AW24">
        <v>3.4698126301179735E-4</v>
      </c>
      <c r="AX24" s="19">
        <v>0</v>
      </c>
      <c r="AY24">
        <v>1.7780938833570414E-2</v>
      </c>
      <c r="AZ24">
        <v>0.93243243243243246</v>
      </c>
      <c r="BA24">
        <v>3.4139402560455195E-2</v>
      </c>
      <c r="BB24" s="19">
        <v>1.5647226173541962E-2</v>
      </c>
      <c r="BC24">
        <v>0</v>
      </c>
      <c r="BD24">
        <v>6.2418725617685307E-2</v>
      </c>
      <c r="BE24">
        <v>0.93498049414824447</v>
      </c>
      <c r="BF24" s="19">
        <v>2.6007802340702211E-3</v>
      </c>
      <c r="BG24">
        <v>1.4619883040935672E-2</v>
      </c>
      <c r="BH24">
        <v>5.2631578947368418E-2</v>
      </c>
      <c r="BI24">
        <v>2.9239766081871343E-3</v>
      </c>
      <c r="BJ24" s="93">
        <v>0.92982456140350878</v>
      </c>
    </row>
    <row r="25" spans="1:62" x14ac:dyDescent="0.3">
      <c r="AT25" s="86" t="s">
        <v>142</v>
      </c>
      <c r="AU25" s="92">
        <v>0.99101562499999996</v>
      </c>
      <c r="AV25">
        <v>8.5937500000000007E-3</v>
      </c>
      <c r="AW25">
        <v>3.9062500000000002E-4</v>
      </c>
      <c r="AX25" s="19">
        <v>0</v>
      </c>
      <c r="AY25">
        <v>8.6402910413824474E-3</v>
      </c>
      <c r="AZ25">
        <v>0.95998180991359705</v>
      </c>
      <c r="BA25">
        <v>2.1373351523419737E-2</v>
      </c>
      <c r="BB25" s="19">
        <v>1.0004547521600727E-2</v>
      </c>
      <c r="BC25">
        <v>2.5641025641025641E-3</v>
      </c>
      <c r="BD25">
        <v>0.11538461538461539</v>
      </c>
      <c r="BE25">
        <v>0.87692307692307692</v>
      </c>
      <c r="BF25" s="19">
        <v>5.1282051282051282E-3</v>
      </c>
      <c r="BG25">
        <v>1.2E-2</v>
      </c>
      <c r="BH25">
        <v>8.4000000000000005E-2</v>
      </c>
      <c r="BI25">
        <v>0</v>
      </c>
      <c r="BJ25" s="93">
        <v>0.90400000000000003</v>
      </c>
    </row>
    <row r="26" spans="1:62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AT26" s="86" t="s">
        <v>143</v>
      </c>
      <c r="AU26" s="92">
        <v>0.98296296296296293</v>
      </c>
      <c r="AV26">
        <v>1.037037037037037E-2</v>
      </c>
      <c r="AW26">
        <v>6.6666666666666671E-3</v>
      </c>
      <c r="AX26" s="19">
        <v>0</v>
      </c>
      <c r="AY26">
        <v>1.7031630170316302E-2</v>
      </c>
      <c r="AZ26">
        <v>0.93917274939172746</v>
      </c>
      <c r="BA26">
        <v>3.1021897810218978E-2</v>
      </c>
      <c r="BB26" s="19">
        <v>1.2773722627737226E-2</v>
      </c>
      <c r="BC26">
        <v>2.1683673469387755E-2</v>
      </c>
      <c r="BD26">
        <v>6.8877551020408156E-2</v>
      </c>
      <c r="BE26">
        <v>0.90306122448979587</v>
      </c>
      <c r="BF26" s="19">
        <v>6.3775510204081634E-3</v>
      </c>
      <c r="BG26">
        <v>3.6900369003690036E-3</v>
      </c>
      <c r="BH26">
        <v>7.0110701107011064E-2</v>
      </c>
      <c r="BI26">
        <v>2.2140221402214021E-2</v>
      </c>
      <c r="BJ26" s="93">
        <v>0.90405904059040587</v>
      </c>
    </row>
    <row r="27" spans="1:62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AT27" s="86" t="s">
        <v>144</v>
      </c>
      <c r="AU27" s="92">
        <v>0.99199390011437283</v>
      </c>
      <c r="AV27">
        <v>6.8623713305375521E-3</v>
      </c>
      <c r="AW27">
        <v>1.143728555089592E-3</v>
      </c>
      <c r="AX27" s="19">
        <v>0</v>
      </c>
      <c r="AY27">
        <v>8.558262014483212E-3</v>
      </c>
      <c r="AZ27">
        <v>0.93482554312047395</v>
      </c>
      <c r="BA27">
        <v>4.4766293614219882E-2</v>
      </c>
      <c r="BB27" s="19">
        <v>1.1849901250822911E-2</v>
      </c>
      <c r="BC27">
        <v>5.1072522982635342E-3</v>
      </c>
      <c r="BD27">
        <v>6.1287027579162413E-2</v>
      </c>
      <c r="BE27">
        <v>0.92441266598569971</v>
      </c>
      <c r="BF27" s="19">
        <v>9.1930541368743617E-3</v>
      </c>
      <c r="BG27">
        <v>1.0791366906474821E-2</v>
      </c>
      <c r="BH27">
        <v>7.5539568345323743E-2</v>
      </c>
      <c r="BI27">
        <v>1.0791366906474821E-2</v>
      </c>
      <c r="BJ27" s="93">
        <v>0.90287769784172667</v>
      </c>
    </row>
    <row r="28" spans="1:62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AT28" s="86" t="s">
        <v>145</v>
      </c>
      <c r="AU28" s="92">
        <v>0.98010711553175212</v>
      </c>
      <c r="AV28">
        <v>1.9510328997704666E-2</v>
      </c>
      <c r="AW28">
        <v>3.8255547054322876E-4</v>
      </c>
      <c r="AX28" s="19">
        <v>0</v>
      </c>
      <c r="AY28">
        <v>2.0833333333333332E-2</v>
      </c>
      <c r="AZ28">
        <v>0.92881944444444442</v>
      </c>
      <c r="BA28">
        <v>3.4722222222222224E-2</v>
      </c>
      <c r="BB28" s="19">
        <v>1.5625E-2</v>
      </c>
      <c r="BC28">
        <v>4.2075736325385693E-3</v>
      </c>
      <c r="BD28">
        <v>7.7138849929873771E-2</v>
      </c>
      <c r="BE28">
        <v>0.91164095371669007</v>
      </c>
      <c r="BF28" s="19">
        <v>7.0126227208976155E-3</v>
      </c>
      <c r="BG28">
        <v>4.0697674418604654E-2</v>
      </c>
      <c r="BH28">
        <v>4.6511627906976744E-2</v>
      </c>
      <c r="BI28">
        <v>5.8139534883720929E-3</v>
      </c>
      <c r="BJ28" s="93">
        <v>0.90697674418604646</v>
      </c>
    </row>
    <row r="29" spans="1:62" ht="17.25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AT29" s="94" t="s">
        <v>146</v>
      </c>
      <c r="AU29" s="101">
        <v>0.98071428571428576</v>
      </c>
      <c r="AV29" s="45">
        <v>1.7142857142857144E-2</v>
      </c>
      <c r="AW29" s="45">
        <v>2.142857142857143E-3</v>
      </c>
      <c r="AX29" s="46">
        <v>0</v>
      </c>
      <c r="AY29" s="45">
        <v>7.0775582424063696E-3</v>
      </c>
      <c r="AZ29" s="45">
        <v>0.97581834267177825</v>
      </c>
      <c r="BA29" s="45">
        <v>2.6540843409023885E-3</v>
      </c>
      <c r="BB29" s="46">
        <v>1.4450014744913005E-2</v>
      </c>
      <c r="BC29" s="45">
        <v>1.9801980198019802E-2</v>
      </c>
      <c r="BD29" s="45">
        <v>0.12871287128712872</v>
      </c>
      <c r="BE29" s="45">
        <v>0.85148514851485146</v>
      </c>
      <c r="BF29" s="46">
        <v>0</v>
      </c>
      <c r="BG29" s="45">
        <v>1.9723865877712033E-3</v>
      </c>
      <c r="BH29" s="45">
        <v>8.8757396449704137E-2</v>
      </c>
      <c r="BI29" s="45">
        <v>5.9171597633136093E-3</v>
      </c>
      <c r="BJ29" s="102">
        <v>0.903353057199211</v>
      </c>
    </row>
    <row r="30" spans="1:62" ht="17.25" thickTop="1" x14ac:dyDescent="0.3">
      <c r="AT30" s="103" t="s">
        <v>1</v>
      </c>
      <c r="AU30" s="92">
        <f>AVERAGE(AU19:AU29)</f>
        <v>0.98838039875029793</v>
      </c>
      <c r="AV30">
        <f t="shared" ref="AV30:BJ30" si="11">AVERAGE(AV19:AV29)</f>
        <v>1.0221389614961303E-2</v>
      </c>
      <c r="AW30">
        <f t="shared" si="11"/>
        <v>1.3982116347406421E-3</v>
      </c>
      <c r="AX30" s="19">
        <f t="shared" si="11"/>
        <v>0</v>
      </c>
      <c r="AY30" s="18">
        <f t="shared" si="11"/>
        <v>1.3179834134496022E-2</v>
      </c>
      <c r="AZ30">
        <f t="shared" si="11"/>
        <v>0.94265749262258325</v>
      </c>
      <c r="BA30">
        <f t="shared" si="11"/>
        <v>3.0791503660641737E-2</v>
      </c>
      <c r="BB30" s="19">
        <f t="shared" si="11"/>
        <v>1.3371169582279002E-2</v>
      </c>
      <c r="BC30" s="18">
        <f t="shared" si="11"/>
        <v>6.395237954810739E-3</v>
      </c>
      <c r="BD30">
        <f t="shared" si="11"/>
        <v>8.4324728497638154E-2</v>
      </c>
      <c r="BE30">
        <f t="shared" si="11"/>
        <v>0.90382067363912488</v>
      </c>
      <c r="BF30" s="19">
        <f t="shared" si="11"/>
        <v>5.4593599084262062E-3</v>
      </c>
      <c r="BG30">
        <f t="shared" si="11"/>
        <v>1.4239063375699119E-2</v>
      </c>
      <c r="BH30">
        <f t="shared" si="11"/>
        <v>7.8579201183763575E-2</v>
      </c>
      <c r="BI30">
        <f t="shared" si="11"/>
        <v>4.9612612873786233E-3</v>
      </c>
      <c r="BJ30" s="93">
        <f t="shared" si="11"/>
        <v>0.90222047415315876</v>
      </c>
    </row>
    <row r="31" spans="1:62" ht="17.25" thickBot="1" x14ac:dyDescent="0.35">
      <c r="AT31" s="104" t="s">
        <v>2</v>
      </c>
      <c r="AU31" s="105">
        <f>_xlfn.STDEV.S(AU19:AU29)/SQRT(COUNT(AU19:AU29))</f>
        <v>1.5215402525889919E-3</v>
      </c>
      <c r="AV31" s="7">
        <f t="shared" ref="AV31:BJ31" si="12">_xlfn.STDEV.S(AV19:AV29)/SQRT(COUNT(AV19:AV29))</f>
        <v>1.3400560199518673E-3</v>
      </c>
      <c r="AW31" s="7">
        <f t="shared" si="12"/>
        <v>5.8227812209566711E-4</v>
      </c>
      <c r="AX31" s="8">
        <f t="shared" si="12"/>
        <v>0</v>
      </c>
      <c r="AY31" s="20">
        <f t="shared" si="12"/>
        <v>1.356443885309202E-3</v>
      </c>
      <c r="AZ31" s="7">
        <f t="shared" si="12"/>
        <v>5.718433323861522E-3</v>
      </c>
      <c r="BA31" s="7">
        <f t="shared" si="12"/>
        <v>4.7190016297018666E-3</v>
      </c>
      <c r="BB31" s="8">
        <f t="shared" si="12"/>
        <v>1.1812970155703085E-3</v>
      </c>
      <c r="BC31" s="20">
        <f t="shared" si="12"/>
        <v>2.2338795065679558E-3</v>
      </c>
      <c r="BD31" s="7">
        <f t="shared" si="12"/>
        <v>1.0282950126658492E-2</v>
      </c>
      <c r="BE31" s="7">
        <f t="shared" si="12"/>
        <v>9.7346329058232931E-3</v>
      </c>
      <c r="BF31" s="8">
        <f t="shared" si="12"/>
        <v>1.3378191944175863E-3</v>
      </c>
      <c r="BG31" s="7">
        <f t="shared" si="12"/>
        <v>4.1274896557974708E-3</v>
      </c>
      <c r="BH31" s="7">
        <f t="shared" si="12"/>
        <v>8.6387431823036608E-3</v>
      </c>
      <c r="BI31" s="7">
        <f t="shared" si="12"/>
        <v>1.9969646156501168E-3</v>
      </c>
      <c r="BJ31" s="106">
        <f t="shared" si="12"/>
        <v>6.6946603373493844E-3</v>
      </c>
    </row>
    <row r="32" spans="1:62" ht="17.25" thickBot="1" x14ac:dyDescent="0.35">
      <c r="AT32" s="107" t="s">
        <v>147</v>
      </c>
      <c r="AU32" s="108">
        <v>0.2351</v>
      </c>
      <c r="AV32" s="108">
        <v>0.13350000000000001</v>
      </c>
      <c r="AW32" s="108">
        <v>0.60709999999999997</v>
      </c>
      <c r="AX32" s="108" t="s">
        <v>111</v>
      </c>
      <c r="AY32" s="108" t="s">
        <v>111</v>
      </c>
      <c r="AZ32" s="108">
        <v>6.88E-2</v>
      </c>
      <c r="BA32" s="108">
        <v>0.13350000000000001</v>
      </c>
      <c r="BB32" s="108">
        <v>3.7400000000000003E-2</v>
      </c>
      <c r="BC32" s="108">
        <v>0.97589999999999999</v>
      </c>
      <c r="BD32" s="108">
        <v>0.16930000000000001</v>
      </c>
      <c r="BE32" s="108">
        <v>0.21149999999999999</v>
      </c>
      <c r="BF32" s="108">
        <v>0.34420000000000001</v>
      </c>
      <c r="BG32" s="108">
        <v>0.16930000000000001</v>
      </c>
      <c r="BH32" s="108">
        <v>0.4491</v>
      </c>
      <c r="BI32" s="108">
        <v>0.25309999999999999</v>
      </c>
      <c r="BJ32" s="109">
        <v>0.19500000000000001</v>
      </c>
    </row>
  </sheetData>
  <mergeCells count="29">
    <mergeCell ref="AE22:AG22"/>
    <mergeCell ref="V9:V20"/>
    <mergeCell ref="V22:V23"/>
    <mergeCell ref="W22:X22"/>
    <mergeCell ref="Y22:AA22"/>
    <mergeCell ref="AB22:AD22"/>
    <mergeCell ref="AU3:AX3"/>
    <mergeCell ref="AY3:BB3"/>
    <mergeCell ref="BC3:BF3"/>
    <mergeCell ref="BG3:BJ3"/>
    <mergeCell ref="Q3:T4"/>
    <mergeCell ref="V3:V5"/>
    <mergeCell ref="W3:AG3"/>
    <mergeCell ref="AH3:AR3"/>
    <mergeCell ref="W4:X4"/>
    <mergeCell ref="Y4:AA4"/>
    <mergeCell ref="AB4:AD4"/>
    <mergeCell ref="AE4:AG4"/>
    <mergeCell ref="AH4:AI4"/>
    <mergeCell ref="AJ4:AL4"/>
    <mergeCell ref="AM4:AO4"/>
    <mergeCell ref="AP4:AR4"/>
    <mergeCell ref="M3:P4"/>
    <mergeCell ref="L9:L20"/>
    <mergeCell ref="B3:B5"/>
    <mergeCell ref="C3:F4"/>
    <mergeCell ref="G3:J4"/>
    <mergeCell ref="B9:B20"/>
    <mergeCell ref="L3:L5"/>
  </mergeCells>
  <phoneticPr fontId="1" type="noConversion"/>
  <conditionalFormatting sqref="C23:F23">
    <cfRule type="cellIs" dxfId="4" priority="5" operator="lessThan">
      <formula>0.05</formula>
    </cfRule>
  </conditionalFormatting>
  <conditionalFormatting sqref="M23:P23">
    <cfRule type="cellIs" dxfId="3" priority="4" operator="lessThan">
      <formula>0.05</formula>
    </cfRule>
  </conditionalFormatting>
  <conditionalFormatting sqref="W24:AG24">
    <cfRule type="cellIs" dxfId="2" priority="1" operator="lessThan">
      <formula>0.05</formula>
    </cfRule>
    <cfRule type="cellIs" dxfId="1" priority="2" operator="lessThan">
      <formula>0.05</formula>
    </cfRule>
  </conditionalFormatting>
  <conditionalFormatting sqref="AU32:BJ32">
    <cfRule type="cellIs" dxfId="0" priority="3" operator="lessThan">
      <formula>0.05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401E1-0EB7-44D9-984B-0CC2B4CDB703}">
  <dimension ref="B1:L62"/>
  <sheetViews>
    <sheetView zoomScale="85" zoomScaleNormal="85" workbookViewId="0">
      <selection activeCell="B1" sqref="B1"/>
    </sheetView>
  </sheetViews>
  <sheetFormatPr defaultRowHeight="16.5" x14ac:dyDescent="0.3"/>
  <sheetData>
    <row r="1" spans="2:12" x14ac:dyDescent="0.3">
      <c r="B1" t="s">
        <v>182</v>
      </c>
    </row>
    <row r="2" spans="2:12" x14ac:dyDescent="0.3">
      <c r="B2" s="1" t="s">
        <v>169</v>
      </c>
      <c r="F2" s="1" t="s">
        <v>170</v>
      </c>
      <c r="J2" s="1" t="s">
        <v>171</v>
      </c>
    </row>
    <row r="3" spans="2:12" x14ac:dyDescent="0.3">
      <c r="B3" s="41" t="s">
        <v>0</v>
      </c>
      <c r="C3" s="42" t="s">
        <v>7</v>
      </c>
      <c r="D3" s="42" t="s">
        <v>11</v>
      </c>
      <c r="F3" s="41" t="s">
        <v>0</v>
      </c>
      <c r="G3" s="42" t="s">
        <v>7</v>
      </c>
      <c r="H3" s="42" t="s">
        <v>11</v>
      </c>
      <c r="J3" s="41" t="s">
        <v>0</v>
      </c>
      <c r="K3" s="42" t="s">
        <v>7</v>
      </c>
      <c r="L3" s="42" t="s">
        <v>11</v>
      </c>
    </row>
    <row r="4" spans="2:12" x14ac:dyDescent="0.3">
      <c r="B4" s="3" t="s">
        <v>4</v>
      </c>
      <c r="C4" s="4">
        <f>AVERAGE(C7:C18)</f>
        <v>0.62193530850173695</v>
      </c>
      <c r="D4" s="4">
        <f t="shared" ref="D4" si="0">AVERAGE(D7:D18)</f>
        <v>0.61981836749264618</v>
      </c>
      <c r="F4" s="3" t="s">
        <v>4</v>
      </c>
      <c r="G4" s="4">
        <f>AVERAGE(G7:G18)</f>
        <v>0.63393382960163458</v>
      </c>
      <c r="H4" s="4">
        <f t="shared" ref="H4" si="1">AVERAGE(H7:H18)</f>
        <v>0.6282707810298217</v>
      </c>
      <c r="J4" s="3" t="s">
        <v>4</v>
      </c>
      <c r="K4" s="4">
        <f>AVERAGE(K7:K18)</f>
        <v>0.53778601328273135</v>
      </c>
      <c r="L4" s="4">
        <f t="shared" ref="L4" si="2">AVERAGE(L7:L18)</f>
        <v>0.52516805992796123</v>
      </c>
    </row>
    <row r="5" spans="2:12" x14ac:dyDescent="0.3">
      <c r="B5" s="3" t="s">
        <v>2</v>
      </c>
      <c r="C5" s="4">
        <f>_xlfn.STDEV.S(C7:C18)/SQRT(COUNT(C7:C18))</f>
        <v>3.9011785414524915E-2</v>
      </c>
      <c r="D5" s="4">
        <f t="shared" ref="D5" si="3">_xlfn.STDEV.S(D7:D18)/SQRT(COUNT(D7:D18))</f>
        <v>7.2814618723617733E-2</v>
      </c>
      <c r="F5" s="3" t="s">
        <v>2</v>
      </c>
      <c r="G5" s="4">
        <f>_xlfn.STDEV.S(G7:G18)/SQRT(COUNT(G7:G18))</f>
        <v>4.3684746802817143E-2</v>
      </c>
      <c r="H5" s="4">
        <f t="shared" ref="H5" si="4">_xlfn.STDEV.S(H7:H18)/SQRT(COUNT(H7:H18))</f>
        <v>7.4670841674038008E-2</v>
      </c>
      <c r="J5" s="3" t="s">
        <v>2</v>
      </c>
      <c r="K5" s="4">
        <f>_xlfn.STDEV.S(K7:K18)/SQRT(COUNT(K7:K18))</f>
        <v>4.4116189405656814E-2</v>
      </c>
      <c r="L5" s="4">
        <f t="shared" ref="L5" si="5">_xlfn.STDEV.S(L7:L18)/SQRT(COUNT(L7:L18))</f>
        <v>9.4856611270920307E-2</v>
      </c>
    </row>
    <row r="6" spans="2:12" x14ac:dyDescent="0.3">
      <c r="B6" s="3" t="s">
        <v>5</v>
      </c>
      <c r="C6" s="4">
        <f>COUNT(C7:C18)</f>
        <v>12</v>
      </c>
      <c r="D6" s="4">
        <f t="shared" ref="D6" si="6">COUNT(D7:D18)</f>
        <v>11</v>
      </c>
      <c r="F6" s="3" t="s">
        <v>5</v>
      </c>
      <c r="G6" s="4">
        <f>COUNT(G7:G18)</f>
        <v>12</v>
      </c>
      <c r="H6" s="4">
        <f t="shared" ref="H6" si="7">COUNT(H7:H18)</f>
        <v>11</v>
      </c>
      <c r="J6" s="3" t="s">
        <v>5</v>
      </c>
      <c r="K6" s="4">
        <f>COUNT(K7:K18)</f>
        <v>12</v>
      </c>
      <c r="L6" s="4">
        <f t="shared" ref="L6" si="8">COUNT(L7:L18)</f>
        <v>11</v>
      </c>
    </row>
    <row r="7" spans="2:12" x14ac:dyDescent="0.3">
      <c r="B7" s="128" t="s">
        <v>6</v>
      </c>
      <c r="C7" s="15">
        <v>0.56741421237503376</v>
      </c>
      <c r="D7" s="44">
        <v>0.63472185605061959</v>
      </c>
      <c r="F7" s="128" t="s">
        <v>6</v>
      </c>
      <c r="G7" s="15">
        <v>0.60236220472440949</v>
      </c>
      <c r="H7" s="44">
        <v>0.6492411467116358</v>
      </c>
      <c r="J7" s="128" t="s">
        <v>6</v>
      </c>
      <c r="K7" s="15">
        <v>0.35646387832699616</v>
      </c>
      <c r="L7" s="44">
        <v>0.41489361702127658</v>
      </c>
    </row>
    <row r="8" spans="2:12" x14ac:dyDescent="0.3">
      <c r="B8" s="129"/>
      <c r="C8" s="18">
        <v>0.85643015521064303</v>
      </c>
      <c r="D8" s="23">
        <v>0.67925288900833114</v>
      </c>
      <c r="F8" s="129"/>
      <c r="G8" s="18">
        <v>0.87068965517241381</v>
      </c>
      <c r="H8" s="23">
        <v>0.67970204841713222</v>
      </c>
      <c r="J8" s="129"/>
      <c r="K8" s="18">
        <v>0.46875</v>
      </c>
      <c r="L8" s="23">
        <v>0.67635270541082171</v>
      </c>
    </row>
    <row r="9" spans="2:12" x14ac:dyDescent="0.3">
      <c r="B9" s="129"/>
      <c r="C9" s="18">
        <v>0.8132022471910112</v>
      </c>
      <c r="D9" s="23">
        <v>1.244404655326768</v>
      </c>
      <c r="F9" s="129"/>
      <c r="G9" s="18">
        <v>0.89300847457627108</v>
      </c>
      <c r="H9" s="23">
        <v>1.2636186770428015</v>
      </c>
      <c r="J9" s="129"/>
      <c r="K9" s="18">
        <v>0.65625</v>
      </c>
      <c r="L9" s="23">
        <v>1.17157490396927</v>
      </c>
    </row>
    <row r="10" spans="2:12" x14ac:dyDescent="0.3">
      <c r="B10" s="129"/>
      <c r="C10" s="18">
        <v>0.72708911890936634</v>
      </c>
      <c r="D10" s="23">
        <v>0.63773717498243154</v>
      </c>
      <c r="F10" s="129"/>
      <c r="G10" s="18">
        <v>0.7079164854284471</v>
      </c>
      <c r="H10" s="23">
        <v>0.63926533523537798</v>
      </c>
      <c r="J10" s="129"/>
      <c r="K10" s="18">
        <v>0.75361010830324915</v>
      </c>
      <c r="L10" s="23">
        <v>0.5357142857142857</v>
      </c>
    </row>
    <row r="11" spans="2:12" x14ac:dyDescent="0.3">
      <c r="B11" s="129"/>
      <c r="C11" s="18">
        <v>0.6504461795872839</v>
      </c>
      <c r="D11" s="23">
        <v>0.58849401829697401</v>
      </c>
      <c r="F11" s="129"/>
      <c r="G11" s="18">
        <v>0.679372197309417</v>
      </c>
      <c r="H11" s="23">
        <v>0.58911588587530817</v>
      </c>
      <c r="J11" s="129"/>
      <c r="K11" s="18">
        <v>0.24896265560165975</v>
      </c>
      <c r="L11" s="23">
        <v>0</v>
      </c>
    </row>
    <row r="12" spans="2:12" x14ac:dyDescent="0.3">
      <c r="B12" s="129"/>
      <c r="C12" s="18">
        <v>0.58521970705725701</v>
      </c>
      <c r="D12" s="23">
        <v>0.44869877355668558</v>
      </c>
      <c r="F12" s="129"/>
      <c r="G12" s="18">
        <v>0.60902620511161443</v>
      </c>
      <c r="H12" s="23">
        <v>0.46906693711967551</v>
      </c>
      <c r="J12" s="129"/>
      <c r="K12" s="18">
        <v>0.4743975903614458</v>
      </c>
      <c r="L12" s="23">
        <v>0.29220779220779219</v>
      </c>
    </row>
    <row r="13" spans="2:12" x14ac:dyDescent="0.3">
      <c r="B13" s="129"/>
      <c r="C13" s="18">
        <v>0.63330727130570752</v>
      </c>
      <c r="D13" s="23">
        <v>0.64468085106382977</v>
      </c>
      <c r="F13" s="129"/>
      <c r="G13" s="18">
        <v>0.63100961538461542</v>
      </c>
      <c r="H13" s="23">
        <v>0.64971325083006337</v>
      </c>
      <c r="J13" s="129"/>
      <c r="K13" s="18">
        <v>0.72580645161290325</v>
      </c>
      <c r="L13" s="23">
        <v>0.56603773584905659</v>
      </c>
    </row>
    <row r="14" spans="2:12" x14ac:dyDescent="0.3">
      <c r="B14" s="129"/>
      <c r="C14" s="18">
        <v>0.71858993672793003</v>
      </c>
      <c r="D14" s="23">
        <v>0.57019977802441724</v>
      </c>
      <c r="F14" s="129"/>
      <c r="G14" s="18">
        <v>0.73196605374823198</v>
      </c>
      <c r="H14" s="23">
        <v>0.55585683297180044</v>
      </c>
      <c r="J14" s="129"/>
      <c r="K14" s="18">
        <v>0.64154786150712828</v>
      </c>
      <c r="L14" s="23">
        <v>0.61754176610978517</v>
      </c>
    </row>
    <row r="15" spans="2:12" x14ac:dyDescent="0.3">
      <c r="B15" s="129"/>
      <c r="C15" s="18">
        <v>0.47148412184057037</v>
      </c>
      <c r="D15" s="23">
        <v>0.40317195325542571</v>
      </c>
      <c r="F15" s="129"/>
      <c r="G15" s="18">
        <v>0.4474354310658421</v>
      </c>
      <c r="H15" s="23">
        <v>0.41268628200229268</v>
      </c>
      <c r="J15" s="129"/>
      <c r="K15" s="18">
        <v>0.66765578635014844</v>
      </c>
      <c r="L15" s="23">
        <v>0.33730158730158732</v>
      </c>
    </row>
    <row r="16" spans="2:12" x14ac:dyDescent="0.3">
      <c r="B16" s="129"/>
      <c r="C16" s="18">
        <v>0.46013864818024264</v>
      </c>
      <c r="D16" s="23">
        <v>0.67238397232631875</v>
      </c>
      <c r="F16" s="129"/>
      <c r="G16" s="18">
        <v>0.4442369263607257</v>
      </c>
      <c r="H16" s="23">
        <v>0.71951219512195119</v>
      </c>
      <c r="J16" s="129"/>
      <c r="K16" s="18">
        <v>0.48961424332344211</v>
      </c>
      <c r="L16" s="23">
        <v>0.30456852791878175</v>
      </c>
    </row>
    <row r="17" spans="2:12" x14ac:dyDescent="0.3">
      <c r="B17" s="129"/>
      <c r="C17" s="18">
        <v>0.49180327868852464</v>
      </c>
      <c r="D17" s="23">
        <v>0.29425612052730699</v>
      </c>
      <c r="F17" s="129"/>
      <c r="G17" s="18">
        <v>0.51290997906489877</v>
      </c>
      <c r="H17" s="23">
        <v>0.28320000000000001</v>
      </c>
      <c r="J17" s="129"/>
      <c r="K17" s="18">
        <v>0.47157190635451501</v>
      </c>
      <c r="L17" s="23">
        <v>0.8606557377049181</v>
      </c>
    </row>
    <row r="18" spans="2:12" x14ac:dyDescent="0.3">
      <c r="B18" s="130"/>
      <c r="C18" s="20">
        <v>0.48809882494727325</v>
      </c>
      <c r="D18" s="14"/>
      <c r="F18" s="130"/>
      <c r="G18" s="20">
        <v>0.47727272727272729</v>
      </c>
      <c r="H18" s="14"/>
      <c r="J18" s="130"/>
      <c r="K18" s="20">
        <v>0.49880167765128819</v>
      </c>
      <c r="L18" s="14"/>
    </row>
    <row r="20" spans="2:12" ht="67.5" customHeight="1" x14ac:dyDescent="0.3">
      <c r="B20" s="74" t="s">
        <v>112</v>
      </c>
      <c r="C20" s="10">
        <v>0.7399</v>
      </c>
      <c r="F20" s="74" t="s">
        <v>112</v>
      </c>
      <c r="G20" s="10">
        <v>0.7399</v>
      </c>
      <c r="J20" s="74" t="s">
        <v>112</v>
      </c>
      <c r="K20" s="10">
        <v>0.7399</v>
      </c>
    </row>
    <row r="22" spans="2:12" x14ac:dyDescent="0.3">
      <c r="B22" t="s">
        <v>181</v>
      </c>
    </row>
    <row r="23" spans="2:12" x14ac:dyDescent="0.3">
      <c r="B23" s="1" t="s">
        <v>174</v>
      </c>
      <c r="F23" s="1" t="s">
        <v>175</v>
      </c>
      <c r="J23" s="1" t="s">
        <v>176</v>
      </c>
    </row>
    <row r="24" spans="2:12" x14ac:dyDescent="0.3">
      <c r="B24" s="41" t="s">
        <v>0</v>
      </c>
      <c r="C24" s="42" t="s">
        <v>7</v>
      </c>
      <c r="D24" s="42" t="s">
        <v>11</v>
      </c>
      <c r="F24" s="41" t="s">
        <v>0</v>
      </c>
      <c r="G24" s="42" t="s">
        <v>7</v>
      </c>
      <c r="H24" s="42" t="s">
        <v>11</v>
      </c>
      <c r="J24" s="41" t="s">
        <v>0</v>
      </c>
      <c r="K24" s="42" t="s">
        <v>7</v>
      </c>
      <c r="L24" s="42" t="s">
        <v>11</v>
      </c>
    </row>
    <row r="25" spans="2:12" x14ac:dyDescent="0.3">
      <c r="B25" s="3" t="s">
        <v>4</v>
      </c>
      <c r="C25" s="4">
        <f>AVERAGE(C28:C39)</f>
        <v>4.0402841249914667</v>
      </c>
      <c r="D25" s="4">
        <f t="shared" ref="D25" si="9">AVERAGE(D28:D39)</f>
        <v>3.9906596898713995</v>
      </c>
      <c r="F25" s="3" t="s">
        <v>4</v>
      </c>
      <c r="G25" s="4">
        <f>AVERAGE(G28:G39)</f>
        <v>4.1557561559198897</v>
      </c>
      <c r="H25" s="4">
        <f t="shared" ref="H25" si="10">AVERAGE(H28:H39)</f>
        <v>4.0290323179405432</v>
      </c>
      <c r="J25" s="3" t="s">
        <v>4</v>
      </c>
      <c r="K25" s="4">
        <f>AVERAGE(K28:K39)</f>
        <v>3.6453238717604406</v>
      </c>
      <c r="L25" s="4">
        <f t="shared" ref="L25" si="11">AVERAGE(L28:L39)</f>
        <v>3.2987911746141481</v>
      </c>
    </row>
    <row r="26" spans="2:12" x14ac:dyDescent="0.3">
      <c r="B26" s="3" t="s">
        <v>2</v>
      </c>
      <c r="C26" s="4">
        <f>_xlfn.STDEV.S(C28:C39)/SQRT(COUNT(C28:C39))</f>
        <v>0.23142275989021865</v>
      </c>
      <c r="D26" s="4">
        <f t="shared" ref="D26" si="12">_xlfn.STDEV.S(D28:D39)/SQRT(COUNT(D28:D39))</f>
        <v>0.17380782391009786</v>
      </c>
      <c r="F26" s="3" t="s">
        <v>2</v>
      </c>
      <c r="G26" s="4">
        <f>_xlfn.STDEV.S(G28:G39)/SQRT(COUNT(G28:G39))</f>
        <v>0.24874836531246955</v>
      </c>
      <c r="H26" s="4">
        <f t="shared" ref="H26" si="13">_xlfn.STDEV.S(H28:H39)/SQRT(COUNT(H28:H39))</f>
        <v>0.18159992303946884</v>
      </c>
      <c r="J26" s="3" t="s">
        <v>2</v>
      </c>
      <c r="K26" s="4">
        <f>_xlfn.STDEV.S(K28:K39)/SQRT(COUNT(K28:K39))</f>
        <v>0.24440263113857086</v>
      </c>
      <c r="L26" s="4">
        <f t="shared" ref="L26" si="14">_xlfn.STDEV.S(L28:L39)/SQRT(COUNT(L28:L39))</f>
        <v>0.48010216795898553</v>
      </c>
    </row>
    <row r="27" spans="2:12" x14ac:dyDescent="0.3">
      <c r="B27" s="3" t="s">
        <v>5</v>
      </c>
      <c r="C27" s="4">
        <f>COUNT(C28:C39)</f>
        <v>12</v>
      </c>
      <c r="D27" s="4">
        <f t="shared" ref="D27" si="15">COUNT(D28:D39)</f>
        <v>11</v>
      </c>
      <c r="F27" s="3" t="s">
        <v>5</v>
      </c>
      <c r="G27" s="4">
        <f>COUNT(G28:G39)</f>
        <v>12</v>
      </c>
      <c r="H27" s="4">
        <f t="shared" ref="H27" si="16">COUNT(H28:H39)</f>
        <v>11</v>
      </c>
      <c r="J27" s="3" t="s">
        <v>5</v>
      </c>
      <c r="K27" s="4">
        <f>COUNT(K28:K39)</f>
        <v>12</v>
      </c>
      <c r="L27" s="4">
        <f t="shared" ref="L27" si="17">COUNT(L28:L39)</f>
        <v>11</v>
      </c>
    </row>
    <row r="28" spans="2:12" x14ac:dyDescent="0.3">
      <c r="B28" s="128" t="s">
        <v>6</v>
      </c>
      <c r="C28" s="15">
        <v>3.9978571428571423</v>
      </c>
      <c r="D28" s="44">
        <v>5.1327102803738311</v>
      </c>
      <c r="F28" s="128" t="s">
        <v>6</v>
      </c>
      <c r="G28" s="15">
        <v>4.00941176470588</v>
      </c>
      <c r="H28" s="44">
        <v>5.0951298701298695</v>
      </c>
      <c r="J28" s="128" t="s">
        <v>6</v>
      </c>
      <c r="K28" s="15">
        <v>3.88</v>
      </c>
      <c r="L28" s="44">
        <v>6.023076923076923</v>
      </c>
    </row>
    <row r="29" spans="2:12" x14ac:dyDescent="0.3">
      <c r="B29" s="129"/>
      <c r="C29" s="18">
        <v>4.8174757281553404</v>
      </c>
      <c r="D29" s="23">
        <v>4.3240356083086038</v>
      </c>
      <c r="F29" s="129"/>
      <c r="G29" s="18">
        <v>4.8574257425742573</v>
      </c>
      <c r="H29" s="23">
        <v>4.4585616438356128</v>
      </c>
      <c r="J29" s="129"/>
      <c r="K29" s="18">
        <v>2.8</v>
      </c>
      <c r="L29" s="23">
        <v>3.4511111111111101</v>
      </c>
    </row>
    <row r="30" spans="2:12" x14ac:dyDescent="0.3">
      <c r="B30" s="129"/>
      <c r="C30" s="18">
        <v>6.0139896373056994</v>
      </c>
      <c r="D30" s="23">
        <v>4.8978417266187053</v>
      </c>
      <c r="F30" s="129"/>
      <c r="G30" s="18">
        <v>6.2153024911032073</v>
      </c>
      <c r="H30" s="23">
        <v>5.100692840646655</v>
      </c>
      <c r="J30" s="129"/>
      <c r="K30" s="18">
        <v>5.4752380952380939</v>
      </c>
      <c r="L30" s="23">
        <v>4.2024590163934432</v>
      </c>
    </row>
    <row r="31" spans="2:12" x14ac:dyDescent="0.3">
      <c r="B31" s="129"/>
      <c r="C31" s="18">
        <v>4.5515625000000002</v>
      </c>
      <c r="D31" s="23">
        <v>3.9698347107437968</v>
      </c>
      <c r="F31" s="129"/>
      <c r="G31" s="18">
        <v>4.8202764976958532</v>
      </c>
      <c r="H31" s="23">
        <v>4.0020920502092006</v>
      </c>
      <c r="J31" s="129"/>
      <c r="K31" s="18">
        <v>4.2023952095808399</v>
      </c>
      <c r="L31" s="23">
        <v>1.4000000000000001</v>
      </c>
    </row>
    <row r="32" spans="2:12" x14ac:dyDescent="0.3">
      <c r="B32" s="129"/>
      <c r="C32" s="18">
        <v>4.0527331189710623</v>
      </c>
      <c r="D32" s="23">
        <v>3.8304932735426007</v>
      </c>
      <c r="F32" s="129"/>
      <c r="G32" s="18">
        <v>4.056435643564356</v>
      </c>
      <c r="H32" s="23">
        <v>3.8304932735426007</v>
      </c>
      <c r="J32" s="129"/>
      <c r="K32" s="18">
        <v>3.9124999999999996</v>
      </c>
      <c r="L32" s="23">
        <v>0</v>
      </c>
    </row>
    <row r="33" spans="2:12" x14ac:dyDescent="0.3">
      <c r="B33" s="129"/>
      <c r="C33" s="18">
        <v>3.2290102389078505</v>
      </c>
      <c r="D33" s="23">
        <v>3.3505000000000003</v>
      </c>
      <c r="F33" s="129"/>
      <c r="G33" s="18">
        <v>3.3087649402390431</v>
      </c>
      <c r="H33" s="23">
        <v>3.3924324324324333</v>
      </c>
      <c r="J33" s="129"/>
      <c r="K33" s="18">
        <v>2.7523809523809524</v>
      </c>
      <c r="L33" s="23">
        <v>2.8333333333333335</v>
      </c>
    </row>
    <row r="34" spans="2:12" x14ac:dyDescent="0.3">
      <c r="B34" s="129"/>
      <c r="C34" s="18">
        <v>3.1595679012345697</v>
      </c>
      <c r="D34" s="23">
        <v>3.5577557755775571</v>
      </c>
      <c r="F34" s="129"/>
      <c r="G34" s="18">
        <v>3.1768253968253988</v>
      </c>
      <c r="H34" s="23">
        <v>3.593379790940765</v>
      </c>
      <c r="J34" s="129"/>
      <c r="K34" s="18">
        <v>2.5555555555555558</v>
      </c>
      <c r="L34" s="23">
        <v>2.9187500000000002</v>
      </c>
    </row>
    <row r="35" spans="2:12" x14ac:dyDescent="0.3">
      <c r="B35" s="129"/>
      <c r="C35" s="18">
        <v>3.3339622641509448</v>
      </c>
      <c r="D35" s="23">
        <v>3.6346715328467174</v>
      </c>
      <c r="F35" s="129"/>
      <c r="G35" s="18">
        <v>3.3898550724637677</v>
      </c>
      <c r="H35" s="23">
        <v>3.6965853658536609</v>
      </c>
      <c r="J35" s="129"/>
      <c r="K35" s="18">
        <v>2.9666666666666663</v>
      </c>
      <c r="L35" s="23">
        <v>3.4507246376811587</v>
      </c>
    </row>
    <row r="36" spans="2:12" x14ac:dyDescent="0.3">
      <c r="B36" s="129"/>
      <c r="C36" s="18">
        <v>3.6881443298969061</v>
      </c>
      <c r="D36" s="23">
        <v>3.8527950310558987</v>
      </c>
      <c r="F36" s="129"/>
      <c r="G36" s="18">
        <v>3.5347560975609733</v>
      </c>
      <c r="H36" s="23">
        <v>3.8423611111111082</v>
      </c>
      <c r="J36" s="129"/>
      <c r="K36" s="18">
        <v>4.5266666666666664</v>
      </c>
      <c r="L36" s="23">
        <v>3.9411764705882355</v>
      </c>
    </row>
    <row r="37" spans="2:12" x14ac:dyDescent="0.3">
      <c r="B37" s="129"/>
      <c r="C37" s="18">
        <v>3.5672316384180784</v>
      </c>
      <c r="D37" s="23">
        <v>3.9122186495176834</v>
      </c>
      <c r="F37" s="129"/>
      <c r="G37" s="18">
        <v>3.7270270270270269</v>
      </c>
      <c r="H37" s="23">
        <v>3.872881355932202</v>
      </c>
      <c r="J37" s="129"/>
      <c r="K37" s="18">
        <v>3.2984848484848488</v>
      </c>
      <c r="L37" s="23">
        <v>4.6374999999999993</v>
      </c>
    </row>
    <row r="38" spans="2:12" x14ac:dyDescent="0.3">
      <c r="B38" s="129"/>
      <c r="C38" s="18">
        <v>3.9218749999999964</v>
      </c>
      <c r="D38" s="23">
        <v>3.4343999999999992</v>
      </c>
      <c r="F38" s="129"/>
      <c r="G38" s="18">
        <v>4.2806122448979593</v>
      </c>
      <c r="H38" s="23">
        <v>3.4347457627118629</v>
      </c>
      <c r="J38" s="129"/>
      <c r="K38" s="18">
        <v>3.5478723404255321</v>
      </c>
      <c r="L38" s="23">
        <v>3.4285714285714293</v>
      </c>
    </row>
    <row r="39" spans="2:12" x14ac:dyDescent="0.3">
      <c r="B39" s="130"/>
      <c r="C39" s="20">
        <v>4.1500000000000004</v>
      </c>
      <c r="D39" s="14"/>
      <c r="F39" s="130"/>
      <c r="G39" s="20">
        <v>4.4923809523809526</v>
      </c>
      <c r="H39" s="14"/>
      <c r="J39" s="130"/>
      <c r="K39" s="20">
        <v>3.8261261261261263</v>
      </c>
      <c r="L39" s="14"/>
    </row>
    <row r="41" spans="2:12" ht="72.75" customHeight="1" x14ac:dyDescent="0.3">
      <c r="B41" s="74" t="s">
        <v>112</v>
      </c>
      <c r="C41" s="10">
        <v>0.97589999999999999</v>
      </c>
      <c r="F41" s="74" t="s">
        <v>112</v>
      </c>
      <c r="G41" s="10">
        <v>0.92789999999999995</v>
      </c>
      <c r="J41" s="74" t="s">
        <v>112</v>
      </c>
      <c r="K41" s="10">
        <v>0.88009999999999999</v>
      </c>
    </row>
    <row r="43" spans="2:12" x14ac:dyDescent="0.3">
      <c r="B43" t="s">
        <v>180</v>
      </c>
    </row>
    <row r="44" spans="2:12" x14ac:dyDescent="0.3">
      <c r="B44" s="1" t="s">
        <v>177</v>
      </c>
      <c r="F44" s="1" t="s">
        <v>178</v>
      </c>
      <c r="J44" s="1" t="s">
        <v>179</v>
      </c>
    </row>
    <row r="45" spans="2:12" x14ac:dyDescent="0.3">
      <c r="B45" s="41" t="s">
        <v>0</v>
      </c>
      <c r="C45" s="42" t="s">
        <v>7</v>
      </c>
      <c r="D45" s="42" t="s">
        <v>11</v>
      </c>
      <c r="F45" s="41" t="s">
        <v>0</v>
      </c>
      <c r="G45" s="42" t="s">
        <v>7</v>
      </c>
      <c r="H45" s="42" t="s">
        <v>11</v>
      </c>
      <c r="J45" s="41" t="s">
        <v>0</v>
      </c>
      <c r="K45" s="42" t="s">
        <v>7</v>
      </c>
      <c r="L45" s="42" t="s">
        <v>11</v>
      </c>
    </row>
    <row r="46" spans="2:12" x14ac:dyDescent="0.3">
      <c r="B46" s="3" t="s">
        <v>4</v>
      </c>
      <c r="C46" s="4">
        <f>AVERAGE(C49:C60)</f>
        <v>1205.0083333333334</v>
      </c>
      <c r="D46" s="4">
        <f t="shared" ref="D46" si="18">AVERAGE(D49:D60)</f>
        <v>1150.2909090909086</v>
      </c>
      <c r="F46" s="3" t="s">
        <v>4</v>
      </c>
      <c r="G46" s="4">
        <f>AVERAGE(G49:G60)</f>
        <v>971.48333333333358</v>
      </c>
      <c r="H46" s="4">
        <f t="shared" ref="H46" si="19">AVERAGE(H49:H60)</f>
        <v>1037.1181818181817</v>
      </c>
      <c r="J46" s="3" t="s">
        <v>4</v>
      </c>
      <c r="K46" s="4">
        <f>AVERAGE(K49:K60)</f>
        <v>233.52500000000001</v>
      </c>
      <c r="L46" s="4">
        <f t="shared" ref="L46" si="20">AVERAGE(L49:L60)</f>
        <v>113</v>
      </c>
    </row>
    <row r="47" spans="2:12" x14ac:dyDescent="0.3">
      <c r="B47" s="3" t="s">
        <v>2</v>
      </c>
      <c r="C47" s="4">
        <f>_xlfn.STDEV.S(C49:C60)/SQRT(COUNT(C49:C60))</f>
        <v>154.44172356761428</v>
      </c>
      <c r="D47" s="4">
        <f t="shared" ref="D47" si="21">_xlfn.STDEV.S(D49:D60)/SQRT(COUNT(D49:D60))</f>
        <v>190.78644246407882</v>
      </c>
      <c r="F47" s="3" t="s">
        <v>2</v>
      </c>
      <c r="G47" s="4">
        <f>_xlfn.STDEV.S(G49:G60)/SQRT(COUNT(G49:G60))</f>
        <v>142.97120913461615</v>
      </c>
      <c r="H47" s="4">
        <f t="shared" ref="H47" si="22">_xlfn.STDEV.S(H49:H60)/SQRT(COUNT(H49:H60))</f>
        <v>155.381996042704</v>
      </c>
      <c r="J47" s="3" t="s">
        <v>2</v>
      </c>
      <c r="K47" s="4">
        <f>_xlfn.STDEV.S(K49:K60)/SQRT(COUNT(K49:K60))</f>
        <v>65.502797910401583</v>
      </c>
      <c r="L47" s="4">
        <f t="shared" ref="L47" si="23">_xlfn.STDEV.S(L49:L60)/SQRT(COUNT(L49:L60))</f>
        <v>45.117855767876534</v>
      </c>
    </row>
    <row r="48" spans="2:12" x14ac:dyDescent="0.3">
      <c r="B48" s="3" t="s">
        <v>5</v>
      </c>
      <c r="C48" s="4">
        <f>COUNT(C49:C60)</f>
        <v>12</v>
      </c>
      <c r="D48" s="4">
        <f t="shared" ref="D48" si="24">COUNT(D49:D60)</f>
        <v>11</v>
      </c>
      <c r="F48" s="3" t="s">
        <v>5</v>
      </c>
      <c r="G48" s="4">
        <f>COUNT(G49:G60)</f>
        <v>12</v>
      </c>
      <c r="H48" s="4">
        <f t="shared" ref="H48" si="25">COUNT(H49:H60)</f>
        <v>11</v>
      </c>
      <c r="J48" s="3" t="s">
        <v>5</v>
      </c>
      <c r="K48" s="4">
        <f>COUNT(K49:K60)</f>
        <v>12</v>
      </c>
      <c r="L48" s="4">
        <f t="shared" ref="L48" si="26">COUNT(L49:L60)</f>
        <v>11</v>
      </c>
    </row>
    <row r="49" spans="2:12" x14ac:dyDescent="0.3">
      <c r="B49" s="128" t="s">
        <v>6</v>
      </c>
      <c r="C49" s="15">
        <v>1119.3999999999999</v>
      </c>
      <c r="D49" s="44">
        <v>1647.6</v>
      </c>
      <c r="F49" s="128" t="s">
        <v>6</v>
      </c>
      <c r="G49" s="15">
        <v>1022.3999999999994</v>
      </c>
      <c r="H49" s="44">
        <v>1569.2999999999997</v>
      </c>
      <c r="J49" s="128" t="s">
        <v>6</v>
      </c>
      <c r="K49" s="15">
        <v>97</v>
      </c>
      <c r="L49" s="44">
        <v>78.3</v>
      </c>
    </row>
    <row r="50" spans="2:12" x14ac:dyDescent="0.3">
      <c r="B50" s="129"/>
      <c r="C50" s="18">
        <v>1984.8000000000002</v>
      </c>
      <c r="D50" s="23">
        <v>1457.1999999999994</v>
      </c>
      <c r="F50" s="129"/>
      <c r="G50" s="18">
        <v>1962.3999999999999</v>
      </c>
      <c r="H50" s="23">
        <v>1301.899999999999</v>
      </c>
      <c r="J50" s="129"/>
      <c r="K50" s="18">
        <v>22.4</v>
      </c>
      <c r="L50" s="23">
        <v>155.29999999999995</v>
      </c>
    </row>
    <row r="51" spans="2:12" x14ac:dyDescent="0.3">
      <c r="B51" s="129"/>
      <c r="C51" s="18">
        <v>2321.4</v>
      </c>
      <c r="D51" s="23">
        <v>2723.2000000000003</v>
      </c>
      <c r="F51" s="129"/>
      <c r="G51" s="18">
        <v>1746.5000000000014</v>
      </c>
      <c r="H51" s="23">
        <v>2208.6000000000017</v>
      </c>
      <c r="J51" s="129"/>
      <c r="K51" s="18">
        <v>574.89999999999986</v>
      </c>
      <c r="L51" s="23">
        <v>512.70000000000005</v>
      </c>
    </row>
    <row r="52" spans="2:12" x14ac:dyDescent="0.3">
      <c r="B52" s="129"/>
      <c r="C52" s="18">
        <v>1747.8000000000002</v>
      </c>
      <c r="D52" s="23">
        <v>960.69999999999879</v>
      </c>
      <c r="F52" s="129"/>
      <c r="G52" s="18">
        <v>1046.0000000000002</v>
      </c>
      <c r="H52" s="23">
        <v>956.49999999999898</v>
      </c>
      <c r="J52" s="129"/>
      <c r="K52" s="18">
        <v>701.8000000000003</v>
      </c>
      <c r="L52" s="23">
        <v>4.2</v>
      </c>
    </row>
    <row r="53" spans="2:12" x14ac:dyDescent="0.3">
      <c r="B53" s="129"/>
      <c r="C53" s="18">
        <v>1260.4000000000003</v>
      </c>
      <c r="D53" s="23">
        <v>854.19999999999993</v>
      </c>
      <c r="F53" s="129"/>
      <c r="G53" s="18">
        <v>1229.0999999999999</v>
      </c>
      <c r="H53" s="23">
        <v>854.19999999999993</v>
      </c>
      <c r="J53" s="129"/>
      <c r="K53" s="18">
        <v>31.299999999999997</v>
      </c>
      <c r="L53" s="23">
        <v>0</v>
      </c>
    </row>
    <row r="54" spans="2:12" x14ac:dyDescent="0.3">
      <c r="B54" s="129"/>
      <c r="C54" s="18">
        <v>946.10000000000025</v>
      </c>
      <c r="D54" s="23">
        <v>670.1</v>
      </c>
      <c r="F54" s="129"/>
      <c r="G54" s="18">
        <v>830.49999999999977</v>
      </c>
      <c r="H54" s="23">
        <v>627.60000000000014</v>
      </c>
      <c r="J54" s="129"/>
      <c r="K54" s="18">
        <v>115.6</v>
      </c>
      <c r="L54" s="23">
        <v>42.5</v>
      </c>
    </row>
    <row r="55" spans="2:12" x14ac:dyDescent="0.3">
      <c r="B55" s="129"/>
      <c r="C55" s="18">
        <v>1023.7000000000006</v>
      </c>
      <c r="D55" s="23">
        <v>1077.9999999999998</v>
      </c>
      <c r="F55" s="129"/>
      <c r="G55" s="18">
        <v>1000.7000000000006</v>
      </c>
      <c r="H55" s="23">
        <v>1031.2999999999995</v>
      </c>
      <c r="J55" s="129"/>
      <c r="K55" s="18">
        <v>23.000000000000004</v>
      </c>
      <c r="L55" s="23">
        <v>46.7</v>
      </c>
    </row>
    <row r="56" spans="2:12" x14ac:dyDescent="0.3">
      <c r="B56" s="129"/>
      <c r="C56" s="18">
        <v>1060.2000000000005</v>
      </c>
      <c r="D56" s="23">
        <v>995.90000000000055</v>
      </c>
      <c r="F56" s="129"/>
      <c r="G56" s="18">
        <v>935.59999999999991</v>
      </c>
      <c r="H56" s="23">
        <v>757.80000000000052</v>
      </c>
      <c r="J56" s="129"/>
      <c r="K56" s="18">
        <v>124.59999999999998</v>
      </c>
      <c r="L56" s="23">
        <v>238.09999999999994</v>
      </c>
    </row>
    <row r="57" spans="2:12" x14ac:dyDescent="0.3">
      <c r="B57" s="129"/>
      <c r="C57" s="18">
        <v>715.49999999999977</v>
      </c>
      <c r="D57" s="23">
        <v>620.29999999999973</v>
      </c>
      <c r="F57" s="129"/>
      <c r="G57" s="18">
        <v>579.69999999999959</v>
      </c>
      <c r="H57" s="23">
        <v>553.29999999999961</v>
      </c>
      <c r="J57" s="129"/>
      <c r="K57" s="18">
        <v>135.79999999999998</v>
      </c>
      <c r="L57" s="23">
        <v>67</v>
      </c>
    </row>
    <row r="58" spans="2:12" x14ac:dyDescent="0.3">
      <c r="B58" s="129"/>
      <c r="C58" s="18">
        <v>631.39999999999986</v>
      </c>
      <c r="D58" s="23">
        <v>1216.6999999999996</v>
      </c>
      <c r="F58" s="129"/>
      <c r="G58" s="18">
        <v>413.7</v>
      </c>
      <c r="H58" s="23">
        <v>1142.4999999999995</v>
      </c>
      <c r="J58" s="129"/>
      <c r="K58" s="18">
        <v>217.70000000000002</v>
      </c>
      <c r="L58" s="23">
        <v>74.199999999999989</v>
      </c>
    </row>
    <row r="59" spans="2:12" x14ac:dyDescent="0.3">
      <c r="B59" s="129"/>
      <c r="C59" s="18">
        <v>752.99999999999932</v>
      </c>
      <c r="D59" s="23">
        <v>429.2999999999999</v>
      </c>
      <c r="F59" s="129"/>
      <c r="G59" s="18">
        <v>419.5</v>
      </c>
      <c r="H59" s="23">
        <v>405.29999999999984</v>
      </c>
      <c r="J59" s="129"/>
      <c r="K59" s="18">
        <v>333.5</v>
      </c>
      <c r="L59" s="23">
        <v>24.000000000000004</v>
      </c>
    </row>
    <row r="60" spans="2:12" x14ac:dyDescent="0.3">
      <c r="B60" s="130"/>
      <c r="C60" s="20">
        <v>896.40000000000009</v>
      </c>
      <c r="D60" s="14"/>
      <c r="F60" s="130"/>
      <c r="G60" s="20">
        <v>471.70000000000005</v>
      </c>
      <c r="H60" s="14"/>
      <c r="J60" s="130"/>
      <c r="K60" s="20">
        <v>424.70000000000005</v>
      </c>
      <c r="L60" s="14"/>
    </row>
    <row r="62" spans="2:12" ht="67.5" customHeight="1" x14ac:dyDescent="0.3">
      <c r="B62" s="74" t="s">
        <v>112</v>
      </c>
      <c r="C62" s="10">
        <v>0.69469999999999998</v>
      </c>
      <c r="F62" s="74" t="s">
        <v>112</v>
      </c>
      <c r="G62" s="10">
        <v>0.78590000000000004</v>
      </c>
      <c r="J62" s="74" t="s">
        <v>112</v>
      </c>
      <c r="K62" s="10">
        <v>0.1507</v>
      </c>
    </row>
  </sheetData>
  <mergeCells count="9">
    <mergeCell ref="B49:B60"/>
    <mergeCell ref="F49:F60"/>
    <mergeCell ref="J49:J60"/>
    <mergeCell ref="B7:B18"/>
    <mergeCell ref="F7:F18"/>
    <mergeCell ref="J7:J18"/>
    <mergeCell ref="B28:B39"/>
    <mergeCell ref="F28:F39"/>
    <mergeCell ref="J28:J3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SUMMARY</vt:lpstr>
      <vt:lpstr>Figure 2D</vt:lpstr>
      <vt:lpstr>Figure 2E</vt:lpstr>
      <vt:lpstr>Figure 2F</vt:lpstr>
      <vt:lpstr>Figure 3B</vt:lpstr>
      <vt:lpstr>Figure 4B</vt:lpstr>
      <vt:lpstr>Figure 4C</vt:lpstr>
      <vt:lpstr>Figure 4D</vt:lpstr>
      <vt:lpstr>Figure 4E</vt:lpstr>
      <vt:lpstr>Figure 5A</vt:lpstr>
      <vt:lpstr>Figure 5B</vt:lpstr>
      <vt:lpstr>Figure 5C</vt:lpstr>
      <vt:lpstr>Figure 5D</vt:lpstr>
      <vt:lpstr>Figure 5E</vt:lpstr>
      <vt:lpstr>Supple 1</vt:lpstr>
      <vt:lpstr>Supple 2</vt:lpstr>
      <vt:lpstr>Supple 3</vt:lpstr>
      <vt:lpstr>Supple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</dc:creator>
  <cp:lastModifiedBy>김범수</cp:lastModifiedBy>
  <dcterms:created xsi:type="dcterms:W3CDTF">2015-06-05T18:19:34Z</dcterms:created>
  <dcterms:modified xsi:type="dcterms:W3CDTF">2026-06-15T09:27:12Z</dcterms:modified>
</cp:coreProperties>
</file>