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ocuments/ 01 Pat/PAT  LAVORI/52 GIM21/02 JECCR/01 revision/00 ready for upload/02 supplementary/"/>
    </mc:Choice>
  </mc:AlternateContent>
  <xr:revisionPtr revIDLastSave="0" documentId="13_ncr:1_{F434586E-8062-7641-8844-06A9691BE967}" xr6:coauthVersionLast="47" xr6:coauthVersionMax="47" xr10:uidLastSave="{00000000-0000-0000-0000-000000000000}"/>
  <bookViews>
    <workbookView xWindow="0" yWindow="680" windowWidth="30240" windowHeight="17460" activeTab="3" xr2:uid="{AE3978FB-1B99-4ED1-8783-634656A43E22}"/>
  </bookViews>
  <sheets>
    <sheet name="Fig.2_V38" sheetId="7" r:id="rId1"/>
    <sheet name="Fig.3_V36" sheetId="18" r:id="rId2"/>
    <sheet name="Fig.4_V36" sheetId="4" r:id="rId3"/>
    <sheet name="Fig.5_V38" sheetId="9" r:id="rId4"/>
    <sheet name="Fig.S1" sheetId="10" r:id="rId5"/>
    <sheet name="Fig.S2" sheetId="14" r:id="rId6"/>
    <sheet name="Fig.S3" sheetId="3" r:id="rId7"/>
    <sheet name="Fig.S5_S8" sheetId="15" r:id="rId8"/>
    <sheet name="Fig.S9" sheetId="16" r:id="rId9"/>
    <sheet name="Fig.S10" sheetId="19" r:id="rId10"/>
    <sheet name="Fig.S11_V38" sheetId="1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27" i="10" l="1"/>
  <c r="Q127" i="10"/>
  <c r="R127" i="10"/>
  <c r="E161" i="10"/>
  <c r="F161" i="10"/>
  <c r="G161" i="10"/>
  <c r="H161" i="10"/>
  <c r="I161" i="10"/>
  <c r="G33" i="7"/>
  <c r="G34" i="7" s="1"/>
  <c r="F33" i="7"/>
  <c r="F34" i="7" s="1"/>
  <c r="E33" i="7"/>
  <c r="E34" i="7" s="1"/>
  <c r="D33" i="7"/>
  <c r="D34" i="7" s="1"/>
  <c r="C33" i="7"/>
  <c r="C34" i="7" s="1"/>
  <c r="J161" i="10" l="1"/>
  <c r="S127" i="10"/>
  <c r="AC71" i="18"/>
  <c r="AB71" i="18"/>
  <c r="AA71" i="18"/>
  <c r="Z71" i="18"/>
  <c r="Y71" i="18"/>
  <c r="X71" i="18"/>
  <c r="W71" i="18"/>
  <c r="V71" i="18"/>
  <c r="U71" i="18"/>
  <c r="T71" i="18"/>
  <c r="S71" i="18"/>
  <c r="R71" i="18"/>
  <c r="Q71" i="18"/>
  <c r="P71" i="18"/>
  <c r="O71" i="18"/>
  <c r="N71" i="18"/>
  <c r="M71" i="18"/>
  <c r="L71" i="18"/>
  <c r="K71" i="18"/>
  <c r="J71" i="18"/>
  <c r="I71" i="18"/>
  <c r="H71" i="18"/>
  <c r="G71" i="18"/>
  <c r="F71" i="18"/>
  <c r="E71" i="18"/>
  <c r="AA63" i="18"/>
  <c r="Z63" i="18"/>
  <c r="Y63" i="18"/>
  <c r="X63" i="18"/>
  <c r="W63" i="18"/>
  <c r="V63" i="18"/>
  <c r="U63" i="18"/>
  <c r="T63" i="18"/>
  <c r="S63" i="18"/>
  <c r="R63" i="18"/>
  <c r="Q63" i="18"/>
  <c r="P63" i="18"/>
  <c r="O63" i="18"/>
  <c r="N63" i="18"/>
  <c r="M63" i="18"/>
  <c r="L63" i="18"/>
  <c r="K63" i="18"/>
  <c r="J63" i="18"/>
  <c r="I63" i="18"/>
  <c r="H63" i="18"/>
  <c r="G63" i="18"/>
  <c r="F63" i="18"/>
  <c r="E63" i="18"/>
  <c r="I55" i="18"/>
  <c r="H55" i="18"/>
  <c r="F55" i="18"/>
  <c r="E55" i="18"/>
  <c r="G43" i="18"/>
  <c r="F43" i="18"/>
  <c r="E43" i="18"/>
  <c r="H36" i="18"/>
  <c r="G36" i="18"/>
  <c r="F36" i="18"/>
  <c r="E36" i="18"/>
  <c r="K31" i="18"/>
  <c r="J31" i="18"/>
  <c r="I31" i="18"/>
  <c r="H31" i="18"/>
  <c r="G31" i="18"/>
  <c r="F31" i="18"/>
  <c r="E31" i="18"/>
  <c r="J15" i="18"/>
  <c r="I15" i="18"/>
  <c r="H15" i="18"/>
  <c r="G15" i="18"/>
  <c r="F15" i="18"/>
  <c r="E15" i="18"/>
  <c r="J9" i="18"/>
  <c r="I9" i="18"/>
  <c r="H9" i="18"/>
  <c r="G9" i="18"/>
  <c r="F9" i="18"/>
  <c r="E9" i="18"/>
  <c r="AC27" i="14"/>
  <c r="AB27" i="14"/>
  <c r="AA27" i="14"/>
  <c r="Z27" i="14"/>
  <c r="Y27" i="14"/>
  <c r="X27" i="14"/>
  <c r="W27" i="14"/>
  <c r="V27" i="14"/>
  <c r="U27" i="14"/>
  <c r="T27" i="14"/>
  <c r="S27" i="14"/>
  <c r="R27" i="14"/>
  <c r="O57" i="14"/>
  <c r="N57" i="14"/>
  <c r="M57" i="14"/>
  <c r="L57" i="14"/>
  <c r="K57" i="14"/>
  <c r="J57" i="14"/>
  <c r="I57" i="14"/>
  <c r="H57" i="14"/>
  <c r="G57" i="14"/>
  <c r="F57" i="14"/>
  <c r="N95" i="10" l="1"/>
</calcChain>
</file>

<file path=xl/sharedStrings.xml><?xml version="1.0" encoding="utf-8"?>
<sst xmlns="http://schemas.openxmlformats.org/spreadsheetml/2006/main" count="1310" uniqueCount="337">
  <si>
    <t>PFS</t>
  </si>
  <si>
    <t>CR</t>
  </si>
  <si>
    <t>PD</t>
  </si>
  <si>
    <t>SD</t>
  </si>
  <si>
    <t>pts</t>
  </si>
  <si>
    <t>cPFS</t>
  </si>
  <si>
    <t>cPD</t>
  </si>
  <si>
    <t>cOR vs cPFS</t>
  </si>
  <si>
    <t>OR vs PFS</t>
  </si>
  <si>
    <t>PR/CR</t>
  </si>
  <si>
    <t>OR vs cPFS</t>
  </si>
  <si>
    <t>CR/PR</t>
  </si>
  <si>
    <t>OR vs OS</t>
  </si>
  <si>
    <t>cOR vs PFS</t>
  </si>
  <si>
    <t>PFS (days)</t>
  </si>
  <si>
    <t>cOR vs OS</t>
  </si>
  <si>
    <t>PD,cPD,Lead Time</t>
  </si>
  <si>
    <t>LT</t>
  </si>
  <si>
    <t>ranking x lead time</t>
  </si>
  <si>
    <t>above 182 days</t>
  </si>
  <si>
    <t>NGS</t>
  </si>
  <si>
    <t>dPCR</t>
  </si>
  <si>
    <t>pt13</t>
  </si>
  <si>
    <t>pt14</t>
  </si>
  <si>
    <t>pt17</t>
  </si>
  <si>
    <t>pt18</t>
  </si>
  <si>
    <t>pt19</t>
  </si>
  <si>
    <t>pt20</t>
  </si>
  <si>
    <t>pt21</t>
  </si>
  <si>
    <t>pt22</t>
  </si>
  <si>
    <t>pt23</t>
  </si>
  <si>
    <t>pt24</t>
  </si>
  <si>
    <t>pt25</t>
  </si>
  <si>
    <t>pt26</t>
  </si>
  <si>
    <t>pt27</t>
  </si>
  <si>
    <t>pt28</t>
  </si>
  <si>
    <t>pt30</t>
  </si>
  <si>
    <t>pt31</t>
  </si>
  <si>
    <t>pt33</t>
  </si>
  <si>
    <t>pt34</t>
  </si>
  <si>
    <t>pt37</t>
  </si>
  <si>
    <t>pt38</t>
  </si>
  <si>
    <t>pt42</t>
  </si>
  <si>
    <t>pt45</t>
  </si>
  <si>
    <t>pt50</t>
  </si>
  <si>
    <t>pt51</t>
  </si>
  <si>
    <t>pt52</t>
  </si>
  <si>
    <t>pt55</t>
  </si>
  <si>
    <t>pt58</t>
  </si>
  <si>
    <t>NGS vs dPCR</t>
  </si>
  <si>
    <t>T0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</si>
  <si>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</si>
  <si>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</si>
  <si>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</si>
  <si>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</si>
  <si>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</si>
  <si>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</si>
  <si>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</si>
  <si>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</si>
  <si>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</si>
  <si>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</si>
  <si>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</si>
  <si>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</si>
  <si>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</si>
  <si>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</si>
  <si>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</si>
  <si>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</si>
  <si>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</si>
  <si>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</si>
  <si>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</si>
  <si>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</si>
  <si>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</si>
  <si>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</si>
  <si>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</si>
  <si>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timepoint</t>
  </si>
  <si>
    <t>SNVs</t>
  </si>
  <si>
    <t>AKT p.E17K</t>
  </si>
  <si>
    <t>ERBB2 p.D769Y</t>
  </si>
  <si>
    <t>ERBB2 p.L755S</t>
  </si>
  <si>
    <t>ERBB2 p.V777L</t>
  </si>
  <si>
    <t>ESR1 p.D538G</t>
  </si>
  <si>
    <t>ESR1 p.E380Q</t>
  </si>
  <si>
    <t>ESR1 p.S463P</t>
  </si>
  <si>
    <t>ESR1 p.Y537N</t>
  </si>
  <si>
    <t>ESR1 p.Y537S</t>
  </si>
  <si>
    <t>GNAS p.R201C</t>
  </si>
  <si>
    <t>KIT p.P838L</t>
  </si>
  <si>
    <t>KRAS p.G12C</t>
  </si>
  <si>
    <t>PIK3CA p.C420R</t>
  </si>
  <si>
    <t>PIK3CA p.E542K</t>
  </si>
  <si>
    <t>PIK3CA p.E545K</t>
  </si>
  <si>
    <t>PIK3CA p.G914R</t>
  </si>
  <si>
    <t>PIK3CA p.H1047R</t>
  </si>
  <si>
    <t>SMAD4 p.R361H</t>
  </si>
  <si>
    <t>TP53 p.A276D</t>
  </si>
  <si>
    <t>TP53 p.C141Y</t>
  </si>
  <si>
    <t>TP53 p.C238Y</t>
  </si>
  <si>
    <t>TP53 p.E294*</t>
  </si>
  <si>
    <t>TP53 p.G245D</t>
  </si>
  <si>
    <t>TP53 p.G245S</t>
  </si>
  <si>
    <t>TP53 p.G266V</t>
  </si>
  <si>
    <t>TP53 p.H179L</t>
  </si>
  <si>
    <t>TP53 p.H193R</t>
  </si>
  <si>
    <t>TP53 p.M246V</t>
  </si>
  <si>
    <t>TP53 p.M237I</t>
  </si>
  <si>
    <t>TP53 p. P278A</t>
  </si>
  <si>
    <t>TP53 p.R213*</t>
  </si>
  <si>
    <t>TP53 p.R175H</t>
  </si>
  <si>
    <t>TP53 p.R213Q</t>
  </si>
  <si>
    <t>TP53 p.S127F</t>
  </si>
  <si>
    <t>TP53 p.S240R</t>
  </si>
  <si>
    <t>TP53 p.V157F</t>
  </si>
  <si>
    <t>TP53 p.Y220C</t>
  </si>
  <si>
    <t>CCND1</t>
  </si>
  <si>
    <t>CDK4</t>
  </si>
  <si>
    <t>ERBB2</t>
  </si>
  <si>
    <t>FGFR1</t>
  </si>
  <si>
    <t>MYC</t>
  </si>
  <si>
    <t>CNVs</t>
  </si>
  <si>
    <t>PFS vs LT</t>
  </si>
  <si>
    <t>Lead Time</t>
  </si>
  <si>
    <t>cPFS vs LT</t>
  </si>
  <si>
    <t>PFS vs cPFS</t>
  </si>
  <si>
    <t>Detectable cPD vs no detectable cPD</t>
  </si>
  <si>
    <t>OS (days)</t>
  </si>
  <si>
    <t>ID</t>
  </si>
  <si>
    <t>AGE</t>
  </si>
  <si>
    <t>Metastatic_site</t>
  </si>
  <si>
    <t>N°_Metastatic_site</t>
  </si>
  <si>
    <t>N/A</t>
  </si>
  <si>
    <t>Breast</t>
  </si>
  <si>
    <t>BRAIN</t>
  </si>
  <si>
    <t>AMPLIFICATION</t>
  </si>
  <si>
    <t xml:space="preserve">AKT1 </t>
  </si>
  <si>
    <t>E17K</t>
  </si>
  <si>
    <t xml:space="preserve">PIK3CA </t>
  </si>
  <si>
    <t>E542K</t>
  </si>
  <si>
    <t>MISSENSE</t>
  </si>
  <si>
    <t xml:space="preserve">CCND2 </t>
  </si>
  <si>
    <t xml:space="preserve"> L755S</t>
  </si>
  <si>
    <t xml:space="preserve">TP53 </t>
  </si>
  <si>
    <t>Q38H</t>
  </si>
  <si>
    <t xml:space="preserve"> D769Y</t>
  </si>
  <si>
    <t>p.D324fs</t>
  </si>
  <si>
    <t xml:space="preserve">ERBB2 </t>
  </si>
  <si>
    <t>V777L</t>
  </si>
  <si>
    <t>ESR1</t>
  </si>
  <si>
    <t>D538G</t>
  </si>
  <si>
    <t xml:space="preserve">FGFR3 </t>
  </si>
  <si>
    <t>Y537N</t>
  </si>
  <si>
    <t>TP53</t>
  </si>
  <si>
    <t>R175H</t>
  </si>
  <si>
    <t>Y537C</t>
  </si>
  <si>
    <t>W146S</t>
  </si>
  <si>
    <t>LIVER</t>
  </si>
  <si>
    <t xml:space="preserve">ESR1 </t>
  </si>
  <si>
    <t>S463P</t>
  </si>
  <si>
    <t>S15*</t>
  </si>
  <si>
    <t>E380Q</t>
  </si>
  <si>
    <t>LYMPHNODES</t>
  </si>
  <si>
    <t>Y537S</t>
  </si>
  <si>
    <t xml:space="preserve">GNAS </t>
  </si>
  <si>
    <t>R201C</t>
  </si>
  <si>
    <t xml:space="preserve">KIT </t>
  </si>
  <si>
    <t>D816Y</t>
  </si>
  <si>
    <t xml:space="preserve">KRAS </t>
  </si>
  <si>
    <t>G12C</t>
  </si>
  <si>
    <t>PIK3CA</t>
  </si>
  <si>
    <t>H1047R</t>
  </si>
  <si>
    <t xml:space="preserve"> E545K</t>
  </si>
  <si>
    <t>E294*</t>
  </si>
  <si>
    <t>L755S</t>
  </si>
  <si>
    <t>BONE</t>
  </si>
  <si>
    <t>G914R</t>
  </si>
  <si>
    <t>C420R</t>
  </si>
  <si>
    <t>SURRENE</t>
  </si>
  <si>
    <t xml:space="preserve">SMAD4 </t>
  </si>
  <si>
    <t>R361H</t>
  </si>
  <si>
    <t>G245S</t>
  </si>
  <si>
    <t xml:space="preserve"> C135F</t>
  </si>
  <si>
    <t>p.E545K</t>
  </si>
  <si>
    <t xml:space="preserve"> G245S</t>
  </si>
  <si>
    <t>A276D</t>
  </si>
  <si>
    <t xml:space="preserve"> D538G</t>
  </si>
  <si>
    <t>C238Y</t>
  </si>
  <si>
    <t>R213Q</t>
  </si>
  <si>
    <t>G266V</t>
  </si>
  <si>
    <t>H193R</t>
  </si>
  <si>
    <t>M237I</t>
  </si>
  <si>
    <t>M246V</t>
  </si>
  <si>
    <t>E545K</t>
  </si>
  <si>
    <t>p.C141Y</t>
  </si>
  <si>
    <t>p.G245D</t>
  </si>
  <si>
    <t>p.H179L</t>
  </si>
  <si>
    <t>p.R213*</t>
  </si>
  <si>
    <t>P278A</t>
  </si>
  <si>
    <t>PANCREAS</t>
  </si>
  <si>
    <t>Q331H</t>
  </si>
  <si>
    <t>S240R</t>
  </si>
  <si>
    <t>S127F</t>
  </si>
  <si>
    <t>V172F</t>
  </si>
  <si>
    <t>Y220C</t>
  </si>
  <si>
    <t>LUNG</t>
  </si>
  <si>
    <t>BREAST</t>
  </si>
  <si>
    <t>CHEST</t>
  </si>
  <si>
    <t>ESOPHAGUS</t>
  </si>
  <si>
    <t>PT id</t>
  </si>
  <si>
    <t>Tp</t>
  </si>
  <si>
    <t>T0+Tp</t>
  </si>
  <si>
    <t>TP53 p.D324fs</t>
  </si>
  <si>
    <t>VAF(%)</t>
  </si>
  <si>
    <t>ratio</t>
  </si>
  <si>
    <t>NA</t>
  </si>
  <si>
    <t>PFS (days)</t>
  </si>
  <si>
    <t>Below mean </t>
  </si>
  <si>
    <t>Above mean </t>
  </si>
  <si>
    <t xml:space="preserve">T0_mean all ctDNA species </t>
  </si>
  <si>
    <t xml:space="preserve">Tp_mean all ctDNA species </t>
  </si>
  <si>
    <t xml:space="preserve">Delta T0/Tp mean all ctDNA species </t>
  </si>
  <si>
    <t>Increase T0&gt;Tp</t>
  </si>
  <si>
    <t>Decrease T0&lt;Tp</t>
  </si>
  <si>
    <t>cPR+cCR at T1</t>
  </si>
  <si>
    <t>NO cPR+cCR at T1</t>
  </si>
  <si>
    <t>OS (days)</t>
  </si>
  <si>
    <t>early objective ctDNA response vs no response at T1</t>
  </si>
  <si>
    <t xml:space="preserve">clearance of at least one target ctDNA vs no clearance </t>
  </si>
  <si>
    <t>Clearance </t>
  </si>
  <si>
    <t>No Clearance</t>
  </si>
  <si>
    <t xml:space="preserve">time to first increase (any individual ctDNA species) vs PFS </t>
  </si>
  <si>
    <t>time to first increase (any individual ctDNA species) vs LT</t>
  </si>
  <si>
    <t>Death</t>
  </si>
  <si>
    <t>alive</t>
  </si>
  <si>
    <t>cPR/CR</t>
  </si>
  <si>
    <t>cSD</t>
  </si>
  <si>
    <t>first dPCR run vs second run</t>
  </si>
  <si>
    <t>cPD negative</t>
  </si>
  <si>
    <t>cPD positive</t>
  </si>
  <si>
    <t>cPFS (days)</t>
  </si>
  <si>
    <t>Lead Time (days)</t>
  </si>
  <si>
    <t>b</t>
  </si>
  <si>
    <t>c</t>
  </si>
  <si>
    <t>d</t>
  </si>
  <si>
    <t>f</t>
  </si>
  <si>
    <t>g</t>
  </si>
  <si>
    <t>h</t>
  </si>
  <si>
    <t>i</t>
  </si>
  <si>
    <t>j</t>
  </si>
  <si>
    <t>k</t>
  </si>
  <si>
    <t># hits</t>
  </si>
  <si>
    <t>cancer-type</t>
  </si>
  <si>
    <t>gene</t>
  </si>
  <si>
    <t>alteration</t>
  </si>
  <si>
    <t>type</t>
  </si>
  <si>
    <t>oncoprint</t>
  </si>
  <si>
    <t>a</t>
  </si>
  <si>
    <r>
      <t>oncoKB Level T</t>
    </r>
    <r>
      <rPr>
        <vertAlign val="subscript"/>
        <sz val="11"/>
        <rFont val="Calibri"/>
        <family val="2"/>
        <scheme val="minor"/>
      </rPr>
      <t>0</t>
    </r>
  </si>
  <si>
    <r>
      <t>oncoKB Level T</t>
    </r>
    <r>
      <rPr>
        <vertAlign val="subscript"/>
        <sz val="11"/>
        <rFont val="Calibri"/>
        <family val="2"/>
        <scheme val="minor"/>
      </rPr>
      <t>p</t>
    </r>
  </si>
  <si>
    <r>
      <t>T</t>
    </r>
    <r>
      <rPr>
        <vertAlign val="subscript"/>
        <sz val="11"/>
        <rFont val="Calibri"/>
        <family val="2"/>
        <scheme val="minor"/>
      </rPr>
      <t>0</t>
    </r>
  </si>
  <si>
    <r>
      <t>T</t>
    </r>
    <r>
      <rPr>
        <vertAlign val="subscript"/>
        <sz val="11"/>
        <rFont val="Calibri"/>
        <family val="2"/>
        <scheme val="minor"/>
      </rPr>
      <t>p</t>
    </r>
  </si>
  <si>
    <r>
      <t>1</t>
    </r>
    <r>
      <rPr>
        <vertAlign val="superscript"/>
        <sz val="9"/>
        <rFont val="Arial"/>
        <family val="2"/>
      </rPr>
      <t xml:space="preserve">st </t>
    </r>
    <r>
      <rPr>
        <sz val="9"/>
        <rFont val="Arial"/>
        <family val="2"/>
      </rPr>
      <t>run</t>
    </r>
  </si>
  <si>
    <r>
      <t>2</t>
    </r>
    <r>
      <rPr>
        <vertAlign val="superscript"/>
        <sz val="9"/>
        <rFont val="Arial"/>
        <family val="2"/>
      </rPr>
      <t>nd</t>
    </r>
    <r>
      <rPr>
        <sz val="9"/>
        <rFont val="Arial"/>
        <family val="2"/>
      </rPr>
      <t xml:space="preserve"> run</t>
    </r>
  </si>
  <si>
    <t>best OR vs PFS</t>
  </si>
  <si>
    <t>best cOR vs PFS</t>
  </si>
  <si>
    <t>Correlation matrix</t>
  </si>
  <si>
    <t>e</t>
  </si>
  <si>
    <t>Fig.3 cRECIST</t>
  </si>
  <si>
    <t>pt#</t>
  </si>
  <si>
    <t>T24</t>
  </si>
  <si>
    <t>T25</t>
  </si>
  <si>
    <t>T26</t>
  </si>
  <si>
    <t>T27</t>
  </si>
  <si>
    <t>FGFR1 (amp)</t>
  </si>
  <si>
    <t>∑</t>
  </si>
  <si>
    <t>∆ctDNA</t>
  </si>
  <si>
    <t>ERBB2 (amp)</t>
  </si>
  <si>
    <t xml:space="preserve">ERBB2 amp </t>
  </si>
  <si>
    <t>ESR1  p.Y537C</t>
  </si>
  <si>
    <t>CCND1 (amp)</t>
  </si>
  <si>
    <t>CDK4 (amp)</t>
  </si>
  <si>
    <t>NEW ctDNA</t>
  </si>
  <si>
    <t>TP53 p.N345I</t>
  </si>
  <si>
    <t>MYC (amp)</t>
  </si>
  <si>
    <t>TP53 p.V172F</t>
  </si>
  <si>
    <t>CCND2 (amp)</t>
  </si>
  <si>
    <t>KIT p.D816Y</t>
  </si>
  <si>
    <t>TP53 p.P278A</t>
  </si>
  <si>
    <t>TP53 p.R213</t>
  </si>
  <si>
    <t>TP53 p.C135F</t>
  </si>
  <si>
    <t>AKT1 p.E17K</t>
  </si>
  <si>
    <t>4,5</t>
  </si>
  <si>
    <t>ERBB2 amp</t>
  </si>
  <si>
    <t xml:space="preserve">FGFR1 (amp) </t>
  </si>
  <si>
    <t>cPFS +10</t>
  </si>
  <si>
    <t>cPFS +20</t>
  </si>
  <si>
    <t>cPFS +40</t>
  </si>
  <si>
    <t>cPFS +50</t>
  </si>
  <si>
    <t>cPFS +100</t>
  </si>
  <si>
    <t>cut-off</t>
  </si>
  <si>
    <t>mean</t>
  </si>
  <si>
    <t>median</t>
  </si>
  <si>
    <t>number of pts</t>
  </si>
  <si>
    <t>Drop</t>
  </si>
  <si>
    <t>OS</t>
  </si>
  <si>
    <t>Lead Time </t>
  </si>
  <si>
    <t>cPR+CR</t>
  </si>
  <si>
    <t>PR+CR</t>
  </si>
  <si>
    <t>FIG.S5</t>
  </si>
  <si>
    <t>FIG.S6</t>
  </si>
  <si>
    <t>FIG.S7</t>
  </si>
  <si>
    <t>FIG.S8</t>
  </si>
  <si>
    <t>Tr drop no cPD</t>
  </si>
  <si>
    <t>early objective ctDNA response vs no response at T1 (cutoff+50)</t>
  </si>
  <si>
    <t>+10% -20%</t>
  </si>
  <si>
    <t>+20% -30%</t>
  </si>
  <si>
    <t>+40% -50%</t>
  </si>
  <si>
    <t>+50% -60%</t>
  </si>
  <si>
    <t>+100% -100%</t>
  </si>
  <si>
    <t>42*</t>
  </si>
  <si>
    <t>21*</t>
  </si>
  <si>
    <t>early objective ctDNA response vs no response at T1 (cutoff+100)</t>
  </si>
  <si>
    <t>∆ VAF T3 vs T0</t>
  </si>
  <si>
    <t>∆ VAF T2 vs T0</t>
  </si>
  <si>
    <t>∆ VAF T1 vs T0</t>
  </si>
  <si>
    <t>n-m-o</t>
  </si>
  <si>
    <t>Pts</t>
  </si>
  <si>
    <t>cPFS with different cSD cut-offs</t>
  </si>
  <si>
    <t>LT with different cSD cut-offs</t>
  </si>
  <si>
    <t>cPFS vs LT (cut-off +50%)</t>
  </si>
  <si>
    <t>cPFS vs LT (cut-off +100%)</t>
  </si>
  <si>
    <t>PFS vs LT (cut-off +100%)</t>
  </si>
  <si>
    <t>PFS vs LT (cut-off +50%)</t>
  </si>
  <si>
    <t>PFS vs cPFS(cut-off +50%)</t>
  </si>
  <si>
    <t>PFS vs cPFS(cut-off +100%)</t>
  </si>
  <si>
    <t>best OR vs cPFS (cut-off +50%)</t>
  </si>
  <si>
    <t>best OR vs cPFS (cut-off +100%)</t>
  </si>
  <si>
    <t>cEoT</t>
  </si>
  <si>
    <t>PFS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</si>
</sst>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5"/>
      <name val="Arial"/>
      <family val="2"/>
    </font>
    <font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3"/>
      <name val="Calibri"/>
      <family val="2"/>
      <scheme val="minor"/>
    </font>
    <font>
      <i/>
      <sz val="13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bscript"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3"/>
      <name val="Arial"/>
      <family val="2"/>
    </font>
    <font>
      <sz val="10"/>
      <color rgb="FF000000"/>
      <name val="Arial"/>
      <family val="2"/>
    </font>
    <font>
      <sz val="12"/>
      <color theme="1"/>
      <name val="Helvetica"/>
      <family val="2"/>
    </font>
    <font>
      <i/>
      <u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28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0" fillId="4" borderId="0" xfId="0" applyFill="1"/>
    <xf numFmtId="0" fontId="0" fillId="5" borderId="0" xfId="0" applyFill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3" fillId="0" borderId="10" xfId="0" applyFont="1" applyBorder="1" applyAlignment="1">
      <alignment horizontal="left"/>
    </xf>
    <xf numFmtId="0" fontId="3" fillId="0" borderId="10" xfId="0" applyFont="1" applyBorder="1"/>
    <xf numFmtId="0" fontId="0" fillId="0" borderId="11" xfId="0" applyBorder="1"/>
    <xf numFmtId="0" fontId="0" fillId="0" borderId="0" xfId="0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4" fillId="5" borderId="0" xfId="0" applyFont="1" applyFill="1"/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1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5" borderId="0" xfId="0" applyFont="1" applyFill="1"/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0" fontId="9" fillId="5" borderId="4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0" xfId="0" applyFont="1" applyFill="1"/>
    <xf numFmtId="0" fontId="9" fillId="5" borderId="6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/>
    <xf numFmtId="0" fontId="9" fillId="5" borderId="11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0" xfId="0" applyFont="1" applyFill="1" applyAlignment="1">
      <alignment vertical="center"/>
    </xf>
    <xf numFmtId="0" fontId="14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4" fillId="5" borderId="15" xfId="0" applyFont="1" applyFill="1" applyBorder="1" applyAlignment="1">
      <alignment horizontal="center"/>
    </xf>
    <xf numFmtId="0" fontId="24" fillId="5" borderId="12" xfId="0" applyFont="1" applyFill="1" applyBorder="1" applyAlignment="1">
      <alignment horizontal="center"/>
    </xf>
    <xf numFmtId="0" fontId="24" fillId="5" borderId="4" xfId="0" applyFont="1" applyFill="1" applyBorder="1" applyAlignment="1">
      <alignment horizontal="center"/>
    </xf>
    <xf numFmtId="0" fontId="24" fillId="5" borderId="5" xfId="0" applyFont="1" applyFill="1" applyBorder="1" applyAlignment="1">
      <alignment horizontal="center"/>
    </xf>
    <xf numFmtId="0" fontId="25" fillId="5" borderId="0" xfId="0" applyFont="1" applyFill="1"/>
    <xf numFmtId="0" fontId="24" fillId="5" borderId="7" xfId="0" applyFont="1" applyFill="1" applyBorder="1" applyAlignment="1">
      <alignment horizontal="center" vertical="center"/>
    </xf>
    <xf numFmtId="0" fontId="24" fillId="5" borderId="13" xfId="0" applyFont="1" applyFill="1" applyBorder="1" applyAlignment="1">
      <alignment horizontal="center"/>
    </xf>
    <xf numFmtId="0" fontId="24" fillId="5" borderId="0" xfId="0" applyFont="1" applyFill="1" applyAlignment="1">
      <alignment horizontal="center"/>
    </xf>
    <xf numFmtId="0" fontId="24" fillId="5" borderId="8" xfId="0" applyFont="1" applyFill="1" applyBorder="1" applyAlignment="1">
      <alignment horizontal="center"/>
    </xf>
    <xf numFmtId="0" fontId="26" fillId="5" borderId="0" xfId="0" applyFont="1" applyFill="1"/>
    <xf numFmtId="0" fontId="24" fillId="5" borderId="14" xfId="0" applyFont="1" applyFill="1" applyBorder="1" applyAlignment="1">
      <alignment horizontal="center"/>
    </xf>
    <xf numFmtId="0" fontId="24" fillId="5" borderId="10" xfId="0" applyFont="1" applyFill="1" applyBorder="1" applyAlignment="1">
      <alignment horizontal="center"/>
    </xf>
    <xf numFmtId="0" fontId="24" fillId="5" borderId="11" xfId="0" applyFont="1" applyFill="1" applyBorder="1" applyAlignment="1">
      <alignment horizontal="center"/>
    </xf>
    <xf numFmtId="0" fontId="24" fillId="5" borderId="2" xfId="0" applyFont="1" applyFill="1" applyBorder="1" applyAlignment="1">
      <alignment horizontal="center"/>
    </xf>
    <xf numFmtId="0" fontId="24" fillId="5" borderId="3" xfId="0" applyFont="1" applyFill="1" applyBorder="1" applyAlignment="1">
      <alignment horizontal="center"/>
    </xf>
    <xf numFmtId="9" fontId="24" fillId="5" borderId="2" xfId="1" applyFont="1" applyFill="1" applyBorder="1" applyAlignment="1">
      <alignment horizontal="center"/>
    </xf>
    <xf numFmtId="9" fontId="24" fillId="8" borderId="2" xfId="1" applyFont="1" applyFill="1" applyBorder="1" applyAlignment="1">
      <alignment horizontal="center"/>
    </xf>
    <xf numFmtId="9" fontId="24" fillId="5" borderId="3" xfId="1" applyFont="1" applyFill="1" applyBorder="1" applyAlignment="1">
      <alignment horizontal="center"/>
    </xf>
    <xf numFmtId="0" fontId="0" fillId="9" borderId="0" xfId="0" applyFill="1" applyAlignment="1">
      <alignment horizontal="center" vertical="center"/>
    </xf>
    <xf numFmtId="0" fontId="0" fillId="9" borderId="0" xfId="0" applyFill="1"/>
    <xf numFmtId="0" fontId="24" fillId="9" borderId="0" xfId="0" applyFont="1" applyFill="1" applyAlignment="1">
      <alignment horizontal="center"/>
    </xf>
    <xf numFmtId="0" fontId="26" fillId="9" borderId="0" xfId="0" applyFont="1" applyFill="1"/>
    <xf numFmtId="0" fontId="25" fillId="9" borderId="0" xfId="0" applyFont="1" applyFill="1"/>
    <xf numFmtId="164" fontId="24" fillId="5" borderId="0" xfId="0" applyNumberFormat="1" applyFont="1" applyFill="1" applyAlignment="1">
      <alignment horizontal="center"/>
    </xf>
    <xf numFmtId="0" fontId="24" fillId="9" borderId="7" xfId="0" applyFont="1" applyFill="1" applyBorder="1" applyAlignment="1">
      <alignment horizontal="center" vertical="center"/>
    </xf>
    <xf numFmtId="164" fontId="24" fillId="9" borderId="0" xfId="0" applyNumberFormat="1" applyFont="1" applyFill="1" applyAlignment="1">
      <alignment horizontal="center"/>
    </xf>
    <xf numFmtId="0" fontId="24" fillId="5" borderId="6" xfId="0" applyFont="1" applyFill="1" applyBorder="1" applyAlignment="1">
      <alignment horizontal="center"/>
    </xf>
    <xf numFmtId="0" fontId="24" fillId="5" borderId="7" xfId="0" applyFont="1" applyFill="1" applyBorder="1" applyAlignment="1">
      <alignment horizontal="center"/>
    </xf>
    <xf numFmtId="0" fontId="24" fillId="5" borderId="9" xfId="0" applyFont="1" applyFill="1" applyBorder="1" applyAlignment="1">
      <alignment horizontal="center"/>
    </xf>
    <xf numFmtId="0" fontId="24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2" xfId="0" applyFill="1" applyBorder="1"/>
    <xf numFmtId="164" fontId="24" fillId="5" borderId="3" xfId="0" applyNumberFormat="1" applyFont="1" applyFill="1" applyBorder="1" applyAlignment="1">
      <alignment horizontal="center"/>
    </xf>
    <xf numFmtId="2" fontId="24" fillId="5" borderId="0" xfId="1" applyNumberFormat="1" applyFont="1" applyFill="1" applyBorder="1" applyAlignment="1">
      <alignment horizontal="center"/>
    </xf>
    <xf numFmtId="2" fontId="24" fillId="5" borderId="8" xfId="1" applyNumberFormat="1" applyFont="1" applyFill="1" applyBorder="1" applyAlignment="1">
      <alignment horizontal="center"/>
    </xf>
    <xf numFmtId="2" fontId="24" fillId="5" borderId="10" xfId="1" applyNumberFormat="1" applyFont="1" applyFill="1" applyBorder="1" applyAlignment="1">
      <alignment horizontal="center"/>
    </xf>
    <xf numFmtId="2" fontId="24" fillId="5" borderId="11" xfId="1" applyNumberFormat="1" applyFont="1" applyFill="1" applyBorder="1" applyAlignment="1">
      <alignment horizontal="center"/>
    </xf>
    <xf numFmtId="9" fontId="24" fillId="8" borderId="3" xfId="1" applyFont="1" applyFill="1" applyBorder="1" applyAlignment="1">
      <alignment horizontal="center"/>
    </xf>
    <xf numFmtId="2" fontId="24" fillId="5" borderId="3" xfId="0" applyNumberFormat="1" applyFont="1" applyFill="1" applyBorder="1" applyAlignment="1">
      <alignment horizontal="center"/>
    </xf>
    <xf numFmtId="2" fontId="24" fillId="5" borderId="0" xfId="0" applyNumberFormat="1" applyFont="1" applyFill="1" applyAlignment="1">
      <alignment horizontal="center"/>
    </xf>
    <xf numFmtId="9" fontId="24" fillId="5" borderId="1" xfId="1" applyFont="1" applyFill="1" applyBorder="1" applyAlignment="1">
      <alignment horizontal="center"/>
    </xf>
    <xf numFmtId="0" fontId="24" fillId="8" borderId="3" xfId="0" applyFont="1" applyFill="1" applyBorder="1" applyAlignment="1">
      <alignment horizontal="center"/>
    </xf>
    <xf numFmtId="0" fontId="24" fillId="9" borderId="0" xfId="0" applyFont="1" applyFill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2" fontId="24" fillId="5" borderId="2" xfId="0" applyNumberFormat="1" applyFont="1" applyFill="1" applyBorder="1" applyAlignment="1">
      <alignment horizontal="center"/>
    </xf>
    <xf numFmtId="0" fontId="24" fillId="5" borderId="0" xfId="0" applyFont="1" applyFill="1"/>
    <xf numFmtId="2" fontId="24" fillId="5" borderId="1" xfId="0" applyNumberFormat="1" applyFont="1" applyFill="1" applyBorder="1" applyAlignment="1">
      <alignment horizontal="center"/>
    </xf>
    <xf numFmtId="9" fontId="24" fillId="5" borderId="0" xfId="1" applyFont="1" applyFill="1" applyBorder="1"/>
    <xf numFmtId="0" fontId="24" fillId="5" borderId="1" xfId="0" applyFont="1" applyFill="1" applyBorder="1"/>
    <xf numFmtId="0" fontId="24" fillId="5" borderId="2" xfId="0" applyFont="1" applyFill="1" applyBorder="1"/>
    <xf numFmtId="0" fontId="24" fillId="5" borderId="3" xfId="0" applyFont="1" applyFill="1" applyBorder="1"/>
    <xf numFmtId="2" fontId="24" fillId="5" borderId="6" xfId="0" applyNumberFormat="1" applyFont="1" applyFill="1" applyBorder="1" applyAlignment="1">
      <alignment horizontal="center"/>
    </xf>
    <xf numFmtId="2" fontId="24" fillId="5" borderId="4" xfId="0" applyNumberFormat="1" applyFont="1" applyFill="1" applyBorder="1" applyAlignment="1">
      <alignment horizontal="center"/>
    </xf>
    <xf numFmtId="2" fontId="24" fillId="5" borderId="5" xfId="0" applyNumberFormat="1" applyFont="1" applyFill="1" applyBorder="1" applyAlignment="1">
      <alignment horizontal="center"/>
    </xf>
    <xf numFmtId="2" fontId="24" fillId="5" borderId="9" xfId="1" applyNumberFormat="1" applyFont="1" applyFill="1" applyBorder="1" applyAlignment="1">
      <alignment horizontal="center"/>
    </xf>
    <xf numFmtId="2" fontId="0" fillId="5" borderId="10" xfId="0" applyNumberFormat="1" applyFill="1" applyBorder="1" applyAlignment="1">
      <alignment horizontal="center"/>
    </xf>
    <xf numFmtId="0" fontId="24" fillId="5" borderId="6" xfId="0" applyFont="1" applyFill="1" applyBorder="1" applyAlignment="1">
      <alignment horizontal="right"/>
    </xf>
    <xf numFmtId="0" fontId="24" fillId="5" borderId="4" xfId="0" applyFont="1" applyFill="1" applyBorder="1" applyAlignment="1">
      <alignment horizontal="right"/>
    </xf>
    <xf numFmtId="0" fontId="24" fillId="5" borderId="5" xfId="0" applyFont="1" applyFill="1" applyBorder="1" applyAlignment="1">
      <alignment horizontal="right"/>
    </xf>
    <xf numFmtId="0" fontId="24" fillId="5" borderId="7" xfId="0" applyFont="1" applyFill="1" applyBorder="1"/>
    <xf numFmtId="0" fontId="24" fillId="5" borderId="8" xfId="0" applyFont="1" applyFill="1" applyBorder="1"/>
    <xf numFmtId="0" fontId="24" fillId="5" borderId="7" xfId="0" applyFont="1" applyFill="1" applyBorder="1" applyAlignment="1">
      <alignment horizontal="right"/>
    </xf>
    <xf numFmtId="0" fontId="24" fillId="5" borderId="0" xfId="0" applyFont="1" applyFill="1" applyAlignment="1">
      <alignment horizontal="right"/>
    </xf>
    <xf numFmtId="0" fontId="24" fillId="5" borderId="8" xfId="0" applyFont="1" applyFill="1" applyBorder="1" applyAlignment="1">
      <alignment horizontal="right"/>
    </xf>
    <xf numFmtId="0" fontId="24" fillId="5" borderId="9" xfId="0" applyFont="1" applyFill="1" applyBorder="1" applyAlignment="1">
      <alignment horizontal="right"/>
    </xf>
    <xf numFmtId="0" fontId="24" fillId="5" borderId="10" xfId="0" applyFont="1" applyFill="1" applyBorder="1" applyAlignment="1">
      <alignment horizontal="right"/>
    </xf>
    <xf numFmtId="0" fontId="24" fillId="5" borderId="11" xfId="0" applyFont="1" applyFill="1" applyBorder="1" applyAlignment="1">
      <alignment horizontal="right"/>
    </xf>
    <xf numFmtId="0" fontId="0" fillId="5" borderId="3" xfId="0" applyFill="1" applyBorder="1"/>
    <xf numFmtId="2" fontId="24" fillId="9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9" fillId="2" borderId="15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29" fillId="0" borderId="8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4" fillId="5" borderId="12" xfId="0" applyFont="1" applyFill="1" applyBorder="1" applyAlignment="1">
      <alignment horizontal="center" vertical="center"/>
    </xf>
    <xf numFmtId="0" fontId="24" fillId="5" borderId="13" xfId="0" applyFont="1" applyFill="1" applyBorder="1" applyAlignment="1">
      <alignment horizontal="center" vertical="center"/>
    </xf>
    <xf numFmtId="0" fontId="24" fillId="5" borderId="14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2" fontId="24" fillId="8" borderId="1" xfId="0" applyNumberFormat="1" applyFont="1" applyFill="1" applyBorder="1" applyAlignment="1">
      <alignment horizontal="center" vertical="center"/>
    </xf>
    <xf numFmtId="2" fontId="24" fillId="8" borderId="2" xfId="0" applyNumberFormat="1" applyFont="1" applyFill="1" applyBorder="1" applyAlignment="1">
      <alignment horizontal="center" vertical="center"/>
    </xf>
    <xf numFmtId="2" fontId="24" fillId="8" borderId="3" xfId="0" applyNumberFormat="1" applyFont="1" applyFill="1" applyBorder="1" applyAlignment="1">
      <alignment horizontal="center" vertical="center"/>
    </xf>
    <xf numFmtId="2" fontId="24" fillId="5" borderId="0" xfId="0" applyNumberFormat="1" applyFont="1" applyFill="1" applyAlignment="1">
      <alignment horizontal="center" vertical="center"/>
    </xf>
    <xf numFmtId="9" fontId="24" fillId="8" borderId="1" xfId="1" applyFont="1" applyFill="1" applyBorder="1" applyAlignment="1">
      <alignment horizontal="center"/>
    </xf>
    <xf numFmtId="9" fontId="24" fillId="8" borderId="2" xfId="1" applyFont="1" applyFill="1" applyBorder="1" applyAlignment="1">
      <alignment horizontal="center"/>
    </xf>
    <xf numFmtId="9" fontId="24" fillId="8" borderId="3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center"/>
    </xf>
    <xf numFmtId="0" fontId="24" fillId="7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654EF-BC81-4AB5-848E-18D0E8CBB2C7}">
  <sheetPr>
    <pageSetUpPr fitToPage="1"/>
  </sheetPr>
  <dimension ref="B1:U79"/>
  <sheetViews>
    <sheetView showGridLines="0" zoomScale="85" zoomScaleNormal="85" workbookViewId="0">
      <selection activeCell="K27" sqref="K27"/>
    </sheetView>
  </sheetViews>
  <sheetFormatPr baseColWidth="10" defaultColWidth="9.1640625" defaultRowHeight="15" x14ac:dyDescent="0.2"/>
  <cols>
    <col min="1" max="1" width="9.1640625" style="15"/>
    <col min="2" max="2" width="16.33203125" style="15" customWidth="1"/>
    <col min="3" max="3" width="9.1640625" style="15"/>
    <col min="4" max="4" width="13.5" style="15" customWidth="1"/>
    <col min="5" max="5" width="15.5" style="15" customWidth="1"/>
    <col min="6" max="6" width="14" style="15" customWidth="1"/>
    <col min="7" max="11" width="9.1640625" style="15"/>
    <col min="12" max="12" width="10.1640625" style="15" customWidth="1"/>
    <col min="13" max="13" width="16" style="15" customWidth="1"/>
    <col min="14" max="14" width="17.33203125" style="15" customWidth="1"/>
    <col min="15" max="16384" width="9.1640625" style="15"/>
  </cols>
  <sheetData>
    <row r="1" spans="2:8" ht="16" thickBot="1" x14ac:dyDescent="0.25"/>
    <row r="2" spans="2:8" ht="16" thickBot="1" x14ac:dyDescent="0.25">
      <c r="B2" s="238"/>
      <c r="C2" s="239"/>
      <c r="D2" s="239"/>
      <c r="E2" s="239"/>
      <c r="F2" s="239"/>
      <c r="G2" s="239"/>
      <c r="H2" s="240"/>
    </row>
    <row r="3" spans="2:8" x14ac:dyDescent="0.2">
      <c r="B3" s="2" t="s">
        <v>239</v>
      </c>
      <c r="C3" s="241" t="s">
        <v>297</v>
      </c>
      <c r="D3" s="241"/>
      <c r="E3" s="241"/>
      <c r="F3" s="241"/>
      <c r="G3" s="241"/>
    </row>
    <row r="4" spans="2:8" x14ac:dyDescent="0.2">
      <c r="B4" s="15" t="s">
        <v>4</v>
      </c>
      <c r="C4" s="193" t="s">
        <v>292</v>
      </c>
      <c r="D4" s="193" t="s">
        <v>293</v>
      </c>
      <c r="E4" s="193" t="s">
        <v>294</v>
      </c>
      <c r="F4" s="193" t="s">
        <v>295</v>
      </c>
      <c r="G4" s="193" t="s">
        <v>296</v>
      </c>
    </row>
    <row r="5" spans="2:8" x14ac:dyDescent="0.2">
      <c r="B5" s="15">
        <v>17</v>
      </c>
      <c r="C5" s="15">
        <v>41</v>
      </c>
      <c r="D5" s="15">
        <v>41</v>
      </c>
      <c r="E5" s="15">
        <v>41</v>
      </c>
      <c r="F5" s="15">
        <v>41</v>
      </c>
      <c r="G5" s="15">
        <v>41</v>
      </c>
    </row>
    <row r="6" spans="2:8" x14ac:dyDescent="0.2">
      <c r="B6" s="15">
        <v>18</v>
      </c>
      <c r="C6" s="15">
        <v>112</v>
      </c>
      <c r="D6" s="15">
        <v>112</v>
      </c>
      <c r="E6" s="15">
        <v>112</v>
      </c>
      <c r="F6" s="15">
        <v>112</v>
      </c>
      <c r="G6" s="15">
        <v>112</v>
      </c>
    </row>
    <row r="7" spans="2:8" x14ac:dyDescent="0.2">
      <c r="B7" s="15">
        <v>19</v>
      </c>
      <c r="C7" s="15">
        <v>231</v>
      </c>
      <c r="D7" s="15">
        <v>231</v>
      </c>
      <c r="E7" s="15">
        <v>231</v>
      </c>
      <c r="F7" s="15">
        <v>231</v>
      </c>
      <c r="G7" s="15">
        <v>231</v>
      </c>
    </row>
    <row r="8" spans="2:8" x14ac:dyDescent="0.2">
      <c r="B8" s="15">
        <v>20</v>
      </c>
      <c r="C8" s="15">
        <v>378</v>
      </c>
      <c r="D8" s="15">
        <v>378</v>
      </c>
      <c r="E8" s="15">
        <v>378</v>
      </c>
      <c r="F8" s="15">
        <v>378</v>
      </c>
      <c r="G8" s="15">
        <v>378</v>
      </c>
    </row>
    <row r="9" spans="2:8" x14ac:dyDescent="0.2">
      <c r="B9" s="15">
        <v>22</v>
      </c>
      <c r="C9" s="15">
        <v>21</v>
      </c>
      <c r="D9" s="15">
        <v>21</v>
      </c>
      <c r="E9" s="15">
        <v>21</v>
      </c>
      <c r="F9" s="15">
        <v>21</v>
      </c>
      <c r="G9" s="15">
        <v>21</v>
      </c>
    </row>
    <row r="10" spans="2:8" x14ac:dyDescent="0.2">
      <c r="B10" s="15">
        <v>23</v>
      </c>
      <c r="C10" s="15">
        <v>70</v>
      </c>
      <c r="D10" s="15">
        <v>70</v>
      </c>
    </row>
    <row r="11" spans="2:8" x14ac:dyDescent="0.2">
      <c r="B11" s="15">
        <v>24</v>
      </c>
      <c r="C11" s="15">
        <v>175</v>
      </c>
      <c r="D11" s="15">
        <v>175</v>
      </c>
      <c r="E11" s="15">
        <v>175</v>
      </c>
      <c r="F11" s="15">
        <v>175</v>
      </c>
      <c r="G11" s="15">
        <v>175</v>
      </c>
    </row>
    <row r="12" spans="2:8" x14ac:dyDescent="0.2">
      <c r="B12" s="15">
        <v>25</v>
      </c>
      <c r="C12" s="15">
        <v>42</v>
      </c>
      <c r="D12" s="15">
        <v>42</v>
      </c>
      <c r="E12" s="15">
        <v>42</v>
      </c>
      <c r="F12" s="15">
        <v>42</v>
      </c>
      <c r="G12" s="15">
        <v>42</v>
      </c>
    </row>
    <row r="13" spans="2:8" x14ac:dyDescent="0.2">
      <c r="B13" s="15">
        <v>26</v>
      </c>
      <c r="C13" s="15">
        <v>49</v>
      </c>
      <c r="D13" s="15">
        <v>49</v>
      </c>
      <c r="E13" s="15">
        <v>49</v>
      </c>
      <c r="F13" s="15">
        <v>49</v>
      </c>
      <c r="G13" s="15">
        <v>49</v>
      </c>
    </row>
    <row r="14" spans="2:8" x14ac:dyDescent="0.2">
      <c r="B14" s="15">
        <v>28</v>
      </c>
      <c r="C14" s="15">
        <v>91</v>
      </c>
      <c r="D14" s="15">
        <v>91</v>
      </c>
      <c r="E14" s="15">
        <v>91</v>
      </c>
      <c r="F14" s="15">
        <v>91</v>
      </c>
      <c r="G14" s="15">
        <v>91</v>
      </c>
    </row>
    <row r="15" spans="2:8" x14ac:dyDescent="0.2">
      <c r="B15" s="15">
        <v>30</v>
      </c>
      <c r="C15" s="15">
        <v>252</v>
      </c>
      <c r="D15" s="15">
        <v>336</v>
      </c>
      <c r="E15" s="15">
        <v>420</v>
      </c>
      <c r="F15" s="15">
        <v>623</v>
      </c>
    </row>
    <row r="16" spans="2:8" x14ac:dyDescent="0.2">
      <c r="B16" s="15">
        <v>31</v>
      </c>
      <c r="C16" s="15">
        <v>63</v>
      </c>
      <c r="D16" s="15">
        <v>63</v>
      </c>
      <c r="E16" s="15">
        <v>63</v>
      </c>
      <c r="F16" s="15">
        <v>63</v>
      </c>
      <c r="G16" s="15">
        <v>63</v>
      </c>
    </row>
    <row r="17" spans="2:7" x14ac:dyDescent="0.2">
      <c r="B17" s="15">
        <v>33</v>
      </c>
      <c r="C17" s="15">
        <v>84</v>
      </c>
      <c r="D17" s="15">
        <v>84</v>
      </c>
      <c r="E17" s="15">
        <v>84</v>
      </c>
      <c r="F17" s="15">
        <v>84</v>
      </c>
      <c r="G17" s="15">
        <v>84</v>
      </c>
    </row>
    <row r="18" spans="2:7" x14ac:dyDescent="0.2">
      <c r="B18" s="15">
        <v>34</v>
      </c>
      <c r="C18" s="15">
        <v>21</v>
      </c>
      <c r="D18" s="15">
        <v>21</v>
      </c>
      <c r="E18" s="15">
        <v>21</v>
      </c>
      <c r="F18" s="15">
        <v>21</v>
      </c>
      <c r="G18" s="15">
        <v>21</v>
      </c>
    </row>
    <row r="19" spans="2:7" x14ac:dyDescent="0.2">
      <c r="B19" s="15">
        <v>37</v>
      </c>
      <c r="C19" s="15">
        <v>126</v>
      </c>
      <c r="D19" s="15">
        <v>126</v>
      </c>
      <c r="E19" s="15">
        <v>126</v>
      </c>
      <c r="F19" s="15">
        <v>126</v>
      </c>
      <c r="G19" s="15">
        <v>126</v>
      </c>
    </row>
    <row r="20" spans="2:7" x14ac:dyDescent="0.2">
      <c r="B20" s="15">
        <v>38</v>
      </c>
      <c r="C20" s="15">
        <v>63</v>
      </c>
      <c r="D20" s="15">
        <v>63</v>
      </c>
      <c r="E20" s="15">
        <v>84</v>
      </c>
      <c r="F20" s="15">
        <v>84</v>
      </c>
      <c r="G20" s="15">
        <v>84</v>
      </c>
    </row>
    <row r="21" spans="2:7" x14ac:dyDescent="0.2">
      <c r="B21" s="15">
        <v>40</v>
      </c>
      <c r="C21" s="15">
        <v>21</v>
      </c>
      <c r="D21" s="15">
        <v>21</v>
      </c>
      <c r="E21" s="15">
        <v>21</v>
      </c>
      <c r="F21" s="15">
        <v>21</v>
      </c>
      <c r="G21" s="15">
        <v>264</v>
      </c>
    </row>
    <row r="22" spans="2:7" x14ac:dyDescent="0.2">
      <c r="B22" s="15">
        <v>41</v>
      </c>
      <c r="C22" s="15">
        <v>42</v>
      </c>
    </row>
    <row r="23" spans="2:7" x14ac:dyDescent="0.2">
      <c r="B23" s="15">
        <v>42</v>
      </c>
      <c r="C23" s="15">
        <v>47</v>
      </c>
      <c r="D23" s="15">
        <v>47</v>
      </c>
      <c r="E23" s="15">
        <v>47</v>
      </c>
      <c r="F23" s="15">
        <v>47</v>
      </c>
      <c r="G23" s="15">
        <v>47</v>
      </c>
    </row>
    <row r="24" spans="2:7" x14ac:dyDescent="0.2">
      <c r="B24" s="15">
        <v>44</v>
      </c>
      <c r="C24" s="15">
        <v>126</v>
      </c>
      <c r="D24" s="15">
        <v>126</v>
      </c>
      <c r="E24" s="15">
        <v>126</v>
      </c>
      <c r="F24" s="15">
        <v>126</v>
      </c>
      <c r="G24" s="15">
        <v>126</v>
      </c>
    </row>
    <row r="25" spans="2:7" x14ac:dyDescent="0.2">
      <c r="B25" s="15">
        <v>45</v>
      </c>
      <c r="C25" s="15">
        <v>62</v>
      </c>
      <c r="D25" s="15">
        <v>62</v>
      </c>
      <c r="E25" s="15">
        <v>62</v>
      </c>
      <c r="F25" s="15">
        <v>62</v>
      </c>
    </row>
    <row r="26" spans="2:7" x14ac:dyDescent="0.2">
      <c r="B26" s="15">
        <v>48</v>
      </c>
      <c r="C26" s="15">
        <v>146</v>
      </c>
      <c r="D26" s="15">
        <v>146</v>
      </c>
      <c r="E26" s="15">
        <v>146</v>
      </c>
      <c r="F26" s="15">
        <v>146</v>
      </c>
      <c r="G26" s="15">
        <v>146</v>
      </c>
    </row>
    <row r="27" spans="2:7" x14ac:dyDescent="0.2">
      <c r="B27" s="15">
        <v>50</v>
      </c>
      <c r="C27" s="15">
        <v>63</v>
      </c>
      <c r="D27" s="15">
        <v>63</v>
      </c>
      <c r="E27" s="15">
        <v>63</v>
      </c>
      <c r="F27" s="15">
        <v>63</v>
      </c>
      <c r="G27" s="15">
        <v>84</v>
      </c>
    </row>
    <row r="28" spans="2:7" x14ac:dyDescent="0.2">
      <c r="B28" s="15">
        <v>51</v>
      </c>
      <c r="C28" s="15">
        <v>84</v>
      </c>
      <c r="D28" s="15">
        <v>84</v>
      </c>
      <c r="E28" s="15">
        <v>84</v>
      </c>
      <c r="F28" s="15">
        <v>84</v>
      </c>
      <c r="G28" s="15">
        <v>84</v>
      </c>
    </row>
    <row r="29" spans="2:7" x14ac:dyDescent="0.2">
      <c r="B29" s="15">
        <v>52</v>
      </c>
      <c r="C29" s="15">
        <v>105</v>
      </c>
      <c r="D29" s="15">
        <v>105</v>
      </c>
      <c r="E29" s="15">
        <v>105</v>
      </c>
      <c r="F29" s="15">
        <v>105</v>
      </c>
      <c r="G29" s="15">
        <v>105</v>
      </c>
    </row>
    <row r="30" spans="2:7" x14ac:dyDescent="0.2">
      <c r="B30" s="15">
        <v>56</v>
      </c>
      <c r="C30" s="15">
        <v>21</v>
      </c>
      <c r="D30" s="15">
        <v>21</v>
      </c>
      <c r="E30" s="15">
        <v>21</v>
      </c>
      <c r="F30" s="15">
        <v>21</v>
      </c>
      <c r="G30" s="15">
        <v>21</v>
      </c>
    </row>
    <row r="31" spans="2:7" x14ac:dyDescent="0.2">
      <c r="B31" s="15">
        <v>57</v>
      </c>
      <c r="C31" s="15">
        <v>65</v>
      </c>
      <c r="D31" s="15">
        <v>65</v>
      </c>
      <c r="E31" s="15">
        <v>65</v>
      </c>
      <c r="F31" s="15">
        <v>65</v>
      </c>
      <c r="G31" s="15">
        <v>65</v>
      </c>
    </row>
    <row r="32" spans="2:7" x14ac:dyDescent="0.2">
      <c r="B32" s="15">
        <v>58</v>
      </c>
      <c r="C32" s="15">
        <v>40</v>
      </c>
      <c r="D32" s="15">
        <v>40</v>
      </c>
      <c r="E32" s="15">
        <v>40</v>
      </c>
      <c r="F32" s="15">
        <v>40</v>
      </c>
      <c r="G32" s="15">
        <v>40</v>
      </c>
    </row>
    <row r="33" spans="2:21" x14ac:dyDescent="0.2">
      <c r="B33" s="15" t="s">
        <v>298</v>
      </c>
      <c r="C33" s="15">
        <f>AVERAGE(C5:C32)</f>
        <v>94.321428571428569</v>
      </c>
      <c r="D33" s="39">
        <f>AVERAGE(D5:D32)</f>
        <v>99.370370370370367</v>
      </c>
      <c r="E33" s="39">
        <f t="shared" ref="E33:F33" si="0">AVERAGE(E5:E32)</f>
        <v>104.53846153846153</v>
      </c>
      <c r="F33" s="39">
        <f t="shared" si="0"/>
        <v>112.34615384615384</v>
      </c>
      <c r="G33" s="39">
        <f>AVERAGE(G5:G32)</f>
        <v>104.16666666666667</v>
      </c>
    </row>
    <row r="34" spans="2:21" x14ac:dyDescent="0.2">
      <c r="B34" s="15" t="s">
        <v>299</v>
      </c>
      <c r="C34" s="15">
        <f>MEDIAN(C5:C33)</f>
        <v>65</v>
      </c>
      <c r="D34" s="15">
        <f>MEDIAN(D5:D33)</f>
        <v>67.5</v>
      </c>
      <c r="E34" s="15">
        <f t="shared" ref="E34:G34" si="1">MEDIAN(E5:E33)</f>
        <v>84</v>
      </c>
      <c r="F34" s="15">
        <f t="shared" si="1"/>
        <v>84</v>
      </c>
      <c r="G34" s="15">
        <f t="shared" si="1"/>
        <v>84</v>
      </c>
    </row>
    <row r="35" spans="2:21" x14ac:dyDescent="0.2">
      <c r="B35" s="15" t="s">
        <v>300</v>
      </c>
      <c r="C35" s="15">
        <v>28</v>
      </c>
      <c r="D35" s="15">
        <v>27</v>
      </c>
      <c r="E35" s="15">
        <v>26</v>
      </c>
      <c r="F35" s="15">
        <v>26</v>
      </c>
      <c r="G35" s="15">
        <v>24</v>
      </c>
    </row>
    <row r="38" spans="2:21" ht="16" thickBot="1" x14ac:dyDescent="0.25">
      <c r="C38" s="51"/>
      <c r="D38" s="52"/>
      <c r="E38" s="51"/>
      <c r="F38" s="51"/>
      <c r="L38" s="51"/>
      <c r="M38" s="52"/>
      <c r="N38" s="51"/>
      <c r="O38" s="51"/>
    </row>
    <row r="39" spans="2:21" ht="16" thickBot="1" x14ac:dyDescent="0.25">
      <c r="B39" s="238" t="s">
        <v>123</v>
      </c>
      <c r="C39" s="239"/>
      <c r="D39" s="239"/>
      <c r="E39" s="239"/>
      <c r="F39" s="239"/>
      <c r="G39" s="239"/>
      <c r="H39" s="240"/>
      <c r="J39" s="238" t="s">
        <v>123</v>
      </c>
      <c r="K39" s="239"/>
      <c r="L39" s="239"/>
      <c r="M39" s="239"/>
      <c r="N39" s="239"/>
      <c r="O39" s="239"/>
      <c r="P39" s="240"/>
      <c r="S39" s="236" t="s">
        <v>4</v>
      </c>
      <c r="T39" s="236" t="s">
        <v>230</v>
      </c>
      <c r="U39" s="236" t="s">
        <v>231</v>
      </c>
    </row>
    <row r="40" spans="2:21" ht="16" thickBot="1" x14ac:dyDescent="0.25">
      <c r="B40" s="2" t="s">
        <v>240</v>
      </c>
      <c r="C40" s="1" t="s">
        <v>4</v>
      </c>
      <c r="D40" s="16" t="s">
        <v>14</v>
      </c>
      <c r="E40" s="16" t="s">
        <v>235</v>
      </c>
      <c r="F40" s="16" t="s">
        <v>236</v>
      </c>
      <c r="J40" s="2" t="s">
        <v>241</v>
      </c>
      <c r="K40" s="1" t="s">
        <v>4</v>
      </c>
      <c r="L40" s="16" t="s">
        <v>124</v>
      </c>
      <c r="M40" s="16" t="s">
        <v>235</v>
      </c>
      <c r="N40" s="16" t="s">
        <v>236</v>
      </c>
      <c r="S40" s="237"/>
      <c r="T40" s="237"/>
      <c r="U40" s="237"/>
    </row>
    <row r="41" spans="2:21" ht="16" x14ac:dyDescent="0.2">
      <c r="C41" s="16">
        <v>12</v>
      </c>
      <c r="D41" s="16">
        <v>475</v>
      </c>
      <c r="E41" s="16">
        <v>1</v>
      </c>
      <c r="F41" s="16"/>
      <c r="K41" s="16">
        <v>12</v>
      </c>
      <c r="L41" s="16">
        <v>930</v>
      </c>
      <c r="M41" s="16">
        <v>1</v>
      </c>
      <c r="N41" s="16"/>
      <c r="S41" s="42">
        <v>12</v>
      </c>
      <c r="T41" s="45">
        <v>1</v>
      </c>
      <c r="U41" s="37"/>
    </row>
    <row r="42" spans="2:21" ht="16" x14ac:dyDescent="0.2">
      <c r="C42" s="16">
        <v>13</v>
      </c>
      <c r="D42" s="16">
        <v>56</v>
      </c>
      <c r="E42" s="16">
        <v>1</v>
      </c>
      <c r="F42" s="16"/>
      <c r="K42" s="16">
        <v>13</v>
      </c>
      <c r="L42" s="16">
        <v>51</v>
      </c>
      <c r="M42" s="16">
        <v>1</v>
      </c>
      <c r="N42" s="16"/>
      <c r="S42" s="42">
        <v>13</v>
      </c>
      <c r="T42" s="45">
        <v>1</v>
      </c>
      <c r="U42" s="37"/>
    </row>
    <row r="43" spans="2:21" ht="16" x14ac:dyDescent="0.2">
      <c r="C43" s="16">
        <v>15</v>
      </c>
      <c r="D43" s="16">
        <v>322</v>
      </c>
      <c r="E43" s="16">
        <v>1</v>
      </c>
      <c r="F43" s="16"/>
      <c r="K43" s="16">
        <v>15</v>
      </c>
      <c r="L43" s="16">
        <v>971</v>
      </c>
      <c r="M43" s="16">
        <v>1</v>
      </c>
      <c r="N43" s="16"/>
      <c r="S43" s="42">
        <v>15</v>
      </c>
      <c r="T43" s="45">
        <v>1</v>
      </c>
      <c r="U43" s="37"/>
    </row>
    <row r="44" spans="2:21" ht="16" x14ac:dyDescent="0.2">
      <c r="C44" s="16">
        <v>16</v>
      </c>
      <c r="D44" s="16">
        <v>294</v>
      </c>
      <c r="E44" s="16">
        <v>1</v>
      </c>
      <c r="F44" s="16"/>
      <c r="K44" s="16">
        <v>16</v>
      </c>
      <c r="L44" s="16">
        <v>1723</v>
      </c>
      <c r="M44" s="16">
        <v>1</v>
      </c>
      <c r="N44" s="16"/>
      <c r="S44" s="42">
        <v>16</v>
      </c>
      <c r="T44" s="37"/>
      <c r="U44" s="45">
        <v>1</v>
      </c>
    </row>
    <row r="45" spans="2:21" ht="16" x14ac:dyDescent="0.2">
      <c r="C45" s="16">
        <v>17</v>
      </c>
      <c r="D45" s="16">
        <v>174</v>
      </c>
      <c r="E45" s="16"/>
      <c r="F45" s="16">
        <v>1</v>
      </c>
      <c r="K45" s="16">
        <v>17</v>
      </c>
      <c r="L45" s="16">
        <v>329</v>
      </c>
      <c r="M45" s="16"/>
      <c r="N45" s="16">
        <v>1</v>
      </c>
      <c r="S45" s="42">
        <v>17</v>
      </c>
      <c r="T45" s="45">
        <v>1</v>
      </c>
      <c r="U45" s="37"/>
    </row>
    <row r="46" spans="2:21" ht="16" x14ac:dyDescent="0.2">
      <c r="C46" s="16">
        <v>18</v>
      </c>
      <c r="D46" s="16">
        <v>154</v>
      </c>
      <c r="E46" s="16"/>
      <c r="F46" s="16">
        <v>1</v>
      </c>
      <c r="K46" s="16">
        <v>18</v>
      </c>
      <c r="L46" s="16">
        <v>1020</v>
      </c>
      <c r="M46" s="16"/>
      <c r="N46" s="16">
        <v>1</v>
      </c>
      <c r="S46" s="42">
        <v>18</v>
      </c>
      <c r="T46" s="45">
        <v>1</v>
      </c>
      <c r="U46" s="37"/>
    </row>
    <row r="47" spans="2:21" ht="16" x14ac:dyDescent="0.2">
      <c r="C47" s="16">
        <v>19</v>
      </c>
      <c r="D47" s="16">
        <v>770</v>
      </c>
      <c r="E47" s="16"/>
      <c r="F47" s="16">
        <v>1</v>
      </c>
      <c r="K47" s="16">
        <v>19</v>
      </c>
      <c r="L47" s="16">
        <v>1358</v>
      </c>
      <c r="M47" s="16"/>
      <c r="N47" s="16">
        <v>1</v>
      </c>
      <c r="S47" s="42">
        <v>19</v>
      </c>
      <c r="T47" s="37"/>
      <c r="U47" s="45">
        <v>1</v>
      </c>
    </row>
    <row r="48" spans="2:21" ht="16" x14ac:dyDescent="0.2">
      <c r="C48" s="16">
        <v>20</v>
      </c>
      <c r="D48" s="16">
        <v>434</v>
      </c>
      <c r="E48" s="16"/>
      <c r="F48" s="16">
        <v>1</v>
      </c>
      <c r="K48" s="16">
        <v>20</v>
      </c>
      <c r="L48" s="16">
        <v>1892</v>
      </c>
      <c r="M48" s="16"/>
      <c r="N48" s="16">
        <v>1</v>
      </c>
      <c r="S48" s="42">
        <v>20</v>
      </c>
      <c r="T48" s="37"/>
      <c r="U48" s="45">
        <v>1</v>
      </c>
    </row>
    <row r="49" spans="3:21" ht="16" x14ac:dyDescent="0.2">
      <c r="C49" s="16">
        <v>21</v>
      </c>
      <c r="D49" s="16">
        <v>42</v>
      </c>
      <c r="E49" s="16">
        <v>1</v>
      </c>
      <c r="F49" s="16"/>
      <c r="K49" s="16">
        <v>21</v>
      </c>
      <c r="L49" s="16">
        <v>90</v>
      </c>
      <c r="M49" s="16">
        <v>1</v>
      </c>
      <c r="N49" s="16"/>
      <c r="S49" s="42">
        <v>21</v>
      </c>
      <c r="T49" s="45">
        <v>1</v>
      </c>
      <c r="U49" s="37"/>
    </row>
    <row r="50" spans="3:21" ht="16" x14ac:dyDescent="0.2">
      <c r="C50" s="16">
        <v>22</v>
      </c>
      <c r="D50" s="16">
        <v>287</v>
      </c>
      <c r="E50" s="16"/>
      <c r="F50" s="16">
        <v>1</v>
      </c>
      <c r="K50" s="16">
        <v>22</v>
      </c>
      <c r="L50" s="16">
        <v>551</v>
      </c>
      <c r="M50" s="16"/>
      <c r="N50" s="16">
        <v>1</v>
      </c>
      <c r="S50" s="42">
        <v>22</v>
      </c>
      <c r="T50" s="45">
        <v>1</v>
      </c>
      <c r="U50" s="37"/>
    </row>
    <row r="51" spans="3:21" ht="16" x14ac:dyDescent="0.2">
      <c r="C51" s="16">
        <v>23</v>
      </c>
      <c r="D51" s="16">
        <v>175</v>
      </c>
      <c r="E51" s="16"/>
      <c r="F51" s="16">
        <v>1</v>
      </c>
      <c r="K51" s="16">
        <v>23</v>
      </c>
      <c r="L51" s="16">
        <v>231</v>
      </c>
      <c r="M51" s="16"/>
      <c r="N51" s="16">
        <v>1</v>
      </c>
      <c r="S51" s="42">
        <v>23</v>
      </c>
      <c r="T51" s="45">
        <v>1</v>
      </c>
      <c r="U51" s="37"/>
    </row>
    <row r="52" spans="3:21" ht="16" x14ac:dyDescent="0.2">
      <c r="C52" s="16">
        <v>24</v>
      </c>
      <c r="D52" s="16">
        <v>175</v>
      </c>
      <c r="E52" s="16"/>
      <c r="F52" s="16">
        <v>1</v>
      </c>
      <c r="K52" s="16">
        <v>24</v>
      </c>
      <c r="L52" s="16">
        <v>238</v>
      </c>
      <c r="M52" s="16"/>
      <c r="N52" s="16">
        <v>1</v>
      </c>
      <c r="S52" s="42">
        <v>24</v>
      </c>
      <c r="T52" s="45">
        <v>1</v>
      </c>
      <c r="U52" s="37"/>
    </row>
    <row r="53" spans="3:21" ht="16" x14ac:dyDescent="0.2">
      <c r="C53" s="16">
        <v>25</v>
      </c>
      <c r="D53" s="16">
        <v>196</v>
      </c>
      <c r="E53" s="16"/>
      <c r="F53" s="16">
        <v>1</v>
      </c>
      <c r="K53" s="16">
        <v>25</v>
      </c>
      <c r="L53" s="16">
        <v>979</v>
      </c>
      <c r="M53" s="16"/>
      <c r="N53" s="16">
        <v>1</v>
      </c>
      <c r="S53" s="42">
        <v>25</v>
      </c>
      <c r="T53" s="45">
        <v>1</v>
      </c>
      <c r="U53" s="37"/>
    </row>
    <row r="54" spans="3:21" ht="16" x14ac:dyDescent="0.2">
      <c r="C54" s="16">
        <v>26</v>
      </c>
      <c r="D54" s="16">
        <v>287</v>
      </c>
      <c r="E54" s="16"/>
      <c r="F54" s="16">
        <v>1</v>
      </c>
      <c r="K54" s="16">
        <v>26</v>
      </c>
      <c r="L54" s="16">
        <v>615</v>
      </c>
      <c r="M54" s="16"/>
      <c r="N54" s="16">
        <v>1</v>
      </c>
      <c r="S54" s="42">
        <v>26</v>
      </c>
      <c r="T54" s="45">
        <v>1</v>
      </c>
      <c r="U54" s="37"/>
    </row>
    <row r="55" spans="3:21" ht="16" x14ac:dyDescent="0.2">
      <c r="C55" s="16">
        <v>27</v>
      </c>
      <c r="D55" s="16">
        <v>679</v>
      </c>
      <c r="E55" s="16">
        <v>1</v>
      </c>
      <c r="F55" s="16"/>
      <c r="K55" s="16">
        <v>27</v>
      </c>
      <c r="L55" s="16">
        <v>1793</v>
      </c>
      <c r="M55" s="16">
        <v>1</v>
      </c>
      <c r="N55" s="16"/>
      <c r="S55" s="42">
        <v>27</v>
      </c>
      <c r="T55" s="37"/>
      <c r="U55" s="45">
        <v>1</v>
      </c>
    </row>
    <row r="56" spans="3:21" ht="16" x14ac:dyDescent="0.2">
      <c r="C56" s="16">
        <v>28</v>
      </c>
      <c r="D56" s="16">
        <v>182</v>
      </c>
      <c r="E56" s="16"/>
      <c r="F56" s="16">
        <v>1</v>
      </c>
      <c r="K56" s="16">
        <v>28</v>
      </c>
      <c r="L56" s="16">
        <v>220</v>
      </c>
      <c r="M56" s="16"/>
      <c r="N56" s="16">
        <v>1</v>
      </c>
      <c r="S56" s="42">
        <v>28</v>
      </c>
      <c r="T56" s="45">
        <v>1</v>
      </c>
      <c r="U56" s="37"/>
    </row>
    <row r="57" spans="3:21" ht="16" x14ac:dyDescent="0.2">
      <c r="C57" s="16">
        <v>29</v>
      </c>
      <c r="D57" s="16">
        <v>98</v>
      </c>
      <c r="E57" s="16">
        <v>1</v>
      </c>
      <c r="F57" s="16"/>
      <c r="K57" s="16">
        <v>29</v>
      </c>
      <c r="L57" s="16">
        <v>1058</v>
      </c>
      <c r="M57" s="16">
        <v>1</v>
      </c>
      <c r="N57" s="16"/>
      <c r="S57" s="42">
        <v>29</v>
      </c>
      <c r="T57" s="45">
        <v>1</v>
      </c>
      <c r="U57" s="37"/>
    </row>
    <row r="58" spans="3:21" ht="16" x14ac:dyDescent="0.2">
      <c r="C58" s="16">
        <v>30</v>
      </c>
      <c r="D58" s="16">
        <v>1934</v>
      </c>
      <c r="E58" s="16"/>
      <c r="F58" s="16">
        <v>1</v>
      </c>
      <c r="K58" s="16">
        <v>30</v>
      </c>
      <c r="L58" s="16">
        <v>1624</v>
      </c>
      <c r="M58" s="16"/>
      <c r="N58" s="16">
        <v>1</v>
      </c>
      <c r="S58" s="42">
        <v>30</v>
      </c>
      <c r="T58" s="37"/>
      <c r="U58" s="45">
        <v>1</v>
      </c>
    </row>
    <row r="59" spans="3:21" ht="16" x14ac:dyDescent="0.2">
      <c r="C59" s="16">
        <v>31</v>
      </c>
      <c r="D59" s="16">
        <v>581</v>
      </c>
      <c r="E59" s="16"/>
      <c r="F59" s="16">
        <v>1</v>
      </c>
      <c r="K59" s="16">
        <v>31</v>
      </c>
      <c r="L59" s="16">
        <v>824</v>
      </c>
      <c r="M59" s="16"/>
      <c r="N59" s="16">
        <v>1</v>
      </c>
      <c r="S59" s="42">
        <v>31</v>
      </c>
      <c r="T59" s="45">
        <v>1</v>
      </c>
      <c r="U59" s="37"/>
    </row>
    <row r="60" spans="3:21" ht="16" x14ac:dyDescent="0.2">
      <c r="C60" s="16">
        <v>33</v>
      </c>
      <c r="D60" s="16">
        <v>84</v>
      </c>
      <c r="E60" s="16"/>
      <c r="F60" s="16">
        <v>1</v>
      </c>
      <c r="K60" s="16">
        <v>33</v>
      </c>
      <c r="L60" s="16">
        <v>1599</v>
      </c>
      <c r="M60" s="16"/>
      <c r="N60" s="16">
        <v>1</v>
      </c>
      <c r="S60" s="42">
        <v>33</v>
      </c>
      <c r="T60" s="37"/>
      <c r="U60" s="45">
        <v>1</v>
      </c>
    </row>
    <row r="61" spans="3:21" ht="16" x14ac:dyDescent="0.2">
      <c r="C61" s="16">
        <v>34</v>
      </c>
      <c r="D61" s="16">
        <v>532</v>
      </c>
      <c r="E61" s="16"/>
      <c r="F61" s="16">
        <v>1</v>
      </c>
      <c r="K61" s="16">
        <v>34</v>
      </c>
      <c r="L61" s="16">
        <v>548</v>
      </c>
      <c r="M61" s="16"/>
      <c r="N61" s="16">
        <v>1</v>
      </c>
      <c r="S61" s="42">
        <v>34</v>
      </c>
      <c r="T61" s="45">
        <v>1</v>
      </c>
      <c r="U61" s="37"/>
    </row>
    <row r="62" spans="3:21" ht="16" x14ac:dyDescent="0.2">
      <c r="C62" s="16">
        <v>35</v>
      </c>
      <c r="D62" s="16">
        <v>147</v>
      </c>
      <c r="E62" s="16">
        <v>1</v>
      </c>
      <c r="F62" s="16"/>
      <c r="K62" s="16">
        <v>35</v>
      </c>
      <c r="L62" s="16">
        <v>1515</v>
      </c>
      <c r="M62" s="16">
        <v>1</v>
      </c>
      <c r="N62" s="16"/>
      <c r="S62" s="42">
        <v>35</v>
      </c>
      <c r="T62" s="37"/>
      <c r="U62" s="45">
        <v>1</v>
      </c>
    </row>
    <row r="63" spans="3:21" ht="16" x14ac:dyDescent="0.2">
      <c r="C63" s="16">
        <v>36</v>
      </c>
      <c r="D63" s="16">
        <v>672</v>
      </c>
      <c r="E63" s="16">
        <v>1</v>
      </c>
      <c r="F63" s="16"/>
      <c r="K63" s="16">
        <v>36</v>
      </c>
      <c r="L63" s="16">
        <v>1351</v>
      </c>
      <c r="M63" s="16">
        <v>1</v>
      </c>
      <c r="N63" s="16"/>
      <c r="S63" s="42">
        <v>36</v>
      </c>
      <c r="T63" s="37"/>
      <c r="U63" s="45">
        <v>1</v>
      </c>
    </row>
    <row r="64" spans="3:21" ht="16" x14ac:dyDescent="0.2">
      <c r="C64" s="16">
        <v>37</v>
      </c>
      <c r="D64" s="16">
        <v>182</v>
      </c>
      <c r="E64" s="16"/>
      <c r="F64" s="16">
        <v>1</v>
      </c>
      <c r="K64" s="16">
        <v>37</v>
      </c>
      <c r="L64" s="16">
        <v>413</v>
      </c>
      <c r="M64" s="16"/>
      <c r="N64" s="16">
        <v>1</v>
      </c>
      <c r="S64" s="42">
        <v>37</v>
      </c>
      <c r="T64" s="45">
        <v>1</v>
      </c>
      <c r="U64" s="37"/>
    </row>
    <row r="65" spans="3:21" ht="16" x14ac:dyDescent="0.2">
      <c r="C65" s="16">
        <v>38</v>
      </c>
      <c r="D65" s="16">
        <v>154</v>
      </c>
      <c r="E65" s="16"/>
      <c r="F65" s="16">
        <v>1</v>
      </c>
      <c r="K65" s="16">
        <v>38</v>
      </c>
      <c r="L65" s="16">
        <v>233</v>
      </c>
      <c r="M65" s="16"/>
      <c r="N65" s="16">
        <v>1</v>
      </c>
      <c r="S65" s="42">
        <v>38</v>
      </c>
      <c r="T65" s="45">
        <v>1</v>
      </c>
      <c r="U65" s="37"/>
    </row>
    <row r="66" spans="3:21" ht="16" x14ac:dyDescent="0.2">
      <c r="C66" s="16">
        <v>40</v>
      </c>
      <c r="D66" s="16">
        <v>264</v>
      </c>
      <c r="E66" s="16"/>
      <c r="F66" s="16">
        <v>1</v>
      </c>
      <c r="K66" s="16">
        <v>40</v>
      </c>
      <c r="L66" s="16">
        <v>777</v>
      </c>
      <c r="M66" s="16"/>
      <c r="N66" s="16">
        <v>1</v>
      </c>
      <c r="S66" s="43">
        <v>40</v>
      </c>
      <c r="T66" s="45">
        <v>1</v>
      </c>
      <c r="U66" s="37"/>
    </row>
    <row r="67" spans="3:21" ht="16" x14ac:dyDescent="0.2">
      <c r="C67" s="16">
        <v>41</v>
      </c>
      <c r="D67" s="16">
        <v>477</v>
      </c>
      <c r="E67" s="16">
        <v>1</v>
      </c>
      <c r="F67" s="16"/>
      <c r="K67" s="16">
        <v>41</v>
      </c>
      <c r="L67" s="16">
        <v>872</v>
      </c>
      <c r="M67" s="16">
        <v>1</v>
      </c>
      <c r="N67" s="16"/>
      <c r="S67" s="43">
        <v>41</v>
      </c>
      <c r="T67" s="37"/>
      <c r="U67" s="45">
        <v>1</v>
      </c>
    </row>
    <row r="68" spans="3:21" ht="16" x14ac:dyDescent="0.2">
      <c r="C68" s="16">
        <v>42</v>
      </c>
      <c r="D68" s="16">
        <v>543</v>
      </c>
      <c r="E68" s="16"/>
      <c r="F68" s="16">
        <v>1</v>
      </c>
      <c r="K68" s="16">
        <v>42</v>
      </c>
      <c r="L68" s="16">
        <v>1336</v>
      </c>
      <c r="M68" s="16"/>
      <c r="N68" s="16">
        <v>1</v>
      </c>
      <c r="S68" s="43">
        <v>42</v>
      </c>
      <c r="T68" s="37"/>
      <c r="U68" s="45">
        <v>1</v>
      </c>
    </row>
    <row r="69" spans="3:21" ht="16" x14ac:dyDescent="0.2">
      <c r="C69" s="16">
        <v>44</v>
      </c>
      <c r="D69" s="16">
        <v>315</v>
      </c>
      <c r="E69" s="16"/>
      <c r="F69" s="16">
        <v>1</v>
      </c>
      <c r="K69" s="16">
        <v>44</v>
      </c>
      <c r="L69" s="16">
        <v>1134</v>
      </c>
      <c r="M69" s="16"/>
      <c r="N69" s="16">
        <v>1</v>
      </c>
      <c r="S69" s="43">
        <v>44</v>
      </c>
      <c r="T69" s="37"/>
      <c r="U69" s="45">
        <v>1</v>
      </c>
    </row>
    <row r="70" spans="3:21" ht="16" x14ac:dyDescent="0.2">
      <c r="C70" s="16">
        <v>45</v>
      </c>
      <c r="D70" s="16">
        <v>146</v>
      </c>
      <c r="E70" s="16">
        <v>1</v>
      </c>
      <c r="F70" s="16"/>
      <c r="K70" s="16">
        <v>45</v>
      </c>
      <c r="L70" s="16">
        <v>921</v>
      </c>
      <c r="M70" s="16">
        <v>1</v>
      </c>
      <c r="N70" s="16"/>
      <c r="S70" s="43">
        <v>45</v>
      </c>
      <c r="T70" s="45">
        <v>1</v>
      </c>
      <c r="U70" s="37"/>
    </row>
    <row r="71" spans="3:21" ht="16" x14ac:dyDescent="0.2">
      <c r="C71" s="16">
        <v>47</v>
      </c>
      <c r="D71" s="16">
        <v>854</v>
      </c>
      <c r="E71" s="16">
        <v>1</v>
      </c>
      <c r="F71" s="16"/>
      <c r="K71" s="16">
        <v>47</v>
      </c>
      <c r="L71" s="16">
        <v>1121</v>
      </c>
      <c r="M71" s="16">
        <v>1</v>
      </c>
      <c r="N71" s="16"/>
      <c r="S71" s="43">
        <v>47</v>
      </c>
      <c r="T71" s="37"/>
      <c r="U71" s="45">
        <v>1</v>
      </c>
    </row>
    <row r="72" spans="3:21" ht="16" x14ac:dyDescent="0.2">
      <c r="C72" s="16">
        <v>48</v>
      </c>
      <c r="D72" s="16">
        <v>146</v>
      </c>
      <c r="E72" s="16"/>
      <c r="F72" s="16">
        <v>1</v>
      </c>
      <c r="K72" s="16">
        <v>48</v>
      </c>
      <c r="L72" s="16">
        <v>1082</v>
      </c>
      <c r="M72" s="16"/>
      <c r="N72" s="16">
        <v>1</v>
      </c>
      <c r="S72" s="43">
        <v>48</v>
      </c>
      <c r="T72" s="37"/>
      <c r="U72" s="45">
        <v>1</v>
      </c>
    </row>
    <row r="73" spans="3:21" ht="16" x14ac:dyDescent="0.2">
      <c r="C73" s="16">
        <v>50</v>
      </c>
      <c r="D73" s="16">
        <v>84</v>
      </c>
      <c r="E73" s="16"/>
      <c r="F73" s="16">
        <v>1</v>
      </c>
      <c r="K73" s="16">
        <v>50</v>
      </c>
      <c r="L73" s="16">
        <v>699</v>
      </c>
      <c r="M73" s="16"/>
      <c r="N73" s="16">
        <v>1</v>
      </c>
      <c r="S73" s="43">
        <v>50</v>
      </c>
      <c r="T73" s="37"/>
      <c r="U73" s="45">
        <v>1</v>
      </c>
    </row>
    <row r="74" spans="3:21" ht="16" x14ac:dyDescent="0.2">
      <c r="C74" s="16">
        <v>51</v>
      </c>
      <c r="D74" s="16">
        <v>330</v>
      </c>
      <c r="E74" s="16"/>
      <c r="F74" s="16">
        <v>1</v>
      </c>
      <c r="K74" s="16">
        <v>51</v>
      </c>
      <c r="L74" s="16">
        <v>968</v>
      </c>
      <c r="M74" s="16"/>
      <c r="N74" s="16">
        <v>1</v>
      </c>
      <c r="S74" s="43">
        <v>51</v>
      </c>
      <c r="T74" s="37"/>
      <c r="U74" s="45">
        <v>1</v>
      </c>
    </row>
    <row r="75" spans="3:21" ht="16" x14ac:dyDescent="0.2">
      <c r="C75" s="16">
        <v>52</v>
      </c>
      <c r="D75" s="16">
        <v>147</v>
      </c>
      <c r="E75" s="16"/>
      <c r="F75" s="16">
        <v>1</v>
      </c>
      <c r="K75" s="16">
        <v>52</v>
      </c>
      <c r="L75" s="16">
        <v>943</v>
      </c>
      <c r="M75" s="16"/>
      <c r="N75" s="16">
        <v>1</v>
      </c>
      <c r="S75" s="43">
        <v>52</v>
      </c>
      <c r="T75" s="37"/>
      <c r="U75" s="45">
        <v>1</v>
      </c>
    </row>
    <row r="76" spans="3:21" ht="16" x14ac:dyDescent="0.2">
      <c r="C76" s="16">
        <v>56</v>
      </c>
      <c r="D76" s="16">
        <v>62</v>
      </c>
      <c r="E76" s="16"/>
      <c r="F76" s="16">
        <v>1</v>
      </c>
      <c r="K76" s="16">
        <v>56</v>
      </c>
      <c r="L76" s="16">
        <v>99</v>
      </c>
      <c r="M76" s="16"/>
      <c r="N76" s="16">
        <v>1</v>
      </c>
      <c r="S76" s="43">
        <v>56</v>
      </c>
      <c r="T76" s="45">
        <v>1</v>
      </c>
      <c r="U76" s="37"/>
    </row>
    <row r="77" spans="3:21" ht="16" x14ac:dyDescent="0.2">
      <c r="C77" s="16">
        <v>57</v>
      </c>
      <c r="D77" s="16">
        <v>182</v>
      </c>
      <c r="E77" s="16"/>
      <c r="F77" s="16">
        <v>1</v>
      </c>
      <c r="K77" s="16">
        <v>57</v>
      </c>
      <c r="L77" s="16">
        <v>989</v>
      </c>
      <c r="M77" s="16"/>
      <c r="N77" s="16">
        <v>1</v>
      </c>
      <c r="S77" s="43">
        <v>57</v>
      </c>
      <c r="T77" s="37"/>
      <c r="U77" s="45">
        <v>1</v>
      </c>
    </row>
    <row r="78" spans="3:21" ht="17" thickBot="1" x14ac:dyDescent="0.25">
      <c r="C78" s="16">
        <v>58</v>
      </c>
      <c r="D78" s="16">
        <v>75</v>
      </c>
      <c r="E78" s="16"/>
      <c r="F78" s="16">
        <v>1</v>
      </c>
      <c r="K78" s="16">
        <v>58</v>
      </c>
      <c r="L78" s="16">
        <v>720</v>
      </c>
      <c r="M78" s="16"/>
      <c r="N78" s="16">
        <v>1</v>
      </c>
      <c r="S78" s="44">
        <v>58</v>
      </c>
      <c r="T78" s="46">
        <v>1</v>
      </c>
      <c r="U78" s="38"/>
    </row>
    <row r="79" spans="3:21" x14ac:dyDescent="0.2">
      <c r="L79" s="39"/>
    </row>
  </sheetData>
  <mergeCells count="7">
    <mergeCell ref="T39:T40"/>
    <mergeCell ref="U39:U40"/>
    <mergeCell ref="B2:H2"/>
    <mergeCell ref="C3:G3"/>
    <mergeCell ref="B39:H39"/>
    <mergeCell ref="J39:P39"/>
    <mergeCell ref="S39:S40"/>
  </mergeCells>
  <pageMargins left="0.7" right="0.7" top="0.75" bottom="0.75" header="0.3" footer="0.3"/>
  <pageSetup paperSize="9" scale="5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872C7-09B0-0945-BD28-A07CAB222A74}">
  <dimension ref="A1:IS135"/>
  <sheetViews>
    <sheetView topLeftCell="A70" zoomScale="59" zoomScaleNormal="59" workbookViewId="0">
      <selection activeCell="T106" sqref="T106"/>
    </sheetView>
  </sheetViews>
  <sheetFormatPr baseColWidth="10" defaultColWidth="10.83203125" defaultRowHeight="15" x14ac:dyDescent="0.2"/>
  <cols>
    <col min="1" max="1" width="2.5" style="13" customWidth="1"/>
    <col min="2" max="2" width="6.6640625" style="50" customWidth="1"/>
    <col min="3" max="3" width="23" style="13" customWidth="1"/>
    <col min="4" max="30" width="10.83203125" style="13"/>
    <col min="31" max="31" width="10.83203125" style="13" customWidth="1"/>
    <col min="32" max="16384" width="10.83203125" style="13"/>
  </cols>
  <sheetData>
    <row r="1" spans="1:253" ht="16" thickBot="1" x14ac:dyDescent="0.25"/>
    <row r="2" spans="1:253" ht="18" thickBot="1" x14ac:dyDescent="0.25">
      <c r="B2" s="255" t="s">
        <v>265</v>
      </c>
      <c r="C2" s="256"/>
    </row>
    <row r="3" spans="1:253" ht="18" thickBot="1" x14ac:dyDescent="0.25">
      <c r="B3" s="123" t="s">
        <v>266</v>
      </c>
      <c r="C3" s="123"/>
      <c r="D3" s="123" t="s">
        <v>50</v>
      </c>
      <c r="E3" s="123" t="s">
        <v>51</v>
      </c>
      <c r="F3" s="123" t="s">
        <v>52</v>
      </c>
      <c r="G3" s="123" t="s">
        <v>53</v>
      </c>
      <c r="H3" s="123" t="s">
        <v>54</v>
      </c>
      <c r="I3" s="123" t="s">
        <v>55</v>
      </c>
      <c r="J3" s="123" t="s">
        <v>56</v>
      </c>
      <c r="K3" s="123" t="s">
        <v>57</v>
      </c>
      <c r="L3" s="123" t="s">
        <v>58</v>
      </c>
      <c r="M3" s="123" t="s">
        <v>59</v>
      </c>
      <c r="N3" s="123" t="s">
        <v>60</v>
      </c>
      <c r="O3" s="123" t="s">
        <v>61</v>
      </c>
      <c r="P3" s="123" t="s">
        <v>62</v>
      </c>
      <c r="Q3" s="123" t="s">
        <v>63</v>
      </c>
      <c r="R3" s="123" t="s">
        <v>64</v>
      </c>
      <c r="S3" s="123" t="s">
        <v>65</v>
      </c>
      <c r="T3" s="123" t="s">
        <v>66</v>
      </c>
      <c r="U3" s="123" t="s">
        <v>67</v>
      </c>
      <c r="V3" s="123" t="s">
        <v>68</v>
      </c>
      <c r="W3" s="123" t="s">
        <v>69</v>
      </c>
      <c r="X3" s="123" t="s">
        <v>70</v>
      </c>
      <c r="Y3" s="123" t="s">
        <v>71</v>
      </c>
      <c r="Z3" s="123" t="s">
        <v>72</v>
      </c>
      <c r="AA3" s="123" t="s">
        <v>73</v>
      </c>
      <c r="AB3" s="123" t="s">
        <v>267</v>
      </c>
      <c r="AC3" s="123" t="s">
        <v>268</v>
      </c>
      <c r="AD3" s="123" t="s">
        <v>269</v>
      </c>
      <c r="AE3" s="123" t="s">
        <v>270</v>
      </c>
    </row>
    <row r="4" spans="1:253" ht="17" x14ac:dyDescent="0.2">
      <c r="B4" s="245">
        <v>17</v>
      </c>
      <c r="C4" s="124" t="s">
        <v>80</v>
      </c>
      <c r="D4" s="125">
        <v>0.4</v>
      </c>
      <c r="E4" s="125">
        <v>0.23</v>
      </c>
      <c r="F4" s="125">
        <v>0.15</v>
      </c>
      <c r="G4" s="125">
        <v>0.14000000000000001</v>
      </c>
      <c r="H4" s="125">
        <v>0.13</v>
      </c>
      <c r="I4" s="125">
        <v>0.39</v>
      </c>
      <c r="J4" s="125">
        <v>0.85</v>
      </c>
      <c r="K4" s="126">
        <v>1.41</v>
      </c>
      <c r="L4" s="127"/>
      <c r="M4" s="127"/>
      <c r="N4" s="127"/>
      <c r="O4" s="127"/>
    </row>
    <row r="5" spans="1:253" ht="17" x14ac:dyDescent="0.2">
      <c r="B5" s="246"/>
      <c r="C5" s="129" t="s">
        <v>84</v>
      </c>
      <c r="D5" s="130">
        <v>0.05</v>
      </c>
      <c r="E5" s="130">
        <v>0.1</v>
      </c>
      <c r="F5" s="130">
        <v>0.54</v>
      </c>
      <c r="G5" s="130">
        <v>0.76</v>
      </c>
      <c r="H5" s="130">
        <v>1.96</v>
      </c>
      <c r="I5" s="130">
        <v>3.6</v>
      </c>
      <c r="J5" s="130">
        <v>4.5999999999999996</v>
      </c>
      <c r="K5" s="131">
        <v>5.2</v>
      </c>
      <c r="L5" s="132"/>
      <c r="M5" s="127"/>
      <c r="N5" s="132"/>
      <c r="O5" s="127"/>
      <c r="P5" s="127"/>
      <c r="Q5" s="127"/>
      <c r="R5" s="127"/>
    </row>
    <row r="6" spans="1:253" ht="17" x14ac:dyDescent="0.2">
      <c r="B6" s="246"/>
      <c r="C6" s="129" t="s">
        <v>83</v>
      </c>
      <c r="D6" s="130">
        <v>0</v>
      </c>
      <c r="E6" s="130">
        <v>0</v>
      </c>
      <c r="F6" s="130">
        <v>0</v>
      </c>
      <c r="G6" s="130">
        <v>0</v>
      </c>
      <c r="H6" s="130">
        <v>0</v>
      </c>
      <c r="I6" s="130">
        <v>0</v>
      </c>
      <c r="J6" s="130">
        <v>0.05</v>
      </c>
      <c r="K6" s="131">
        <v>0.2</v>
      </c>
      <c r="L6" s="132"/>
      <c r="M6" s="127"/>
      <c r="N6" s="132"/>
      <c r="O6" s="127"/>
      <c r="P6" s="127"/>
      <c r="Q6" s="127"/>
      <c r="R6" s="127"/>
    </row>
    <row r="7" spans="1:253" ht="18" thickBot="1" x14ac:dyDescent="0.25">
      <c r="B7" s="246"/>
      <c r="C7" s="133" t="s">
        <v>271</v>
      </c>
      <c r="D7" s="134">
        <v>0.95</v>
      </c>
      <c r="E7" s="134"/>
      <c r="F7" s="134"/>
      <c r="G7" s="134"/>
      <c r="H7" s="134">
        <v>2.82</v>
      </c>
      <c r="I7" s="134"/>
      <c r="J7" s="134"/>
      <c r="K7" s="135">
        <v>3.15</v>
      </c>
      <c r="L7" s="127"/>
      <c r="M7" s="132"/>
      <c r="N7" s="132"/>
      <c r="O7" s="127"/>
    </row>
    <row r="8" spans="1:253" ht="18" thickBot="1" x14ac:dyDescent="0.25">
      <c r="B8" s="246"/>
      <c r="C8" s="123" t="s">
        <v>272</v>
      </c>
      <c r="D8" s="136">
        <v>1.4</v>
      </c>
      <c r="E8" s="136">
        <v>0.33</v>
      </c>
      <c r="F8" s="136">
        <v>0.69000000000000006</v>
      </c>
      <c r="G8" s="136">
        <v>0.9</v>
      </c>
      <c r="H8" s="136">
        <v>4.91</v>
      </c>
      <c r="I8" s="136">
        <v>3.99</v>
      </c>
      <c r="J8" s="136">
        <v>5.4999999999999991</v>
      </c>
      <c r="K8" s="137">
        <v>9.9600000000000009</v>
      </c>
      <c r="L8" s="132"/>
      <c r="M8" s="127"/>
      <c r="N8" s="132"/>
      <c r="O8" s="127"/>
      <c r="P8" s="127"/>
      <c r="Q8" s="127"/>
      <c r="R8" s="127"/>
    </row>
    <row r="9" spans="1:253" ht="18" thickBot="1" x14ac:dyDescent="0.25">
      <c r="B9" s="247"/>
      <c r="C9" s="123" t="s">
        <v>273</v>
      </c>
      <c r="D9" s="136"/>
      <c r="E9" s="138">
        <f>(E8-D8)/D8</f>
        <v>-0.76428571428571423</v>
      </c>
      <c r="F9" s="139">
        <f t="shared" ref="F9" si="0">(F8-E8)/E8</f>
        <v>1.0909090909090911</v>
      </c>
      <c r="G9" s="138">
        <f>(G8-E8)/E8</f>
        <v>1.7272727272727273</v>
      </c>
      <c r="H9" s="138">
        <f>(H8-E8)/E8</f>
        <v>13.878787878787879</v>
      </c>
      <c r="I9" s="138">
        <f>(I8-E8)/E8</f>
        <v>11.09090909090909</v>
      </c>
      <c r="J9" s="138">
        <f>(J8-E8)/E8</f>
        <v>15.666666666666663</v>
      </c>
      <c r="K9" s="140">
        <v>0.81090909090909136</v>
      </c>
      <c r="L9" s="127"/>
      <c r="M9" s="127"/>
      <c r="N9" s="132"/>
      <c r="O9" s="127"/>
    </row>
    <row r="10" spans="1:253" s="142" customFormat="1" ht="10" customHeight="1" thickBot="1" x14ac:dyDescent="0.25">
      <c r="A10" s="13"/>
      <c r="B10" s="141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4"/>
      <c r="S10" s="145"/>
      <c r="T10" s="144"/>
      <c r="U10" s="145"/>
      <c r="V10" s="145"/>
      <c r="W10" s="145"/>
      <c r="X10" s="145"/>
      <c r="Y10" s="145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</row>
    <row r="11" spans="1:253" ht="17" x14ac:dyDescent="0.2">
      <c r="B11" s="245">
        <v>18</v>
      </c>
      <c r="C11" s="124" t="s">
        <v>92</v>
      </c>
      <c r="D11" s="125">
        <v>8.6</v>
      </c>
      <c r="E11" s="125">
        <v>7.6</v>
      </c>
      <c r="F11" s="125">
        <v>3.6</v>
      </c>
      <c r="G11" s="125">
        <v>3.2</v>
      </c>
      <c r="H11" s="125">
        <v>2.5</v>
      </c>
      <c r="I11" s="125">
        <v>12.5</v>
      </c>
      <c r="J11" s="125">
        <v>9.4</v>
      </c>
      <c r="K11" s="126">
        <v>6.6</v>
      </c>
      <c r="L11" s="130"/>
      <c r="M11" s="130"/>
      <c r="N11" s="130"/>
      <c r="O11" s="130"/>
      <c r="P11" s="130"/>
      <c r="Q11" s="130"/>
      <c r="R11" s="132"/>
      <c r="S11" s="127"/>
      <c r="T11" s="132"/>
      <c r="U11" s="127"/>
      <c r="V11" s="127"/>
      <c r="W11" s="127"/>
      <c r="X11" s="127"/>
      <c r="Y11" s="127"/>
    </row>
    <row r="12" spans="1:253" ht="17" x14ac:dyDescent="0.2">
      <c r="B12" s="246"/>
      <c r="C12" s="129" t="s">
        <v>97</v>
      </c>
      <c r="D12" s="130">
        <v>3.4</v>
      </c>
      <c r="E12" s="130">
        <v>2.6</v>
      </c>
      <c r="F12" s="130">
        <v>1.4</v>
      </c>
      <c r="G12" s="130">
        <v>1.2</v>
      </c>
      <c r="H12" s="130">
        <v>1</v>
      </c>
      <c r="I12" s="130">
        <v>6.2</v>
      </c>
      <c r="J12" s="130">
        <v>5.47</v>
      </c>
      <c r="K12" s="131">
        <v>3.8</v>
      </c>
      <c r="L12" s="130"/>
      <c r="M12" s="130"/>
      <c r="N12" s="130"/>
      <c r="O12" s="130"/>
      <c r="P12" s="130"/>
      <c r="Q12" s="130"/>
      <c r="R12" s="127"/>
      <c r="S12" s="127"/>
      <c r="T12" s="132"/>
      <c r="U12" s="127"/>
    </row>
    <row r="13" spans="1:253" ht="18" thickBot="1" x14ac:dyDescent="0.25">
      <c r="B13" s="246"/>
      <c r="C13" s="129" t="s">
        <v>274</v>
      </c>
      <c r="D13" s="130">
        <v>1.42</v>
      </c>
      <c r="E13" s="130"/>
      <c r="F13" s="130">
        <v>1.0900000000000001</v>
      </c>
      <c r="G13" s="130"/>
      <c r="H13" s="130"/>
      <c r="I13" s="130">
        <v>1.29</v>
      </c>
      <c r="J13" s="130"/>
      <c r="K13" s="131">
        <v>0.98</v>
      </c>
      <c r="L13" s="130"/>
      <c r="M13" s="130"/>
      <c r="N13" s="130"/>
      <c r="O13" s="130"/>
      <c r="P13" s="130"/>
      <c r="Q13" s="130"/>
      <c r="R13" s="132"/>
      <c r="S13" s="127"/>
      <c r="T13" s="132"/>
      <c r="U13" s="127"/>
      <c r="V13" s="127"/>
      <c r="W13" s="127"/>
      <c r="X13" s="127"/>
      <c r="Y13" s="127"/>
    </row>
    <row r="14" spans="1:253" ht="18" thickBot="1" x14ac:dyDescent="0.25">
      <c r="B14" s="246"/>
      <c r="C14" s="123" t="s">
        <v>272</v>
      </c>
      <c r="D14" s="136">
        <v>13.42</v>
      </c>
      <c r="E14" s="136">
        <v>10.199999999999999</v>
      </c>
      <c r="F14" s="136">
        <v>6.09</v>
      </c>
      <c r="G14" s="136">
        <v>4.4000000000000004</v>
      </c>
      <c r="H14" s="136">
        <v>3.5</v>
      </c>
      <c r="I14" s="136">
        <v>19.989999999999998</v>
      </c>
      <c r="J14" s="136">
        <v>14.870000000000001</v>
      </c>
      <c r="K14" s="137">
        <v>11.379999999999999</v>
      </c>
      <c r="L14" s="130"/>
      <c r="M14" s="130"/>
      <c r="N14" s="130"/>
      <c r="O14" s="130"/>
      <c r="P14" s="130"/>
      <c r="Q14" s="130"/>
      <c r="R14" s="127"/>
      <c r="S14" s="127"/>
      <c r="T14" s="127"/>
      <c r="U14" s="127"/>
    </row>
    <row r="15" spans="1:253" ht="18" thickBot="1" x14ac:dyDescent="0.25">
      <c r="B15" s="247"/>
      <c r="C15" s="123" t="s">
        <v>273</v>
      </c>
      <c r="D15" s="136"/>
      <c r="E15" s="138">
        <f>(E14-D14)/D14</f>
        <v>-0.23994038748137114</v>
      </c>
      <c r="F15" s="138">
        <f t="shared" ref="F15:I15" si="1">(F14-E14)/E14</f>
        <v>-0.40294117647058819</v>
      </c>
      <c r="G15" s="138">
        <f t="shared" si="1"/>
        <v>-0.27750410509031193</v>
      </c>
      <c r="H15" s="138">
        <f t="shared" si="1"/>
        <v>-0.20454545454545461</v>
      </c>
      <c r="I15" s="139">
        <f t="shared" si="1"/>
        <v>4.7114285714285709</v>
      </c>
      <c r="J15" s="138">
        <f>(J14-H14)/H14</f>
        <v>3.2485714285714287</v>
      </c>
      <c r="K15" s="140">
        <v>-0.23470073974445205</v>
      </c>
      <c r="L15" s="146"/>
      <c r="M15" s="146"/>
      <c r="N15" s="146"/>
      <c r="O15" s="146"/>
      <c r="P15" s="146"/>
      <c r="Q15" s="146"/>
      <c r="R15" s="132"/>
      <c r="S15" s="127"/>
      <c r="T15" s="132"/>
      <c r="U15" s="127"/>
      <c r="V15" s="127"/>
      <c r="W15" s="127"/>
      <c r="X15" s="127"/>
      <c r="Y15" s="127"/>
    </row>
    <row r="16" spans="1:253" s="142" customFormat="1" ht="10" customHeight="1" thickBot="1" x14ac:dyDescent="0.25">
      <c r="A16" s="13"/>
      <c r="B16" s="147"/>
      <c r="C16" s="143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5"/>
      <c r="S16" s="145"/>
      <c r="T16" s="145"/>
      <c r="U16" s="145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</row>
    <row r="17" spans="1:253" ht="17" x14ac:dyDescent="0.2">
      <c r="B17" s="242">
        <v>19</v>
      </c>
      <c r="C17" s="149" t="s">
        <v>78</v>
      </c>
      <c r="D17" s="149">
        <v>3.9</v>
      </c>
      <c r="E17" s="125">
        <v>0.3</v>
      </c>
      <c r="F17" s="125">
        <v>0.1</v>
      </c>
      <c r="G17" s="125">
        <v>0</v>
      </c>
      <c r="H17" s="125">
        <v>0</v>
      </c>
      <c r="I17" s="125">
        <v>0</v>
      </c>
      <c r="J17" s="125">
        <v>0</v>
      </c>
      <c r="K17" s="125">
        <v>0</v>
      </c>
      <c r="L17" s="125">
        <v>0</v>
      </c>
      <c r="M17" s="125">
        <v>0.03</v>
      </c>
      <c r="N17" s="125">
        <v>0</v>
      </c>
      <c r="O17" s="125">
        <v>0</v>
      </c>
      <c r="P17" s="125">
        <v>0.33</v>
      </c>
      <c r="Q17" s="125">
        <v>0.31</v>
      </c>
      <c r="R17" s="125">
        <v>0.3</v>
      </c>
      <c r="S17" s="125">
        <v>0.43</v>
      </c>
      <c r="T17" s="125">
        <v>0.57999999999999996</v>
      </c>
      <c r="U17" s="125">
        <v>1.7</v>
      </c>
      <c r="V17" s="125">
        <v>1.8</v>
      </c>
      <c r="W17" s="125">
        <v>2.1</v>
      </c>
      <c r="X17" s="125">
        <v>2.2999999999999998</v>
      </c>
      <c r="Y17" s="125">
        <v>2.4</v>
      </c>
      <c r="Z17" s="125">
        <v>2.9</v>
      </c>
      <c r="AA17" s="125">
        <v>3.9</v>
      </c>
      <c r="AB17" s="125">
        <v>4.0999999999999996</v>
      </c>
      <c r="AC17" s="126">
        <v>4.4000000000000004</v>
      </c>
    </row>
    <row r="18" spans="1:253" ht="17" x14ac:dyDescent="0.2">
      <c r="B18" s="243"/>
      <c r="C18" s="150" t="s">
        <v>91</v>
      </c>
      <c r="D18" s="150">
        <v>2.8</v>
      </c>
      <c r="E18" s="130">
        <v>0.16</v>
      </c>
      <c r="F18" s="130">
        <v>7.0000000000000007E-2</v>
      </c>
      <c r="G18" s="130">
        <v>0.02</v>
      </c>
      <c r="H18" s="130">
        <v>0.02</v>
      </c>
      <c r="I18" s="130">
        <v>0.09</v>
      </c>
      <c r="J18" s="130">
        <v>0.11</v>
      </c>
      <c r="K18" s="130">
        <v>7.0000000000000007E-2</v>
      </c>
      <c r="L18" s="130">
        <v>0.02</v>
      </c>
      <c r="M18" s="130">
        <v>0.03</v>
      </c>
      <c r="N18" s="130">
        <v>0.03</v>
      </c>
      <c r="O18" s="130">
        <v>7.0000000000000007E-2</v>
      </c>
      <c r="P18" s="130">
        <v>0.16</v>
      </c>
      <c r="Q18" s="130">
        <v>0</v>
      </c>
      <c r="R18" s="130">
        <v>0.22</v>
      </c>
      <c r="S18" s="130">
        <v>0.34</v>
      </c>
      <c r="T18" s="130">
        <v>0.63</v>
      </c>
      <c r="U18" s="130">
        <v>1.2</v>
      </c>
      <c r="V18" s="130">
        <v>1.4</v>
      </c>
      <c r="W18" s="130">
        <v>1.6</v>
      </c>
      <c r="X18" s="130">
        <v>1.6</v>
      </c>
      <c r="Y18" s="130">
        <v>2.9</v>
      </c>
      <c r="Z18" s="130">
        <v>3.3</v>
      </c>
      <c r="AA18" s="130">
        <v>3.7</v>
      </c>
      <c r="AB18" s="130">
        <v>4</v>
      </c>
      <c r="AC18" s="131">
        <v>4.2</v>
      </c>
    </row>
    <row r="19" spans="1:253" ht="18" thickBot="1" x14ac:dyDescent="0.25">
      <c r="B19" s="243"/>
      <c r="C19" s="150" t="s">
        <v>275</v>
      </c>
      <c r="D19" s="151">
        <v>1.3</v>
      </c>
      <c r="E19" s="134">
        <v>1.01</v>
      </c>
      <c r="F19" s="134"/>
      <c r="G19" s="134"/>
      <c r="H19" s="134">
        <v>1.03</v>
      </c>
      <c r="I19" s="134"/>
      <c r="J19" s="134"/>
      <c r="K19" s="134"/>
      <c r="L19" s="134"/>
      <c r="M19" s="134">
        <v>1.02</v>
      </c>
      <c r="N19" s="134"/>
      <c r="O19" s="134"/>
      <c r="P19" s="134"/>
      <c r="Q19" s="134">
        <v>1</v>
      </c>
      <c r="R19" s="134"/>
      <c r="S19" s="134"/>
      <c r="T19" s="134"/>
      <c r="U19" s="134">
        <v>0.97</v>
      </c>
      <c r="V19" s="134"/>
      <c r="W19" s="134"/>
      <c r="X19" s="134"/>
      <c r="Y19" s="134">
        <v>0.95</v>
      </c>
      <c r="Z19" s="134"/>
      <c r="AA19" s="134">
        <v>1.24</v>
      </c>
      <c r="AB19" s="134">
        <v>1.54</v>
      </c>
      <c r="AC19" s="135">
        <v>1.48</v>
      </c>
    </row>
    <row r="20" spans="1:253" s="71" customFormat="1" ht="18" thickBot="1" x14ac:dyDescent="0.25">
      <c r="B20" s="243"/>
      <c r="C20" s="152" t="s">
        <v>272</v>
      </c>
      <c r="D20" s="152">
        <v>8</v>
      </c>
      <c r="E20" s="136">
        <v>1.47</v>
      </c>
      <c r="F20" s="136">
        <v>0.17</v>
      </c>
      <c r="G20" s="136">
        <v>0.02</v>
      </c>
      <c r="H20" s="136">
        <v>1.05</v>
      </c>
      <c r="I20" s="136">
        <v>0.09</v>
      </c>
      <c r="J20" s="136">
        <v>0.11</v>
      </c>
      <c r="K20" s="136">
        <v>7.0000000000000007E-2</v>
      </c>
      <c r="L20" s="136">
        <v>0.02</v>
      </c>
      <c r="M20" s="136">
        <v>1.08</v>
      </c>
      <c r="N20" s="136">
        <v>0.03</v>
      </c>
      <c r="O20" s="136">
        <v>7.0000000000000007E-2</v>
      </c>
      <c r="P20" s="136">
        <v>0.49</v>
      </c>
      <c r="Q20" s="136">
        <v>1.31</v>
      </c>
      <c r="R20" s="136">
        <v>0.52</v>
      </c>
      <c r="S20" s="136">
        <v>0.77</v>
      </c>
      <c r="T20" s="136">
        <v>1.21</v>
      </c>
      <c r="U20" s="136">
        <v>3.87</v>
      </c>
      <c r="V20" s="136">
        <v>3.2</v>
      </c>
      <c r="W20" s="136">
        <v>3.7</v>
      </c>
      <c r="X20" s="136">
        <v>3.9</v>
      </c>
      <c r="Y20" s="136">
        <v>6.25</v>
      </c>
      <c r="Z20" s="136">
        <v>6.1999999999999993</v>
      </c>
      <c r="AA20" s="136">
        <v>8.84</v>
      </c>
      <c r="AB20" s="136">
        <v>9.64</v>
      </c>
      <c r="AC20" s="137">
        <v>10.080000000000002</v>
      </c>
    </row>
    <row r="21" spans="1:253" ht="18" thickBot="1" x14ac:dyDescent="0.25">
      <c r="B21" s="244"/>
      <c r="C21" s="123" t="s">
        <v>273</v>
      </c>
      <c r="D21" s="153"/>
      <c r="E21" s="138">
        <v>-0.81625000000000003</v>
      </c>
      <c r="F21" s="138">
        <v>-0.88435374149659873</v>
      </c>
      <c r="G21" s="138">
        <v>-0.88235294117647067</v>
      </c>
      <c r="H21" s="139">
        <v>51.5</v>
      </c>
      <c r="I21" s="138">
        <v>-0.91428571428571437</v>
      </c>
      <c r="J21" s="138">
        <v>0.22222222222222227</v>
      </c>
      <c r="K21" s="138">
        <v>-0.36363636363636359</v>
      </c>
      <c r="L21" s="138">
        <v>-0.7142857142857143</v>
      </c>
      <c r="M21" s="138">
        <v>53</v>
      </c>
      <c r="N21" s="138">
        <v>-0.97222222222222221</v>
      </c>
      <c r="O21" s="138">
        <v>1.3333333333333337</v>
      </c>
      <c r="P21" s="138">
        <v>5.9999999999999991</v>
      </c>
      <c r="Q21" s="138">
        <v>1.6734693877551021</v>
      </c>
      <c r="R21" s="138">
        <v>-0.60305343511450382</v>
      </c>
      <c r="S21" s="138">
        <v>0.48076923076923073</v>
      </c>
      <c r="T21" s="138">
        <v>0.5714285714285714</v>
      </c>
      <c r="U21" s="138">
        <v>2.1983471074380168</v>
      </c>
      <c r="V21" s="138">
        <v>-0.17312661498708007</v>
      </c>
      <c r="W21" s="138">
        <v>0.15625</v>
      </c>
      <c r="X21" s="138">
        <v>5.4054054054053981E-2</v>
      </c>
      <c r="Y21" s="138">
        <v>0.60256410256410264</v>
      </c>
      <c r="Z21" s="138">
        <v>-8.0000000000001129E-3</v>
      </c>
      <c r="AA21" s="138">
        <v>0.42580645161290337</v>
      </c>
      <c r="AB21" s="138">
        <v>9.0497737556561167E-2</v>
      </c>
      <c r="AC21" s="140">
        <v>4.5643153526971084E-2</v>
      </c>
    </row>
    <row r="22" spans="1:253" s="142" customFormat="1" ht="10" customHeight="1" thickBot="1" x14ac:dyDescent="0.25">
      <c r="A22" s="13"/>
      <c r="B22" s="147"/>
      <c r="C22" s="143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5"/>
      <c r="S22" s="145"/>
      <c r="T22" s="144"/>
      <c r="U22" s="145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</row>
    <row r="23" spans="1:253" ht="18" thickBot="1" x14ac:dyDescent="0.25">
      <c r="B23" s="242">
        <v>20</v>
      </c>
      <c r="C23" s="124" t="s">
        <v>82</v>
      </c>
      <c r="D23" s="152">
        <v>0.97</v>
      </c>
      <c r="E23" s="136">
        <v>0.08</v>
      </c>
      <c r="F23" s="136">
        <v>0</v>
      </c>
      <c r="G23" s="136">
        <v>0</v>
      </c>
      <c r="H23" s="136">
        <v>0</v>
      </c>
      <c r="I23" s="136">
        <v>0</v>
      </c>
      <c r="J23" s="136">
        <v>0</v>
      </c>
      <c r="K23" s="136">
        <v>0</v>
      </c>
      <c r="L23" s="136">
        <v>0</v>
      </c>
      <c r="M23" s="136">
        <v>0</v>
      </c>
      <c r="N23" s="136">
        <v>0</v>
      </c>
      <c r="O23" s="136">
        <v>0</v>
      </c>
      <c r="P23" s="136">
        <v>0</v>
      </c>
      <c r="Q23" s="136">
        <v>0</v>
      </c>
      <c r="R23" s="136">
        <v>0.03</v>
      </c>
      <c r="S23" s="136">
        <v>0.06</v>
      </c>
      <c r="T23" s="137">
        <v>0.37</v>
      </c>
      <c r="U23" s="127"/>
      <c r="V23" s="127"/>
      <c r="W23" s="127"/>
      <c r="X23" s="127"/>
      <c r="Y23" s="127"/>
    </row>
    <row r="24" spans="1:253" ht="18" thickBot="1" x14ac:dyDescent="0.25">
      <c r="B24" s="244"/>
      <c r="C24" s="123" t="s">
        <v>273</v>
      </c>
      <c r="D24" s="154"/>
      <c r="E24" s="138">
        <v>-0.91752577319587636</v>
      </c>
      <c r="F24" s="138">
        <v>-1</v>
      </c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9"/>
      <c r="S24" s="138">
        <v>1</v>
      </c>
      <c r="T24" s="140">
        <v>5.1666666666666696</v>
      </c>
      <c r="U24" s="132"/>
      <c r="V24" s="132"/>
      <c r="W24" s="132"/>
      <c r="X24" s="132"/>
      <c r="Y24" s="132"/>
    </row>
    <row r="25" spans="1:253" s="142" customFormat="1" ht="10" customHeight="1" thickBot="1" x14ac:dyDescent="0.25">
      <c r="A25" s="13"/>
      <c r="B25" s="147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</row>
    <row r="26" spans="1:253" ht="17" x14ac:dyDescent="0.2">
      <c r="B26" s="245">
        <v>22</v>
      </c>
      <c r="C26" s="124" t="s">
        <v>80</v>
      </c>
      <c r="D26" s="125">
        <v>0.3</v>
      </c>
      <c r="E26" s="125">
        <v>4.6399999999999997</v>
      </c>
      <c r="F26" s="125">
        <v>6.32</v>
      </c>
      <c r="G26" s="125">
        <v>16.21</v>
      </c>
      <c r="H26" s="125">
        <v>7.24</v>
      </c>
      <c r="I26" s="125">
        <v>2.2400000000000002</v>
      </c>
      <c r="J26" s="125">
        <v>5.0999999999999996</v>
      </c>
      <c r="K26" s="125">
        <v>0.33</v>
      </c>
      <c r="L26" s="126">
        <v>5.9</v>
      </c>
      <c r="M26" s="130"/>
      <c r="N26" s="130"/>
      <c r="O26" s="130"/>
      <c r="P26" s="130"/>
      <c r="Q26" s="130"/>
    </row>
    <row r="27" spans="1:253" ht="17" x14ac:dyDescent="0.2">
      <c r="B27" s="246"/>
      <c r="C27" s="129" t="s">
        <v>276</v>
      </c>
      <c r="D27" s="130"/>
      <c r="E27" s="130"/>
      <c r="F27" s="130"/>
      <c r="G27" s="130"/>
      <c r="H27" s="130">
        <v>0.11</v>
      </c>
      <c r="I27" s="130"/>
      <c r="J27" s="130"/>
      <c r="K27" s="130"/>
      <c r="L27" s="131">
        <v>0</v>
      </c>
      <c r="M27" s="130"/>
      <c r="N27" s="130"/>
      <c r="O27" s="130"/>
      <c r="P27" s="130"/>
      <c r="Q27" s="130"/>
    </row>
    <row r="28" spans="1:253" ht="17" x14ac:dyDescent="0.2">
      <c r="B28" s="246"/>
      <c r="C28" s="129" t="s">
        <v>96</v>
      </c>
      <c r="D28" s="130"/>
      <c r="E28" s="130"/>
      <c r="F28" s="130"/>
      <c r="G28" s="130"/>
      <c r="H28" s="130">
        <v>0</v>
      </c>
      <c r="I28" s="130"/>
      <c r="J28" s="130"/>
      <c r="K28" s="130"/>
      <c r="L28" s="131">
        <v>0.3</v>
      </c>
      <c r="M28" s="130"/>
      <c r="N28" s="130"/>
      <c r="O28" s="130"/>
      <c r="P28" s="130"/>
      <c r="Q28" s="130"/>
    </row>
    <row r="29" spans="1:253" ht="18" thickBot="1" x14ac:dyDescent="0.25">
      <c r="B29" s="246"/>
      <c r="C29" s="133" t="s">
        <v>108</v>
      </c>
      <c r="D29" s="134"/>
      <c r="E29" s="134"/>
      <c r="F29" s="134"/>
      <c r="G29" s="134"/>
      <c r="H29" s="134">
        <v>0</v>
      </c>
      <c r="I29" s="134"/>
      <c r="J29" s="134"/>
      <c r="K29" s="134"/>
      <c r="L29" s="135">
        <v>0.1</v>
      </c>
      <c r="M29" s="130"/>
      <c r="N29" s="130"/>
      <c r="O29" s="130"/>
      <c r="P29" s="130"/>
      <c r="Q29" s="130"/>
    </row>
    <row r="30" spans="1:253" ht="18" thickBot="1" x14ac:dyDescent="0.25">
      <c r="B30" s="246"/>
      <c r="C30" s="123" t="s">
        <v>272</v>
      </c>
      <c r="D30" s="136">
        <v>0.3</v>
      </c>
      <c r="E30" s="136">
        <v>4.6399999999999997</v>
      </c>
      <c r="F30" s="136">
        <v>6.32</v>
      </c>
      <c r="G30" s="136">
        <v>16.21</v>
      </c>
      <c r="H30" s="136">
        <v>7.3500000000000005</v>
      </c>
      <c r="I30" s="136">
        <v>2.2400000000000002</v>
      </c>
      <c r="J30" s="136">
        <v>5.0999999999999996</v>
      </c>
      <c r="K30" s="136">
        <v>0.33</v>
      </c>
      <c r="L30" s="137">
        <v>6.3</v>
      </c>
      <c r="M30" s="130"/>
      <c r="N30" s="130"/>
      <c r="O30" s="130"/>
      <c r="P30" s="130"/>
      <c r="Q30" s="130"/>
    </row>
    <row r="31" spans="1:253" ht="18" thickBot="1" x14ac:dyDescent="0.25">
      <c r="B31" s="247"/>
      <c r="C31" s="123" t="s">
        <v>273</v>
      </c>
      <c r="D31" s="136"/>
      <c r="E31" s="139">
        <f>(E30-D30)/D30</f>
        <v>14.466666666666667</v>
      </c>
      <c r="F31" s="138">
        <f t="shared" ref="F31:K31" si="2">(F30-E30)/E30</f>
        <v>0.36206896551724155</v>
      </c>
      <c r="G31" s="138">
        <f t="shared" si="2"/>
        <v>1.5648734177215191</v>
      </c>
      <c r="H31" s="138">
        <f t="shared" si="2"/>
        <v>-0.54657618753855641</v>
      </c>
      <c r="I31" s="138">
        <f t="shared" si="2"/>
        <v>-0.69523809523809521</v>
      </c>
      <c r="J31" s="138">
        <f t="shared" si="2"/>
        <v>1.276785714285714</v>
      </c>
      <c r="K31" s="138">
        <f t="shared" si="2"/>
        <v>-0.93529411764705883</v>
      </c>
      <c r="L31" s="140">
        <v>18.09090909090909</v>
      </c>
      <c r="M31" s="130"/>
      <c r="N31" s="130"/>
      <c r="O31" s="130"/>
      <c r="P31" s="130"/>
      <c r="Q31" s="130"/>
    </row>
    <row r="32" spans="1:253" s="142" customFormat="1" ht="10" customHeight="1" thickBot="1" x14ac:dyDescent="0.25">
      <c r="A32" s="13"/>
      <c r="B32" s="147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</row>
    <row r="33" spans="1:253" ht="17" x14ac:dyDescent="0.2">
      <c r="B33" s="245">
        <v>23</v>
      </c>
      <c r="C33" s="124" t="s">
        <v>80</v>
      </c>
      <c r="D33" s="125">
        <v>0.1</v>
      </c>
      <c r="E33" s="125">
        <v>0.13</v>
      </c>
      <c r="F33" s="125">
        <v>0.08</v>
      </c>
      <c r="G33" s="125">
        <v>0.08</v>
      </c>
      <c r="H33" s="125">
        <v>0.28999999999999998</v>
      </c>
      <c r="I33" s="126">
        <v>0.21</v>
      </c>
      <c r="J33" s="130"/>
      <c r="K33" s="130"/>
      <c r="L33" s="130"/>
      <c r="M33" s="130"/>
      <c r="N33" s="130"/>
      <c r="O33" s="130"/>
      <c r="P33" s="130"/>
      <c r="Q33" s="130"/>
    </row>
    <row r="34" spans="1:253" ht="18" thickBot="1" x14ac:dyDescent="0.25">
      <c r="B34" s="246"/>
      <c r="C34" s="133" t="s">
        <v>102</v>
      </c>
      <c r="D34" s="134">
        <v>3.47</v>
      </c>
      <c r="E34" s="134">
        <v>2.35</v>
      </c>
      <c r="F34" s="134">
        <v>1.99</v>
      </c>
      <c r="G34" s="134">
        <v>2.78</v>
      </c>
      <c r="H34" s="134">
        <v>1.7</v>
      </c>
      <c r="I34" s="135">
        <v>1.9</v>
      </c>
      <c r="J34" s="130"/>
      <c r="K34" s="130"/>
      <c r="L34" s="130"/>
      <c r="M34" s="130"/>
      <c r="N34" s="130"/>
      <c r="O34" s="130"/>
      <c r="P34" s="130"/>
      <c r="Q34" s="130"/>
    </row>
    <row r="35" spans="1:253" ht="18" thickBot="1" x14ac:dyDescent="0.25">
      <c r="B35" s="246"/>
      <c r="C35" s="123" t="s">
        <v>272</v>
      </c>
      <c r="D35" s="136">
        <v>3.5700000000000003</v>
      </c>
      <c r="E35" s="136">
        <v>2.48</v>
      </c>
      <c r="F35" s="136">
        <v>2.0699999999999998</v>
      </c>
      <c r="G35" s="136">
        <v>2.86</v>
      </c>
      <c r="H35" s="136">
        <v>1.99</v>
      </c>
      <c r="I35" s="155">
        <v>2.11</v>
      </c>
      <c r="J35" s="146"/>
      <c r="K35" s="146"/>
      <c r="L35" s="146"/>
      <c r="M35" s="146"/>
      <c r="N35" s="146"/>
      <c r="O35" s="146"/>
      <c r="P35" s="146"/>
      <c r="Q35" s="146"/>
    </row>
    <row r="36" spans="1:253" ht="18" thickBot="1" x14ac:dyDescent="0.25">
      <c r="B36" s="247"/>
      <c r="C36" s="123" t="s">
        <v>273</v>
      </c>
      <c r="D36" s="136"/>
      <c r="E36" s="138">
        <f>(E35-D35)/D35</f>
        <v>-0.3053221288515407</v>
      </c>
      <c r="F36" s="138">
        <f t="shared" ref="F36:H36" si="3">(F35-E35)/E35</f>
        <v>-0.16532258064516134</v>
      </c>
      <c r="G36" s="139">
        <f t="shared" si="3"/>
        <v>0.38164251207729472</v>
      </c>
      <c r="H36" s="138">
        <f t="shared" si="3"/>
        <v>-0.30419580419580416</v>
      </c>
      <c r="I36" s="140">
        <v>6.0301507537688384E-2</v>
      </c>
      <c r="J36" s="130"/>
      <c r="K36" s="130"/>
      <c r="L36" s="130"/>
      <c r="M36" s="130"/>
      <c r="N36" s="130"/>
      <c r="O36" s="130"/>
      <c r="P36" s="130"/>
      <c r="Q36" s="130"/>
    </row>
    <row r="37" spans="1:253" s="142" customFormat="1" ht="10" customHeight="1" thickBot="1" x14ac:dyDescent="0.25">
      <c r="A37" s="13"/>
      <c r="B37" s="147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</row>
    <row r="38" spans="1:253" ht="17" x14ac:dyDescent="0.2">
      <c r="B38" s="245">
        <v>24</v>
      </c>
      <c r="C38" s="124" t="s">
        <v>90</v>
      </c>
      <c r="D38" s="125">
        <v>35.76</v>
      </c>
      <c r="E38" s="125">
        <v>0.7</v>
      </c>
      <c r="F38" s="125">
        <v>0.47</v>
      </c>
      <c r="G38" s="125">
        <v>0.17</v>
      </c>
      <c r="H38" s="126">
        <v>13.96</v>
      </c>
      <c r="I38" s="130"/>
      <c r="J38" s="130"/>
      <c r="K38" s="130"/>
      <c r="L38" s="130"/>
      <c r="M38" s="130"/>
      <c r="N38" s="130"/>
      <c r="O38" s="130"/>
      <c r="P38" s="130"/>
      <c r="Q38" s="130"/>
    </row>
    <row r="39" spans="1:253" ht="17" x14ac:dyDescent="0.2">
      <c r="B39" s="246"/>
      <c r="C39" s="129" t="s">
        <v>275</v>
      </c>
      <c r="D39" s="130">
        <v>2.0299999999999998</v>
      </c>
      <c r="E39" s="130"/>
      <c r="F39" s="130"/>
      <c r="G39" s="130"/>
      <c r="H39" s="131">
        <v>1.35</v>
      </c>
      <c r="I39" s="130"/>
      <c r="J39" s="130"/>
      <c r="K39" s="130"/>
      <c r="L39" s="130"/>
      <c r="M39" s="130"/>
      <c r="N39" s="130"/>
      <c r="O39" s="130"/>
      <c r="P39" s="130"/>
      <c r="Q39" s="130"/>
    </row>
    <row r="40" spans="1:253" ht="17" x14ac:dyDescent="0.2">
      <c r="B40" s="246"/>
      <c r="C40" s="129" t="s">
        <v>277</v>
      </c>
      <c r="D40" s="156">
        <v>4.71</v>
      </c>
      <c r="E40" s="156"/>
      <c r="F40" s="156"/>
      <c r="G40" s="156"/>
      <c r="H40" s="157">
        <v>2.65</v>
      </c>
      <c r="I40" s="130"/>
      <c r="J40" s="130"/>
      <c r="K40" s="130"/>
      <c r="L40" s="130"/>
      <c r="M40" s="130"/>
      <c r="N40" s="130"/>
      <c r="O40" s="130"/>
      <c r="P40" s="130"/>
      <c r="Q40" s="130"/>
    </row>
    <row r="41" spans="1:253" ht="18" thickBot="1" x14ac:dyDescent="0.25">
      <c r="B41" s="246"/>
      <c r="C41" s="133" t="s">
        <v>278</v>
      </c>
      <c r="D41" s="158">
        <v>2.56</v>
      </c>
      <c r="E41" s="158"/>
      <c r="F41" s="158"/>
      <c r="G41" s="158"/>
      <c r="H41" s="159">
        <v>1.68</v>
      </c>
      <c r="I41" s="130"/>
      <c r="J41" s="130"/>
      <c r="K41" s="130"/>
      <c r="L41" s="130"/>
      <c r="M41" s="130"/>
      <c r="N41" s="130"/>
      <c r="O41" s="130"/>
      <c r="P41" s="130"/>
      <c r="Q41" s="130"/>
    </row>
    <row r="42" spans="1:253" ht="18" thickBot="1" x14ac:dyDescent="0.25">
      <c r="B42" s="246"/>
      <c r="C42" s="123" t="s">
        <v>272</v>
      </c>
      <c r="D42" s="136">
        <v>45.06</v>
      </c>
      <c r="E42" s="136">
        <v>0.7</v>
      </c>
      <c r="F42" s="136">
        <v>0.47</v>
      </c>
      <c r="G42" s="136">
        <v>0.17</v>
      </c>
      <c r="H42" s="155">
        <v>19.64</v>
      </c>
      <c r="I42" s="146"/>
      <c r="J42" s="146"/>
      <c r="K42" s="146"/>
      <c r="L42" s="146"/>
      <c r="M42" s="146"/>
      <c r="N42" s="146"/>
      <c r="O42" s="146"/>
      <c r="P42" s="146"/>
      <c r="Q42" s="146"/>
    </row>
    <row r="43" spans="1:253" ht="18" thickBot="1" x14ac:dyDescent="0.25">
      <c r="B43" s="247"/>
      <c r="C43" s="123" t="s">
        <v>273</v>
      </c>
      <c r="D43" s="136"/>
      <c r="E43" s="138">
        <f>(E42-D42)/D42</f>
        <v>-0.98446515756768749</v>
      </c>
      <c r="F43" s="138">
        <f t="shared" ref="F43:G43" si="4">(F42-E42)/E42</f>
        <v>-0.32857142857142857</v>
      </c>
      <c r="G43" s="138">
        <f t="shared" si="4"/>
        <v>-0.63829787234042545</v>
      </c>
      <c r="H43" s="160">
        <v>114.52941176470587</v>
      </c>
      <c r="I43" s="130"/>
      <c r="J43" s="130"/>
      <c r="K43" s="130"/>
      <c r="L43" s="130"/>
      <c r="M43" s="130"/>
      <c r="N43" s="130"/>
      <c r="O43" s="130"/>
      <c r="P43" s="130"/>
      <c r="Q43" s="130"/>
    </row>
    <row r="44" spans="1:253" s="142" customFormat="1" ht="10" customHeight="1" thickBot="1" x14ac:dyDescent="0.25">
      <c r="A44" s="13"/>
      <c r="B44" s="147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</row>
    <row r="45" spans="1:253" ht="17" x14ac:dyDescent="0.2">
      <c r="B45" s="245">
        <v>25</v>
      </c>
      <c r="C45" s="124" t="s">
        <v>81</v>
      </c>
      <c r="D45" s="149">
        <v>0</v>
      </c>
      <c r="E45" s="125">
        <v>0</v>
      </c>
      <c r="F45" s="125">
        <v>0</v>
      </c>
      <c r="G45" s="125">
        <v>0</v>
      </c>
      <c r="H45" s="126">
        <v>2.5</v>
      </c>
      <c r="I45" s="130"/>
      <c r="J45" s="130"/>
      <c r="K45" s="130"/>
      <c r="L45" s="130"/>
      <c r="M45" s="130"/>
      <c r="N45" s="130"/>
      <c r="O45" s="130"/>
      <c r="P45" s="130"/>
      <c r="Q45" s="130"/>
    </row>
    <row r="46" spans="1:253" ht="18" thickBot="1" x14ac:dyDescent="0.25">
      <c r="B46" s="246"/>
      <c r="C46" s="129" t="s">
        <v>103</v>
      </c>
      <c r="D46" s="150">
        <v>0</v>
      </c>
      <c r="E46" s="130">
        <v>7.0000000000000007E-2</v>
      </c>
      <c r="F46" s="130">
        <v>0.08</v>
      </c>
      <c r="G46" s="130">
        <v>0</v>
      </c>
      <c r="H46" s="131">
        <v>0.3</v>
      </c>
      <c r="K46" s="130"/>
      <c r="L46" s="130"/>
      <c r="M46" s="130"/>
      <c r="N46" s="130"/>
      <c r="O46" s="130"/>
      <c r="P46" s="130"/>
      <c r="Q46" s="130"/>
    </row>
    <row r="47" spans="1:253" ht="18" thickBot="1" x14ac:dyDescent="0.25">
      <c r="B47" s="247"/>
      <c r="C47" s="123" t="s">
        <v>273</v>
      </c>
      <c r="D47" s="248" t="s">
        <v>279</v>
      </c>
      <c r="E47" s="249"/>
      <c r="F47" s="249"/>
      <c r="G47" s="249"/>
      <c r="H47" s="250"/>
      <c r="I47" s="130"/>
      <c r="J47" s="130"/>
      <c r="K47" s="130"/>
      <c r="L47" s="130"/>
      <c r="M47" s="130"/>
      <c r="N47" s="130"/>
      <c r="O47" s="130"/>
      <c r="P47" s="130"/>
      <c r="Q47" s="130"/>
    </row>
    <row r="48" spans="1:253" s="142" customFormat="1" ht="10" customHeight="1" thickBot="1" x14ac:dyDescent="0.25">
      <c r="A48" s="13"/>
      <c r="B48" s="147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</row>
    <row r="49" spans="1:253" ht="18" thickBot="1" x14ac:dyDescent="0.25">
      <c r="B49" s="242">
        <v>26</v>
      </c>
      <c r="C49" s="123" t="s">
        <v>90</v>
      </c>
      <c r="D49" s="136">
        <v>0.6</v>
      </c>
      <c r="E49" s="136">
        <v>0.15</v>
      </c>
      <c r="F49" s="136">
        <v>0.7</v>
      </c>
      <c r="G49" s="136">
        <v>0.2</v>
      </c>
      <c r="H49" s="137">
        <v>0.6</v>
      </c>
      <c r="I49" s="130"/>
      <c r="J49" s="130"/>
      <c r="K49" s="130"/>
      <c r="L49" s="130"/>
      <c r="M49" s="130"/>
      <c r="N49" s="130"/>
      <c r="O49" s="130"/>
      <c r="P49" s="130"/>
      <c r="Q49" s="130"/>
    </row>
    <row r="50" spans="1:253" ht="18" thickBot="1" x14ac:dyDescent="0.25">
      <c r="B50" s="244"/>
      <c r="C50" s="123" t="s">
        <v>273</v>
      </c>
      <c r="D50" s="136"/>
      <c r="E50" s="138">
        <v>-0.75</v>
      </c>
      <c r="F50" s="138">
        <v>3.6666666666666665</v>
      </c>
      <c r="G50" s="138">
        <v>-0.7142857142857143</v>
      </c>
      <c r="H50" s="140">
        <v>1.9999999999999998</v>
      </c>
      <c r="I50" s="130"/>
      <c r="J50" s="130"/>
      <c r="K50" s="130"/>
      <c r="L50" s="130"/>
      <c r="M50" s="130"/>
      <c r="N50" s="130"/>
      <c r="O50" s="130"/>
      <c r="P50" s="130"/>
      <c r="Q50" s="130"/>
    </row>
    <row r="51" spans="1:253" s="142" customFormat="1" ht="10" customHeight="1" thickBot="1" x14ac:dyDescent="0.25">
      <c r="A51" s="13"/>
      <c r="B51" s="147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</row>
    <row r="52" spans="1:253" ht="17" x14ac:dyDescent="0.2">
      <c r="B52" s="242">
        <v>28</v>
      </c>
      <c r="C52" s="124" t="s">
        <v>280</v>
      </c>
      <c r="D52" s="149">
        <v>4.4000000000000004</v>
      </c>
      <c r="E52" s="125">
        <v>0.08</v>
      </c>
      <c r="F52" s="125">
        <v>0</v>
      </c>
      <c r="G52" s="125">
        <v>0.01</v>
      </c>
      <c r="H52" s="125">
        <v>0.15</v>
      </c>
      <c r="I52" s="125">
        <v>1.02</v>
      </c>
      <c r="J52" s="126">
        <v>0.25</v>
      </c>
      <c r="L52" s="130"/>
      <c r="M52" s="130"/>
      <c r="N52" s="130"/>
      <c r="O52" s="130"/>
      <c r="P52" s="130"/>
      <c r="Q52" s="130"/>
    </row>
    <row r="53" spans="1:253" ht="18" thickBot="1" x14ac:dyDescent="0.25">
      <c r="B53" s="243"/>
      <c r="C53" s="129" t="s">
        <v>274</v>
      </c>
      <c r="D53" s="151">
        <v>1.36</v>
      </c>
      <c r="E53" s="134"/>
      <c r="F53" s="134"/>
      <c r="G53" s="134"/>
      <c r="H53" s="134"/>
      <c r="I53" s="134"/>
      <c r="J53" s="135">
        <v>1.06</v>
      </c>
      <c r="L53" s="130"/>
      <c r="M53" s="130"/>
      <c r="N53" s="130"/>
      <c r="O53" s="130"/>
      <c r="P53" s="130"/>
      <c r="Q53" s="130"/>
    </row>
    <row r="54" spans="1:253" ht="18" thickBot="1" x14ac:dyDescent="0.25">
      <c r="B54" s="243"/>
      <c r="C54" s="123" t="s">
        <v>272</v>
      </c>
      <c r="D54" s="152">
        <v>5.7600000000000007</v>
      </c>
      <c r="E54" s="136">
        <v>0.08</v>
      </c>
      <c r="F54" s="136">
        <v>0</v>
      </c>
      <c r="G54" s="136">
        <v>0.01</v>
      </c>
      <c r="H54" s="136">
        <v>0.15</v>
      </c>
      <c r="I54" s="136">
        <v>1.02</v>
      </c>
      <c r="J54" s="161">
        <v>1.31</v>
      </c>
      <c r="L54" s="162"/>
      <c r="M54" s="162"/>
      <c r="N54" s="162"/>
      <c r="O54" s="162"/>
      <c r="P54" s="162"/>
      <c r="Q54" s="162"/>
    </row>
    <row r="55" spans="1:253" ht="18" thickBot="1" x14ac:dyDescent="0.25">
      <c r="B55" s="244"/>
      <c r="C55" s="123" t="s">
        <v>273</v>
      </c>
      <c r="D55" s="152"/>
      <c r="E55" s="138">
        <f>(E54-D54)/D54</f>
        <v>-0.98611111111111105</v>
      </c>
      <c r="F55" s="138">
        <f t="shared" ref="F55" si="5">(F54-E54)/E54</f>
        <v>-1</v>
      </c>
      <c r="G55" s="139"/>
      <c r="H55" s="138">
        <f>(H54-G54)/G54</f>
        <v>13.999999999999998</v>
      </c>
      <c r="I55" s="138">
        <f t="shared" ref="I55" si="6">(I54-H54)/H54</f>
        <v>5.8</v>
      </c>
      <c r="J55" s="140">
        <v>0.28431372549019612</v>
      </c>
      <c r="L55" s="130"/>
      <c r="M55" s="130"/>
      <c r="N55" s="130"/>
      <c r="O55" s="130"/>
      <c r="P55" s="130"/>
      <c r="Q55" s="130"/>
    </row>
    <row r="56" spans="1:253" s="142" customFormat="1" ht="10" customHeight="1" thickBot="1" x14ac:dyDescent="0.25">
      <c r="A56" s="13"/>
      <c r="B56" s="147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</row>
    <row r="57" spans="1:253" ht="18" thickBot="1" x14ac:dyDescent="0.25">
      <c r="B57" s="242">
        <v>30</v>
      </c>
      <c r="C57" s="124" t="s">
        <v>281</v>
      </c>
      <c r="D57" s="152">
        <v>2.04</v>
      </c>
      <c r="E57" s="136">
        <v>2.08</v>
      </c>
      <c r="F57" s="136"/>
      <c r="G57" s="136">
        <v>2.02</v>
      </c>
      <c r="H57" s="136">
        <v>2.35</v>
      </c>
      <c r="I57" s="136">
        <v>2.82</v>
      </c>
      <c r="J57" s="136">
        <v>2.91</v>
      </c>
      <c r="K57" s="136">
        <v>2.4300000000000002</v>
      </c>
      <c r="L57" s="136">
        <v>3.54</v>
      </c>
      <c r="M57" s="136"/>
      <c r="N57" s="136">
        <v>2.72</v>
      </c>
      <c r="O57" s="136"/>
      <c r="P57" s="136">
        <v>2.3199999999999998</v>
      </c>
      <c r="Q57" s="136">
        <v>2.2599999999999998</v>
      </c>
      <c r="R57" s="136">
        <v>2.5</v>
      </c>
      <c r="S57" s="136"/>
      <c r="T57" s="137">
        <v>3.3</v>
      </c>
    </row>
    <row r="58" spans="1:253" ht="18" thickBot="1" x14ac:dyDescent="0.25">
      <c r="B58" s="244"/>
      <c r="C58" s="123" t="s">
        <v>273</v>
      </c>
      <c r="D58" s="163"/>
      <c r="E58" s="138">
        <v>0</v>
      </c>
      <c r="F58" s="138">
        <v>1.9607843137254919E-2</v>
      </c>
      <c r="G58" s="138"/>
      <c r="H58" s="138">
        <v>-2.8846153846153872E-2</v>
      </c>
      <c r="I58" s="138">
        <v>0.1633663366336634</v>
      </c>
      <c r="J58" s="139">
        <v>0.39603960396039595</v>
      </c>
      <c r="K58" s="138">
        <v>0.44059405940594065</v>
      </c>
      <c r="L58" s="138">
        <v>0.20297029702970304</v>
      </c>
      <c r="M58" s="138">
        <v>0.50638297872340421</v>
      </c>
      <c r="N58" s="138"/>
      <c r="O58" s="138">
        <v>-6.5292096219931248E-2</v>
      </c>
      <c r="P58" s="138"/>
      <c r="Q58" s="138">
        <v>-0.34463276836158196</v>
      </c>
      <c r="R58" s="138">
        <v>0.1188118811881187</v>
      </c>
      <c r="S58" s="138">
        <v>0.23762376237623761</v>
      </c>
      <c r="T58" s="140">
        <v>0.63366336633663356</v>
      </c>
    </row>
    <row r="59" spans="1:253" s="142" customFormat="1" ht="10" customHeight="1" thickBot="1" x14ac:dyDescent="0.25">
      <c r="A59" s="13"/>
      <c r="B59" s="147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</row>
    <row r="60" spans="1:253" ht="17" x14ac:dyDescent="0.2">
      <c r="B60" s="245">
        <v>31</v>
      </c>
      <c r="C60" s="124" t="s">
        <v>92</v>
      </c>
      <c r="D60" s="149">
        <v>12.5</v>
      </c>
      <c r="E60" s="125">
        <v>0.4</v>
      </c>
      <c r="F60" s="125">
        <v>0.52</v>
      </c>
      <c r="G60" s="125">
        <v>5.5</v>
      </c>
      <c r="H60" s="125">
        <v>8.1</v>
      </c>
      <c r="I60" s="125">
        <v>6.9</v>
      </c>
      <c r="J60" s="125">
        <v>2.8</v>
      </c>
      <c r="K60" s="125">
        <v>3.3</v>
      </c>
      <c r="L60" s="125">
        <v>5</v>
      </c>
      <c r="M60" s="125">
        <v>7.7</v>
      </c>
      <c r="N60" s="125">
        <v>9</v>
      </c>
      <c r="O60" s="125">
        <v>5.3</v>
      </c>
      <c r="P60" s="125">
        <v>16.100000000000001</v>
      </c>
      <c r="Q60" s="125">
        <v>10.3</v>
      </c>
      <c r="R60" s="125">
        <v>10.199999999999999</v>
      </c>
      <c r="S60" s="125">
        <v>10.9</v>
      </c>
      <c r="T60" s="125">
        <v>11.4</v>
      </c>
      <c r="U60" s="125">
        <v>10.9</v>
      </c>
      <c r="V60" s="125">
        <v>12.6</v>
      </c>
      <c r="W60" s="125">
        <v>11.9</v>
      </c>
      <c r="X60" s="125">
        <v>8.8000000000000007</v>
      </c>
      <c r="Y60" s="125">
        <v>9</v>
      </c>
      <c r="Z60" s="125">
        <v>21.6</v>
      </c>
      <c r="AA60" s="126">
        <v>29.3</v>
      </c>
    </row>
    <row r="61" spans="1:253" ht="18" thickBot="1" x14ac:dyDescent="0.25">
      <c r="B61" s="246"/>
      <c r="C61" s="129" t="s">
        <v>282</v>
      </c>
      <c r="D61" s="151">
        <v>5.9</v>
      </c>
      <c r="E61" s="134">
        <v>0.3</v>
      </c>
      <c r="F61" s="134">
        <v>0</v>
      </c>
      <c r="G61" s="134">
        <v>0</v>
      </c>
      <c r="H61" s="134">
        <v>2.7</v>
      </c>
      <c r="I61" s="134">
        <v>1.9</v>
      </c>
      <c r="J61" s="134">
        <v>0.4</v>
      </c>
      <c r="K61" s="134">
        <v>1.3</v>
      </c>
      <c r="L61" s="134">
        <v>2.5</v>
      </c>
      <c r="M61" s="134">
        <v>3.9</v>
      </c>
      <c r="N61" s="134">
        <v>3.6</v>
      </c>
      <c r="O61" s="134">
        <v>2.8</v>
      </c>
      <c r="P61" s="134">
        <v>7.9</v>
      </c>
      <c r="Q61" s="134">
        <v>6.1</v>
      </c>
      <c r="R61" s="134">
        <v>5.8</v>
      </c>
      <c r="S61" s="134">
        <v>5.2</v>
      </c>
      <c r="T61" s="134">
        <v>7.13</v>
      </c>
      <c r="U61" s="134">
        <v>7.31</v>
      </c>
      <c r="V61" s="134">
        <v>8.2200000000000006</v>
      </c>
      <c r="W61" s="134">
        <v>6.5</v>
      </c>
      <c r="X61" s="134">
        <v>3.3</v>
      </c>
      <c r="Y61" s="134">
        <v>4.3</v>
      </c>
      <c r="Z61" s="134">
        <v>13.2</v>
      </c>
      <c r="AA61" s="135">
        <v>16.5</v>
      </c>
    </row>
    <row r="62" spans="1:253" ht="18" thickBot="1" x14ac:dyDescent="0.25">
      <c r="B62" s="246"/>
      <c r="C62" s="123" t="s">
        <v>272</v>
      </c>
      <c r="D62" s="152">
        <v>18.399999999999999</v>
      </c>
      <c r="E62" s="136">
        <v>0.7</v>
      </c>
      <c r="F62" s="136">
        <v>0.52</v>
      </c>
      <c r="G62" s="136">
        <v>5.5</v>
      </c>
      <c r="H62" s="136">
        <v>10.8</v>
      </c>
      <c r="I62" s="136">
        <v>8.8000000000000007</v>
      </c>
      <c r="J62" s="136">
        <v>3.1999999999999997</v>
      </c>
      <c r="K62" s="136">
        <v>4.5999999999999996</v>
      </c>
      <c r="L62" s="136">
        <v>7.5</v>
      </c>
      <c r="M62" s="136">
        <v>11.6</v>
      </c>
      <c r="N62" s="136">
        <v>12.6</v>
      </c>
      <c r="O62" s="136">
        <v>8.1</v>
      </c>
      <c r="P62" s="136">
        <v>24</v>
      </c>
      <c r="Q62" s="136">
        <v>16.399999999999999</v>
      </c>
      <c r="R62" s="136">
        <v>16</v>
      </c>
      <c r="S62" s="136">
        <v>16.100000000000001</v>
      </c>
      <c r="T62" s="136">
        <v>18.53</v>
      </c>
      <c r="U62" s="136">
        <v>18.21</v>
      </c>
      <c r="V62" s="136">
        <v>20.82</v>
      </c>
      <c r="W62" s="136">
        <v>18.399999999999999</v>
      </c>
      <c r="X62" s="136">
        <v>12.100000000000001</v>
      </c>
      <c r="Y62" s="136">
        <v>13.3</v>
      </c>
      <c r="Z62" s="136">
        <v>34.799999999999997</v>
      </c>
      <c r="AA62" s="137">
        <v>45.8</v>
      </c>
    </row>
    <row r="63" spans="1:253" ht="18" thickBot="1" x14ac:dyDescent="0.25">
      <c r="B63" s="247"/>
      <c r="C63" s="123" t="s">
        <v>273</v>
      </c>
      <c r="D63" s="152"/>
      <c r="E63" s="138">
        <f>(E62-D62)/D62</f>
        <v>-0.96195652173913049</v>
      </c>
      <c r="F63" s="138">
        <f t="shared" ref="F63:S63" si="7">(F62-E62)/E62</f>
        <v>-0.25714285714285706</v>
      </c>
      <c r="G63" s="139">
        <f t="shared" si="7"/>
        <v>9.5769230769230766</v>
      </c>
      <c r="H63" s="138">
        <f t="shared" si="7"/>
        <v>0.96363636363636374</v>
      </c>
      <c r="I63" s="138">
        <f t="shared" si="7"/>
        <v>-0.18518518518518517</v>
      </c>
      <c r="J63" s="138">
        <f t="shared" si="7"/>
        <v>-0.63636363636363646</v>
      </c>
      <c r="K63" s="138">
        <f t="shared" si="7"/>
        <v>0.4375</v>
      </c>
      <c r="L63" s="138">
        <f t="shared" si="7"/>
        <v>0.63043478260869579</v>
      </c>
      <c r="M63" s="138">
        <f t="shared" si="7"/>
        <v>0.54666666666666663</v>
      </c>
      <c r="N63" s="138">
        <f t="shared" si="7"/>
        <v>8.6206896551724144E-2</v>
      </c>
      <c r="O63" s="138">
        <f t="shared" si="7"/>
        <v>-0.35714285714285715</v>
      </c>
      <c r="P63" s="138">
        <f t="shared" si="7"/>
        <v>1.962962962962963</v>
      </c>
      <c r="Q63" s="138">
        <f t="shared" si="7"/>
        <v>-0.31666666666666671</v>
      </c>
      <c r="R63" s="138">
        <f t="shared" si="7"/>
        <v>-2.4390243902438939E-2</v>
      </c>
      <c r="S63" s="138">
        <f t="shared" si="7"/>
        <v>6.2500000000000888E-3</v>
      </c>
      <c r="T63" s="138">
        <f>(T62-S62)/S62</f>
        <v>0.1509316770186335</v>
      </c>
      <c r="U63" s="138">
        <f t="shared" ref="U63:Z63" si="8">(U62-T62)/T62</f>
        <v>-1.7269293038316258E-2</v>
      </c>
      <c r="V63" s="138">
        <f t="shared" si="8"/>
        <v>0.14332784184514</v>
      </c>
      <c r="W63" s="138">
        <f t="shared" si="8"/>
        <v>-0.11623439000960623</v>
      </c>
      <c r="X63" s="138">
        <f t="shared" si="8"/>
        <v>-0.34239130434782594</v>
      </c>
      <c r="Y63" s="138">
        <f t="shared" si="8"/>
        <v>9.9173553719008198E-2</v>
      </c>
      <c r="Z63" s="138">
        <f t="shared" si="8"/>
        <v>1.6165413533834583</v>
      </c>
      <c r="AA63" s="140">
        <f>(AA62-Z62)/Z62</f>
        <v>0.31609195402298851</v>
      </c>
    </row>
    <row r="64" spans="1:253" s="142" customFormat="1" ht="10" customHeight="1" thickBot="1" x14ac:dyDescent="0.25">
      <c r="A64" s="13"/>
      <c r="B64" s="147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</row>
    <row r="65" spans="1:253" ht="18" thickBot="1" x14ac:dyDescent="0.25">
      <c r="B65" s="242">
        <v>33</v>
      </c>
      <c r="C65" s="124" t="s">
        <v>112</v>
      </c>
      <c r="D65" s="136">
        <v>0</v>
      </c>
      <c r="E65" s="137">
        <v>0.5</v>
      </c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</row>
    <row r="66" spans="1:253" ht="18" thickBot="1" x14ac:dyDescent="0.25">
      <c r="B66" s="244"/>
      <c r="C66" s="123" t="s">
        <v>273</v>
      </c>
      <c r="D66" s="152"/>
      <c r="E66" s="164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</row>
    <row r="67" spans="1:253" s="142" customFormat="1" ht="10" customHeight="1" thickBot="1" x14ac:dyDescent="0.25">
      <c r="A67" s="13"/>
      <c r="B67" s="147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</row>
    <row r="68" spans="1:253" ht="17" x14ac:dyDescent="0.2">
      <c r="B68" s="245">
        <v>34</v>
      </c>
      <c r="C68" s="124" t="s">
        <v>78</v>
      </c>
      <c r="D68" s="125">
        <v>1.95</v>
      </c>
      <c r="E68" s="125">
        <v>8.4</v>
      </c>
      <c r="F68" s="125">
        <v>4.49</v>
      </c>
      <c r="G68" s="125">
        <v>3.6</v>
      </c>
      <c r="H68" s="125">
        <v>5.54</v>
      </c>
      <c r="I68" s="125">
        <v>5.31</v>
      </c>
      <c r="J68" s="125">
        <v>4.58</v>
      </c>
      <c r="K68" s="125">
        <v>4.09</v>
      </c>
      <c r="L68" s="125">
        <v>5.0999999999999996</v>
      </c>
      <c r="M68" s="125">
        <v>6.67</v>
      </c>
      <c r="N68" s="125">
        <v>13.57</v>
      </c>
      <c r="O68" s="125">
        <v>7.62</v>
      </c>
      <c r="P68" s="125">
        <v>13.58</v>
      </c>
      <c r="Q68" s="125">
        <v>28.55</v>
      </c>
      <c r="R68" s="125">
        <v>25.51</v>
      </c>
      <c r="S68" s="125">
        <v>22.9</v>
      </c>
      <c r="T68" s="125">
        <v>34.6</v>
      </c>
      <c r="U68" s="125">
        <v>32.799999999999997</v>
      </c>
      <c r="V68" s="125">
        <v>34.74</v>
      </c>
      <c r="W68" s="125">
        <v>35.79</v>
      </c>
      <c r="X68" s="125">
        <v>39.81</v>
      </c>
      <c r="Y68" s="125">
        <v>34.51</v>
      </c>
      <c r="Z68" s="125">
        <v>34.89</v>
      </c>
      <c r="AA68" s="125">
        <v>42.85</v>
      </c>
      <c r="AB68" s="125">
        <v>34.44</v>
      </c>
      <c r="AC68" s="126">
        <v>42.3</v>
      </c>
    </row>
    <row r="69" spans="1:253" ht="18" thickBot="1" x14ac:dyDescent="0.25">
      <c r="B69" s="246"/>
      <c r="C69" s="133" t="s">
        <v>87</v>
      </c>
      <c r="D69" s="134">
        <v>3.92</v>
      </c>
      <c r="E69" s="134">
        <v>11.68</v>
      </c>
      <c r="F69" s="134">
        <v>5.67</v>
      </c>
      <c r="G69" s="134">
        <v>4.34</v>
      </c>
      <c r="H69" s="134">
        <v>6.33</v>
      </c>
      <c r="I69" s="134">
        <v>5.3</v>
      </c>
      <c r="J69" s="134">
        <v>5.86</v>
      </c>
      <c r="K69" s="134">
        <v>4.05</v>
      </c>
      <c r="L69" s="134">
        <v>6.9</v>
      </c>
      <c r="M69" s="134">
        <v>7.64</v>
      </c>
      <c r="N69" s="134">
        <v>13.02</v>
      </c>
      <c r="O69" s="134">
        <v>7.16</v>
      </c>
      <c r="P69" s="134">
        <v>11.91</v>
      </c>
      <c r="Q69" s="134">
        <v>27.73</v>
      </c>
      <c r="R69" s="134">
        <v>21.5</v>
      </c>
      <c r="S69" s="134">
        <v>18.59</v>
      </c>
      <c r="T69" s="134">
        <v>29.45</v>
      </c>
      <c r="U69" s="134">
        <v>28.9</v>
      </c>
      <c r="V69" s="134">
        <v>31</v>
      </c>
      <c r="W69" s="134">
        <v>33.18</v>
      </c>
      <c r="X69" s="134">
        <v>39.1</v>
      </c>
      <c r="Y69" s="134">
        <v>32.86</v>
      </c>
      <c r="Z69" s="134">
        <v>33.450000000000003</v>
      </c>
      <c r="AA69" s="134">
        <v>39.61</v>
      </c>
      <c r="AB69" s="134">
        <v>28.73</v>
      </c>
      <c r="AC69" s="135">
        <v>37.4</v>
      </c>
    </row>
    <row r="70" spans="1:253" ht="18" thickBot="1" x14ac:dyDescent="0.25">
      <c r="B70" s="246"/>
      <c r="C70" s="123" t="s">
        <v>272</v>
      </c>
      <c r="D70" s="136">
        <v>5.87</v>
      </c>
      <c r="E70" s="136">
        <v>20.079999999999998</v>
      </c>
      <c r="F70" s="136">
        <v>10.16</v>
      </c>
      <c r="G70" s="136">
        <v>7.9399999999999995</v>
      </c>
      <c r="H70" s="136">
        <v>11.870000000000001</v>
      </c>
      <c r="I70" s="136">
        <v>10.61</v>
      </c>
      <c r="J70" s="136">
        <v>10.440000000000001</v>
      </c>
      <c r="K70" s="136">
        <v>8.14</v>
      </c>
      <c r="L70" s="136">
        <v>12</v>
      </c>
      <c r="M70" s="136">
        <v>14.309999999999999</v>
      </c>
      <c r="N70" s="136">
        <v>26.59</v>
      </c>
      <c r="O70" s="136">
        <v>14.780000000000001</v>
      </c>
      <c r="P70" s="136">
        <v>25.490000000000002</v>
      </c>
      <c r="Q70" s="136">
        <v>56.28</v>
      </c>
      <c r="R70" s="136">
        <v>47.010000000000005</v>
      </c>
      <c r="S70" s="136">
        <v>41.489999999999995</v>
      </c>
      <c r="T70" s="136">
        <v>64.05</v>
      </c>
      <c r="U70" s="136">
        <v>61.699999999999996</v>
      </c>
      <c r="V70" s="136">
        <v>65.740000000000009</v>
      </c>
      <c r="W70" s="136">
        <v>68.97</v>
      </c>
      <c r="X70" s="136">
        <v>78.91</v>
      </c>
      <c r="Y70" s="136">
        <v>67.37</v>
      </c>
      <c r="Z70" s="136">
        <v>68.34</v>
      </c>
      <c r="AA70" s="136">
        <v>82.460000000000008</v>
      </c>
      <c r="AB70" s="136">
        <v>63.17</v>
      </c>
      <c r="AC70" s="137">
        <v>79.699999999999989</v>
      </c>
    </row>
    <row r="71" spans="1:253" ht="18" thickBot="1" x14ac:dyDescent="0.25">
      <c r="B71" s="247"/>
      <c r="C71" s="123" t="s">
        <v>273</v>
      </c>
      <c r="D71" s="136"/>
      <c r="E71" s="139">
        <f>(E70-D70)/D70</f>
        <v>2.4207836456558769</v>
      </c>
      <c r="F71" s="138">
        <f t="shared" ref="F71:S71" si="9">(F70-E70)/E70</f>
        <v>-0.49402390438247007</v>
      </c>
      <c r="G71" s="138">
        <f t="shared" si="9"/>
        <v>-0.21850393700787407</v>
      </c>
      <c r="H71" s="138">
        <f t="shared" si="9"/>
        <v>0.49496221662468537</v>
      </c>
      <c r="I71" s="138">
        <f t="shared" si="9"/>
        <v>-0.10614995787700096</v>
      </c>
      <c r="J71" s="138">
        <f t="shared" si="9"/>
        <v>-1.60226201696511E-2</v>
      </c>
      <c r="K71" s="138">
        <f t="shared" si="9"/>
        <v>-0.22030651340996174</v>
      </c>
      <c r="L71" s="138">
        <f t="shared" si="9"/>
        <v>0.47420147420147407</v>
      </c>
      <c r="M71" s="138">
        <f t="shared" si="9"/>
        <v>0.19249999999999989</v>
      </c>
      <c r="N71" s="138">
        <f t="shared" si="9"/>
        <v>0.8581411600279526</v>
      </c>
      <c r="O71" s="138">
        <f t="shared" si="9"/>
        <v>-0.44415193681835274</v>
      </c>
      <c r="P71" s="138">
        <f t="shared" si="9"/>
        <v>0.72462787550744245</v>
      </c>
      <c r="Q71" s="138">
        <f t="shared" si="9"/>
        <v>1.207924676343664</v>
      </c>
      <c r="R71" s="138">
        <f t="shared" si="9"/>
        <v>-0.1647121535181236</v>
      </c>
      <c r="S71" s="138">
        <f t="shared" si="9"/>
        <v>-0.11742182514358668</v>
      </c>
      <c r="T71" s="138">
        <f>(T70-S70)/S70</f>
        <v>0.5437454808387564</v>
      </c>
      <c r="U71" s="138">
        <f t="shared" ref="U71:Z71" si="10">(U70-T70)/T70</f>
        <v>-3.6690085870413766E-2</v>
      </c>
      <c r="V71" s="138">
        <f t="shared" si="10"/>
        <v>6.5478119935170401E-2</v>
      </c>
      <c r="W71" s="138">
        <f t="shared" si="10"/>
        <v>4.9132947976878449E-2</v>
      </c>
      <c r="X71" s="138">
        <f t="shared" si="10"/>
        <v>0.14412063215890963</v>
      </c>
      <c r="Y71" s="138">
        <f t="shared" si="10"/>
        <v>-0.14624255480927631</v>
      </c>
      <c r="Z71" s="138">
        <f t="shared" si="10"/>
        <v>1.4398100044530189E-2</v>
      </c>
      <c r="AA71" s="138">
        <f>(AA70-Z70)/Z70</f>
        <v>0.20661398887913379</v>
      </c>
      <c r="AB71" s="138">
        <f t="shared" ref="AB71:AC71" si="11">(AB70-AA70)/AA70</f>
        <v>-0.23393160320155232</v>
      </c>
      <c r="AC71" s="140">
        <f t="shared" si="11"/>
        <v>0.26167484565458266</v>
      </c>
    </row>
    <row r="72" spans="1:253" s="142" customFormat="1" ht="10" customHeight="1" thickBot="1" x14ac:dyDescent="0.25">
      <c r="A72" s="13"/>
      <c r="B72" s="147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</row>
    <row r="73" spans="1:253" ht="18" thickBot="1" x14ac:dyDescent="0.25">
      <c r="B73" s="242">
        <v>37</v>
      </c>
      <c r="C73" s="149" t="s">
        <v>283</v>
      </c>
      <c r="D73" s="152"/>
      <c r="E73" s="136"/>
      <c r="F73" s="136">
        <v>1.06</v>
      </c>
      <c r="G73" s="137">
        <v>1.67</v>
      </c>
      <c r="H73" s="130"/>
      <c r="I73" s="130"/>
      <c r="J73" s="130"/>
      <c r="K73" s="130"/>
      <c r="L73" s="130"/>
      <c r="M73" s="130"/>
      <c r="N73" s="130"/>
      <c r="O73" s="130"/>
      <c r="P73" s="130"/>
      <c r="Q73" s="130"/>
    </row>
    <row r="74" spans="1:253" ht="18" thickBot="1" x14ac:dyDescent="0.25">
      <c r="B74" s="244"/>
      <c r="C74" s="123" t="s">
        <v>273</v>
      </c>
      <c r="D74" s="252" t="s">
        <v>279</v>
      </c>
      <c r="E74" s="253"/>
      <c r="F74" s="253"/>
      <c r="G74" s="254"/>
      <c r="H74" s="130"/>
      <c r="I74" s="130"/>
      <c r="J74" s="130"/>
      <c r="K74" s="130"/>
      <c r="L74" s="130"/>
      <c r="M74" s="130"/>
      <c r="N74" s="130"/>
      <c r="O74" s="130"/>
      <c r="P74" s="130"/>
      <c r="Q74" s="130"/>
    </row>
    <row r="75" spans="1:253" s="142" customFormat="1" ht="10" customHeight="1" thickBot="1" x14ac:dyDescent="0.25">
      <c r="A75" s="13"/>
      <c r="B75" s="147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</row>
    <row r="76" spans="1:253" ht="17" x14ac:dyDescent="0.2">
      <c r="B76" s="245">
        <v>38</v>
      </c>
      <c r="C76" s="149" t="s">
        <v>94</v>
      </c>
      <c r="D76" s="149">
        <v>7.3</v>
      </c>
      <c r="E76" s="125">
        <v>0.81</v>
      </c>
      <c r="F76" s="125">
        <v>0.79</v>
      </c>
      <c r="G76" s="125">
        <v>1.18</v>
      </c>
      <c r="H76" s="125">
        <v>4.7</v>
      </c>
      <c r="I76" s="125">
        <v>12</v>
      </c>
      <c r="J76" s="125"/>
      <c r="K76" s="126">
        <v>20.02</v>
      </c>
      <c r="L76" s="130"/>
      <c r="M76" s="130"/>
      <c r="N76" s="130"/>
      <c r="O76" s="130"/>
      <c r="P76" s="130"/>
      <c r="Q76" s="130"/>
    </row>
    <row r="77" spans="1:253" ht="17" x14ac:dyDescent="0.2">
      <c r="B77" s="246"/>
      <c r="C77" s="150" t="s">
        <v>93</v>
      </c>
      <c r="D77" s="150">
        <v>0.09</v>
      </c>
      <c r="E77" s="130"/>
      <c r="F77" s="130"/>
      <c r="G77" s="130">
        <v>0</v>
      </c>
      <c r="H77" s="130"/>
      <c r="I77" s="130"/>
      <c r="J77" s="130"/>
      <c r="K77" s="131">
        <v>0</v>
      </c>
      <c r="L77" s="130"/>
      <c r="M77" s="130"/>
      <c r="N77" s="130"/>
      <c r="O77" s="130"/>
      <c r="P77" s="130"/>
      <c r="Q77" s="130"/>
    </row>
    <row r="78" spans="1:253" ht="18" thickBot="1" x14ac:dyDescent="0.25">
      <c r="B78" s="246"/>
      <c r="C78" s="150" t="s">
        <v>284</v>
      </c>
      <c r="D78" s="151">
        <v>0</v>
      </c>
      <c r="E78" s="134"/>
      <c r="F78" s="134"/>
      <c r="G78" s="134">
        <v>0</v>
      </c>
      <c r="H78" s="134"/>
      <c r="I78" s="134"/>
      <c r="J78" s="134"/>
      <c r="K78" s="159">
        <v>0.42</v>
      </c>
      <c r="L78" s="130"/>
      <c r="M78" s="130"/>
      <c r="N78" s="130"/>
      <c r="O78" s="130"/>
      <c r="P78" s="130"/>
      <c r="Q78" s="130"/>
    </row>
    <row r="79" spans="1:253" ht="18" thickBot="1" x14ac:dyDescent="0.25">
      <c r="B79" s="246"/>
      <c r="C79" s="152" t="s">
        <v>272</v>
      </c>
      <c r="D79" s="152">
        <v>7.39</v>
      </c>
      <c r="E79" s="136">
        <v>0.81</v>
      </c>
      <c r="F79" s="136">
        <v>0.79</v>
      </c>
      <c r="G79" s="136">
        <v>1.18</v>
      </c>
      <c r="H79" s="136">
        <v>4.7</v>
      </c>
      <c r="I79" s="136">
        <v>12</v>
      </c>
      <c r="J79" s="136">
        <v>0</v>
      </c>
      <c r="K79" s="137">
        <v>20.440000000000001</v>
      </c>
      <c r="L79" s="162"/>
      <c r="M79" s="162"/>
      <c r="N79" s="162"/>
      <c r="O79" s="162"/>
      <c r="P79" s="162"/>
      <c r="Q79" s="162"/>
    </row>
    <row r="80" spans="1:253" ht="18" thickBot="1" x14ac:dyDescent="0.25">
      <c r="B80" s="247"/>
      <c r="C80" s="123" t="s">
        <v>273</v>
      </c>
      <c r="D80" s="152"/>
      <c r="E80" s="138">
        <v>-0.89039242219215164</v>
      </c>
      <c r="F80" s="138">
        <v>-2.4691358024691377E-2</v>
      </c>
      <c r="G80" s="139">
        <v>0.49367088607594922</v>
      </c>
      <c r="H80" s="138">
        <v>2.9830508474576276</v>
      </c>
      <c r="I80" s="138">
        <v>1.553191489361702</v>
      </c>
      <c r="J80" s="138">
        <v>-1</v>
      </c>
      <c r="K80" s="140" t="e">
        <v>#DIV/0!</v>
      </c>
      <c r="L80" s="130"/>
      <c r="M80" s="130"/>
      <c r="N80" s="130"/>
      <c r="O80" s="130"/>
      <c r="P80" s="130"/>
      <c r="Q80" s="130"/>
    </row>
    <row r="81" spans="1:253" s="142" customFormat="1" ht="10" customHeight="1" thickBot="1" x14ac:dyDescent="0.25">
      <c r="A81" s="13"/>
      <c r="B81" s="147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</row>
    <row r="82" spans="1:253" ht="17" x14ac:dyDescent="0.2">
      <c r="B82" s="242">
        <v>40</v>
      </c>
      <c r="C82" s="149" t="s">
        <v>109</v>
      </c>
      <c r="D82" s="149">
        <v>2.06</v>
      </c>
      <c r="E82" s="125">
        <v>0.5</v>
      </c>
      <c r="F82" s="125">
        <v>2.29</v>
      </c>
      <c r="G82" s="125">
        <v>2.2799999999999998</v>
      </c>
      <c r="H82" s="126">
        <v>0</v>
      </c>
      <c r="I82" s="130"/>
      <c r="J82" s="130"/>
      <c r="K82" s="130"/>
      <c r="L82" s="130"/>
      <c r="M82" s="130"/>
      <c r="N82" s="130"/>
      <c r="O82" s="130"/>
      <c r="P82" s="130"/>
      <c r="Q82" s="130"/>
    </row>
    <row r="83" spans="1:253" ht="18" thickBot="1" x14ac:dyDescent="0.25">
      <c r="B83" s="243"/>
      <c r="C83" s="150" t="s">
        <v>274</v>
      </c>
      <c r="D83" s="151">
        <v>0.89</v>
      </c>
      <c r="E83" s="134">
        <v>1.32</v>
      </c>
      <c r="F83" s="134">
        <v>1.17</v>
      </c>
      <c r="G83" s="134"/>
      <c r="H83" s="135">
        <v>4.47</v>
      </c>
      <c r="I83" s="130"/>
      <c r="J83" s="130"/>
      <c r="K83" s="130"/>
      <c r="L83" s="130"/>
      <c r="M83" s="130"/>
      <c r="N83" s="130"/>
      <c r="O83" s="130"/>
      <c r="P83" s="130"/>
      <c r="Q83" s="130"/>
    </row>
    <row r="84" spans="1:253" ht="18" thickBot="1" x14ac:dyDescent="0.25">
      <c r="B84" s="243"/>
      <c r="C84" s="152" t="s">
        <v>272</v>
      </c>
      <c r="D84" s="152">
        <v>2.95</v>
      </c>
      <c r="E84" s="136">
        <v>1.82</v>
      </c>
      <c r="F84" s="136">
        <v>3.46</v>
      </c>
      <c r="G84" s="136">
        <v>2.2799999999999998</v>
      </c>
      <c r="H84" s="137">
        <v>4.47</v>
      </c>
      <c r="I84" s="162"/>
      <c r="J84" s="162"/>
      <c r="K84" s="162"/>
      <c r="L84" s="162"/>
      <c r="M84" s="162"/>
      <c r="N84" s="162"/>
      <c r="O84" s="162"/>
      <c r="P84" s="162"/>
      <c r="Q84" s="162"/>
    </row>
    <row r="85" spans="1:253" ht="18" thickBot="1" x14ac:dyDescent="0.25">
      <c r="B85" s="244"/>
      <c r="C85" s="123" t="s">
        <v>273</v>
      </c>
      <c r="D85" s="152"/>
      <c r="E85" s="138">
        <v>-0.38305084745762713</v>
      </c>
      <c r="F85" s="138">
        <v>0.90109890109890101</v>
      </c>
      <c r="G85" s="138">
        <v>-0.34104046242774572</v>
      </c>
      <c r="H85" s="160">
        <v>0.96052631578947378</v>
      </c>
      <c r="I85" s="130"/>
      <c r="J85" s="130"/>
      <c r="K85" s="130"/>
      <c r="L85" s="130"/>
      <c r="M85" s="130"/>
      <c r="N85" s="130"/>
      <c r="O85" s="130"/>
      <c r="P85" s="130"/>
      <c r="Q85" s="130"/>
    </row>
    <row r="86" spans="1:253" s="142" customFormat="1" ht="10" customHeight="1" thickBot="1" x14ac:dyDescent="0.25">
      <c r="A86" s="13"/>
      <c r="B86" s="165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</row>
    <row r="87" spans="1:253" ht="17" x14ac:dyDescent="0.2">
      <c r="B87" s="245">
        <v>42</v>
      </c>
      <c r="C87" s="149" t="s">
        <v>90</v>
      </c>
      <c r="D87" s="149">
        <v>0.64</v>
      </c>
      <c r="E87" s="125">
        <v>0.06</v>
      </c>
      <c r="F87" s="125">
        <v>0.12</v>
      </c>
      <c r="G87" s="125">
        <v>0.19</v>
      </c>
      <c r="H87" s="125">
        <v>0.04</v>
      </c>
      <c r="I87" s="125">
        <v>0.59</v>
      </c>
      <c r="J87" s="125">
        <v>0.83</v>
      </c>
      <c r="K87" s="125"/>
      <c r="L87" s="126">
        <v>1.05</v>
      </c>
      <c r="M87" s="162"/>
      <c r="N87" s="162"/>
      <c r="O87" s="162"/>
      <c r="P87" s="162"/>
      <c r="Q87" s="162"/>
    </row>
    <row r="88" spans="1:253" ht="18" thickBot="1" x14ac:dyDescent="0.25">
      <c r="B88" s="246"/>
      <c r="C88" s="150" t="s">
        <v>285</v>
      </c>
      <c r="D88" s="151">
        <v>0.68</v>
      </c>
      <c r="E88" s="134"/>
      <c r="F88" s="134"/>
      <c r="G88" s="134"/>
      <c r="H88" s="134"/>
      <c r="I88" s="134"/>
      <c r="J88" s="134"/>
      <c r="K88" s="134"/>
      <c r="L88" s="135"/>
      <c r="M88" s="162"/>
      <c r="N88" s="162"/>
      <c r="O88" s="162"/>
      <c r="P88" s="162"/>
      <c r="Q88" s="162"/>
    </row>
    <row r="89" spans="1:253" ht="18" thickBot="1" x14ac:dyDescent="0.25">
      <c r="B89" s="246"/>
      <c r="C89" s="152" t="s">
        <v>272</v>
      </c>
      <c r="D89" s="152">
        <v>1.32</v>
      </c>
      <c r="E89" s="136">
        <v>0.06</v>
      </c>
      <c r="F89" s="136">
        <v>0.12</v>
      </c>
      <c r="G89" s="136">
        <v>0.19</v>
      </c>
      <c r="H89" s="136">
        <v>0.04</v>
      </c>
      <c r="I89" s="136">
        <v>0.59</v>
      </c>
      <c r="J89" s="136">
        <v>0.83</v>
      </c>
      <c r="K89" s="136">
        <v>0</v>
      </c>
      <c r="L89" s="137">
        <v>1.05</v>
      </c>
      <c r="M89" s="162"/>
      <c r="N89" s="162"/>
      <c r="O89" s="162"/>
      <c r="P89" s="162"/>
      <c r="Q89" s="162"/>
    </row>
    <row r="90" spans="1:253" ht="18" thickBot="1" x14ac:dyDescent="0.25">
      <c r="B90" s="247"/>
      <c r="C90" s="123" t="s">
        <v>273</v>
      </c>
      <c r="D90" s="152"/>
      <c r="E90" s="138">
        <v>-0.95454545454545447</v>
      </c>
      <c r="F90" s="139">
        <v>1</v>
      </c>
      <c r="G90" s="138">
        <v>0.58333333333333337</v>
      </c>
      <c r="H90" s="138">
        <v>-0.78947368421052633</v>
      </c>
      <c r="I90" s="138">
        <v>13.749999999999998</v>
      </c>
      <c r="J90" s="138">
        <v>0.40677966101694918</v>
      </c>
      <c r="K90" s="138">
        <v>-1</v>
      </c>
      <c r="L90" s="140" t="e">
        <v>#DIV/0!</v>
      </c>
      <c r="M90" s="130"/>
      <c r="N90" s="130"/>
      <c r="O90" s="130"/>
      <c r="P90" s="130"/>
      <c r="Q90" s="130"/>
    </row>
    <row r="91" spans="1:253" s="142" customFormat="1" ht="10" customHeight="1" thickBot="1" x14ac:dyDescent="0.25">
      <c r="A91" s="13"/>
      <c r="B91" s="147"/>
      <c r="C91" s="143"/>
      <c r="D91" s="143"/>
      <c r="E91" s="143"/>
      <c r="F91" s="143"/>
      <c r="G91" s="143"/>
      <c r="H91" s="143"/>
      <c r="J91" s="143"/>
      <c r="K91" s="143"/>
      <c r="L91" s="143"/>
      <c r="M91" s="143"/>
      <c r="N91" s="143"/>
      <c r="O91" s="143"/>
      <c r="Q91" s="14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</row>
    <row r="92" spans="1:253" ht="17" x14ac:dyDescent="0.2">
      <c r="B92" s="242">
        <v>44</v>
      </c>
      <c r="C92" s="149" t="s">
        <v>98</v>
      </c>
      <c r="D92" s="149">
        <v>0</v>
      </c>
      <c r="E92" s="125">
        <v>0</v>
      </c>
      <c r="F92" s="125">
        <v>0</v>
      </c>
      <c r="G92" s="125">
        <v>0</v>
      </c>
      <c r="H92" s="125">
        <v>0.5</v>
      </c>
      <c r="I92" s="166"/>
      <c r="J92" s="126">
        <v>0.86</v>
      </c>
      <c r="L92" s="162"/>
      <c r="M92" s="162"/>
      <c r="N92" s="162"/>
      <c r="O92" s="162"/>
    </row>
    <row r="93" spans="1:253" ht="18" thickBot="1" x14ac:dyDescent="0.25">
      <c r="B93" s="243"/>
      <c r="C93" s="150" t="s">
        <v>274</v>
      </c>
      <c r="D93" s="151">
        <v>0.99</v>
      </c>
      <c r="E93" s="134"/>
      <c r="F93" s="134">
        <v>0.99</v>
      </c>
      <c r="G93" s="134"/>
      <c r="H93" s="134">
        <v>1.1200000000000001</v>
      </c>
      <c r="I93" s="167"/>
      <c r="J93" s="135">
        <v>1.85</v>
      </c>
      <c r="K93" s="251"/>
      <c r="L93" s="251"/>
      <c r="M93" s="162"/>
      <c r="N93" s="162"/>
      <c r="O93" s="162"/>
    </row>
    <row r="94" spans="1:253" ht="18" thickBot="1" x14ac:dyDescent="0.25">
      <c r="B94" s="243"/>
      <c r="C94" s="152" t="s">
        <v>272</v>
      </c>
      <c r="D94" s="152">
        <v>0.99</v>
      </c>
      <c r="E94" s="168">
        <v>0</v>
      </c>
      <c r="F94" s="168">
        <v>0.99</v>
      </c>
      <c r="G94" s="168">
        <v>0</v>
      </c>
      <c r="H94" s="136">
        <v>1.62</v>
      </c>
      <c r="I94" s="136">
        <v>0</v>
      </c>
      <c r="J94" s="137">
        <v>2.71</v>
      </c>
      <c r="K94" s="169"/>
      <c r="L94" s="162"/>
      <c r="M94" s="162"/>
      <c r="N94" s="162"/>
      <c r="O94" s="162"/>
      <c r="Q94" s="162"/>
    </row>
    <row r="95" spans="1:253" ht="18" thickBot="1" x14ac:dyDescent="0.25">
      <c r="B95" s="244"/>
      <c r="C95" s="123" t="s">
        <v>273</v>
      </c>
      <c r="D95" s="170"/>
      <c r="E95" s="138"/>
      <c r="F95" s="138">
        <v>0</v>
      </c>
      <c r="G95" s="138"/>
      <c r="H95" s="139">
        <v>0.63636363636363646</v>
      </c>
      <c r="I95" s="138"/>
      <c r="J95" s="140">
        <v>0.67283950617283939</v>
      </c>
      <c r="K95" s="171"/>
      <c r="L95" s="130"/>
      <c r="M95" s="130"/>
      <c r="N95" s="130"/>
      <c r="O95" s="130"/>
      <c r="P95" s="130"/>
      <c r="Q95" s="130"/>
    </row>
    <row r="96" spans="1:253" ht="10" customHeight="1" thickBot="1" x14ac:dyDescent="0.25">
      <c r="B96" s="128"/>
      <c r="C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</row>
    <row r="97" spans="1:253" ht="18" thickBot="1" x14ac:dyDescent="0.25">
      <c r="B97" s="242">
        <v>45</v>
      </c>
      <c r="C97" s="149" t="s">
        <v>286</v>
      </c>
      <c r="D97" s="172">
        <v>11</v>
      </c>
      <c r="E97" s="173">
        <v>5.08</v>
      </c>
      <c r="F97" s="173">
        <v>3.97</v>
      </c>
      <c r="G97" s="173">
        <v>7.16</v>
      </c>
      <c r="H97" s="174">
        <v>7.3</v>
      </c>
      <c r="I97" s="162"/>
      <c r="J97" s="162"/>
      <c r="K97" s="162"/>
      <c r="L97" s="162"/>
      <c r="M97" s="162"/>
      <c r="N97" s="162"/>
      <c r="O97" s="162"/>
      <c r="P97" s="162"/>
      <c r="Q97" s="162"/>
    </row>
    <row r="98" spans="1:253" ht="18" thickBot="1" x14ac:dyDescent="0.25">
      <c r="B98" s="244"/>
      <c r="C98" s="123" t="s">
        <v>273</v>
      </c>
      <c r="D98" s="152"/>
      <c r="E98" s="138">
        <v>-0.53818181818181821</v>
      </c>
      <c r="F98" s="138">
        <v>-0.21850393700787399</v>
      </c>
      <c r="G98" s="139">
        <v>0.80352644836272036</v>
      </c>
      <c r="H98" s="140">
        <v>1.9553072625698279E-2</v>
      </c>
      <c r="I98" s="162"/>
      <c r="J98" s="162"/>
      <c r="K98" s="162"/>
      <c r="L98" s="162"/>
      <c r="M98" s="162"/>
      <c r="N98" s="162"/>
      <c r="O98" s="162"/>
      <c r="P98" s="162"/>
      <c r="Q98" s="162"/>
    </row>
    <row r="99" spans="1:253" s="142" customFormat="1" ht="10" customHeight="1" thickBot="1" x14ac:dyDescent="0.25">
      <c r="A99" s="13"/>
      <c r="B99" s="147"/>
      <c r="C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</row>
    <row r="100" spans="1:253" ht="17" x14ac:dyDescent="0.2">
      <c r="B100" s="242">
        <v>48</v>
      </c>
      <c r="C100" s="149" t="s">
        <v>88</v>
      </c>
      <c r="D100" s="149">
        <v>0.28000000000000003</v>
      </c>
      <c r="E100" s="125">
        <v>0</v>
      </c>
      <c r="F100" s="125">
        <v>0</v>
      </c>
      <c r="G100" s="125">
        <v>0</v>
      </c>
      <c r="H100" s="125">
        <v>0</v>
      </c>
      <c r="I100" s="126">
        <v>1.02</v>
      </c>
      <c r="J100" s="162"/>
      <c r="K100" s="162"/>
      <c r="L100" s="162"/>
      <c r="M100" s="162"/>
      <c r="N100" s="162"/>
      <c r="O100" s="162"/>
      <c r="P100" s="162"/>
      <c r="Q100" s="162"/>
    </row>
    <row r="101" spans="1:253" ht="18" thickBot="1" x14ac:dyDescent="0.25">
      <c r="B101" s="243"/>
      <c r="C101" s="150" t="s">
        <v>287</v>
      </c>
      <c r="D101" s="151">
        <v>0.11</v>
      </c>
      <c r="E101" s="134">
        <v>0</v>
      </c>
      <c r="F101" s="134">
        <v>0</v>
      </c>
      <c r="G101" s="134">
        <v>0</v>
      </c>
      <c r="H101" s="134">
        <v>0</v>
      </c>
      <c r="I101" s="135">
        <v>0</v>
      </c>
      <c r="J101" s="162"/>
      <c r="K101" s="162"/>
      <c r="L101" s="162"/>
      <c r="M101" s="162"/>
      <c r="N101" s="162"/>
      <c r="O101" s="162"/>
      <c r="P101" s="162"/>
      <c r="Q101" s="162"/>
    </row>
    <row r="102" spans="1:253" ht="18" thickBot="1" x14ac:dyDescent="0.25">
      <c r="B102" s="243"/>
      <c r="C102" s="152" t="s">
        <v>272</v>
      </c>
      <c r="D102" s="152">
        <v>0.39</v>
      </c>
      <c r="E102" s="136">
        <v>0</v>
      </c>
      <c r="F102" s="136">
        <v>0</v>
      </c>
      <c r="G102" s="136">
        <v>0</v>
      </c>
      <c r="H102" s="136">
        <v>0</v>
      </c>
      <c r="I102" s="137">
        <v>1.02</v>
      </c>
      <c r="J102" s="162"/>
      <c r="K102" s="162"/>
      <c r="L102" s="162"/>
      <c r="M102" s="162"/>
      <c r="N102" s="162"/>
      <c r="O102" s="162"/>
      <c r="P102" s="162"/>
      <c r="Q102" s="162"/>
    </row>
    <row r="103" spans="1:253" ht="18" thickBot="1" x14ac:dyDescent="0.25">
      <c r="B103" s="244"/>
      <c r="C103" s="123" t="s">
        <v>273</v>
      </c>
      <c r="D103" s="152"/>
      <c r="E103" s="138">
        <v>-1</v>
      </c>
      <c r="F103" s="138"/>
      <c r="G103" s="138"/>
      <c r="H103" s="138"/>
      <c r="I103" s="160"/>
      <c r="J103" s="130"/>
      <c r="K103" s="130"/>
      <c r="L103" s="130"/>
      <c r="M103" s="130"/>
      <c r="N103" s="130"/>
      <c r="O103" s="130"/>
      <c r="P103" s="130"/>
      <c r="Q103" s="130"/>
    </row>
    <row r="104" spans="1:253" s="142" customFormat="1" ht="10" customHeight="1" thickBot="1" x14ac:dyDescent="0.25">
      <c r="A104" s="13"/>
      <c r="B104" s="147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</row>
    <row r="105" spans="1:253" ht="17" x14ac:dyDescent="0.2">
      <c r="B105" s="242">
        <v>50</v>
      </c>
      <c r="C105" s="149" t="s">
        <v>81</v>
      </c>
      <c r="D105" s="149">
        <v>0.47</v>
      </c>
      <c r="E105" s="125">
        <v>0.14000000000000001</v>
      </c>
      <c r="F105" s="125">
        <v>0.09</v>
      </c>
      <c r="G105" s="125">
        <v>0.21</v>
      </c>
      <c r="H105" s="126">
        <v>0.34</v>
      </c>
      <c r="I105" s="162"/>
      <c r="J105" s="162"/>
      <c r="K105" s="162"/>
      <c r="L105" s="162"/>
      <c r="M105" s="162"/>
      <c r="N105" s="162"/>
      <c r="O105" s="162"/>
      <c r="P105" s="162"/>
      <c r="Q105" s="162"/>
    </row>
    <row r="106" spans="1:253" ht="18" thickBot="1" x14ac:dyDescent="0.25">
      <c r="B106" s="243"/>
      <c r="C106" s="150" t="s">
        <v>90</v>
      </c>
      <c r="D106" s="151">
        <v>0.11</v>
      </c>
      <c r="E106" s="134">
        <v>0.14000000000000001</v>
      </c>
      <c r="F106" s="134">
        <v>0.06</v>
      </c>
      <c r="G106" s="134">
        <v>0.05</v>
      </c>
      <c r="H106" s="135">
        <v>0.08</v>
      </c>
      <c r="I106" s="162"/>
      <c r="J106" s="162"/>
      <c r="K106" s="162"/>
      <c r="L106" s="162"/>
      <c r="M106" s="162"/>
      <c r="N106" s="162"/>
      <c r="O106" s="162"/>
      <c r="P106" s="162"/>
      <c r="Q106" s="162"/>
    </row>
    <row r="107" spans="1:253" ht="18" thickBot="1" x14ac:dyDescent="0.25">
      <c r="B107" s="243"/>
      <c r="C107" s="152" t="s">
        <v>272</v>
      </c>
      <c r="D107" s="152">
        <v>0.57999999999999996</v>
      </c>
      <c r="E107" s="136">
        <v>0.28000000000000003</v>
      </c>
      <c r="F107" s="136">
        <v>0.15</v>
      </c>
      <c r="G107" s="136">
        <v>0.26</v>
      </c>
      <c r="H107" s="137">
        <v>0.42000000000000004</v>
      </c>
      <c r="I107" s="162"/>
      <c r="J107" s="162"/>
      <c r="K107" s="162"/>
      <c r="L107" s="162"/>
      <c r="M107" s="162"/>
      <c r="N107" s="162"/>
      <c r="O107" s="162"/>
      <c r="P107" s="162"/>
      <c r="Q107" s="162"/>
    </row>
    <row r="108" spans="1:253" ht="18" thickBot="1" x14ac:dyDescent="0.25">
      <c r="B108" s="244"/>
      <c r="C108" s="123" t="s">
        <v>273</v>
      </c>
      <c r="D108" s="152"/>
      <c r="E108" s="138">
        <v>-0.51724137931034475</v>
      </c>
      <c r="F108" s="138">
        <v>-0.46428571428571436</v>
      </c>
      <c r="G108" s="139">
        <v>0.7333333333333335</v>
      </c>
      <c r="H108" s="140">
        <v>0.61538461538461553</v>
      </c>
      <c r="I108" s="130"/>
      <c r="J108" s="130"/>
      <c r="K108" s="130"/>
      <c r="L108" s="130"/>
      <c r="M108" s="130"/>
      <c r="N108" s="130"/>
      <c r="O108" s="130"/>
      <c r="P108" s="130"/>
      <c r="Q108" s="130"/>
    </row>
    <row r="109" spans="1:253" s="142" customFormat="1" ht="10" customHeight="1" thickBot="1" x14ac:dyDescent="0.25">
      <c r="A109" s="13"/>
      <c r="B109" s="147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</row>
    <row r="110" spans="1:253" ht="17" x14ac:dyDescent="0.2">
      <c r="B110" s="242">
        <v>51</v>
      </c>
      <c r="C110" s="149" t="s">
        <v>288</v>
      </c>
      <c r="D110" s="175">
        <v>0.86999999999999988</v>
      </c>
      <c r="E110" s="176">
        <v>0.82451950415102915</v>
      </c>
      <c r="F110" s="176">
        <v>0.35455023671751712</v>
      </c>
      <c r="G110" s="176">
        <v>0.21004284874114321</v>
      </c>
      <c r="H110" s="176">
        <v>0.74622625428511913</v>
      </c>
      <c r="I110" s="176">
        <v>0.83780139441849166</v>
      </c>
      <c r="J110" s="176">
        <v>0.76403758175670144</v>
      </c>
      <c r="K110" s="176">
        <v>2.9241653888575034</v>
      </c>
      <c r="L110" s="176">
        <v>0.92985779926395318</v>
      </c>
      <c r="M110" s="176">
        <v>1.395775176034332</v>
      </c>
      <c r="N110" s="176">
        <v>0.55990806383056868</v>
      </c>
      <c r="O110" s="176">
        <v>1.2233650192760017</v>
      </c>
      <c r="P110" s="176">
        <v>4.2218882360978274</v>
      </c>
      <c r="Q110" s="177" t="s">
        <v>289</v>
      </c>
    </row>
    <row r="111" spans="1:253" ht="18" thickBot="1" x14ac:dyDescent="0.25">
      <c r="B111" s="243"/>
      <c r="C111" s="150" t="s">
        <v>85</v>
      </c>
      <c r="D111" s="178">
        <v>0.45</v>
      </c>
      <c r="E111" s="158"/>
      <c r="F111" s="158"/>
      <c r="G111" s="158"/>
      <c r="H111" s="158">
        <v>0.91</v>
      </c>
      <c r="I111" s="158"/>
      <c r="J111" s="158"/>
      <c r="K111" s="158"/>
      <c r="L111" s="158">
        <v>0.53</v>
      </c>
      <c r="M111" s="158"/>
      <c r="N111" s="158"/>
      <c r="O111" s="158"/>
      <c r="P111" s="179"/>
      <c r="Q111" s="159">
        <v>0.57999999999999996</v>
      </c>
    </row>
    <row r="112" spans="1:253" ht="18" thickBot="1" x14ac:dyDescent="0.25">
      <c r="B112" s="243"/>
      <c r="C112" s="152" t="s">
        <v>272</v>
      </c>
      <c r="D112" s="152">
        <v>1.3199999999999998</v>
      </c>
      <c r="E112" s="168">
        <v>0.82451950415102915</v>
      </c>
      <c r="F112" s="168">
        <v>0.35455023671751712</v>
      </c>
      <c r="G112" s="168">
        <v>0.21004284874114321</v>
      </c>
      <c r="H112" s="168">
        <v>1.6562262542851192</v>
      </c>
      <c r="I112" s="168">
        <v>0.83780139441849166</v>
      </c>
      <c r="J112" s="168">
        <v>0.76403758175670144</v>
      </c>
      <c r="K112" s="168">
        <v>2.9241653888575034</v>
      </c>
      <c r="L112" s="168">
        <v>1.4598577992639532</v>
      </c>
      <c r="M112" s="168">
        <v>1.395775176034332</v>
      </c>
      <c r="N112" s="168">
        <v>0.55990806383056868</v>
      </c>
      <c r="O112" s="168">
        <v>1.2233650192760017</v>
      </c>
      <c r="P112" s="168">
        <v>4.2218882360978274</v>
      </c>
      <c r="Q112" s="137">
        <v>0.57999999999999996</v>
      </c>
    </row>
    <row r="113" spans="1:253" ht="18" thickBot="1" x14ac:dyDescent="0.25">
      <c r="B113" s="244"/>
      <c r="C113" s="123" t="s">
        <v>273</v>
      </c>
      <c r="D113" s="152"/>
      <c r="E113" s="138">
        <v>-0.37536401200679603</v>
      </c>
      <c r="F113" s="138">
        <v>-0.56999169221280988</v>
      </c>
      <c r="G113" s="138">
        <v>-0.40757944294226528</v>
      </c>
      <c r="H113" s="139">
        <v>6.885182781567833</v>
      </c>
      <c r="I113" s="138">
        <v>-0.49415039626931051</v>
      </c>
      <c r="J113" s="138">
        <v>-8.8044509299234144E-2</v>
      </c>
      <c r="K113" s="138">
        <v>2.8272533428711215</v>
      </c>
      <c r="L113" s="138">
        <v>-0.50076086502264083</v>
      </c>
      <c r="M113" s="138">
        <v>-4.3896483110842086E-2</v>
      </c>
      <c r="N113" s="138">
        <v>-0.59885512119410511</v>
      </c>
      <c r="O113" s="138">
        <v>1.1849390967982181</v>
      </c>
      <c r="P113" s="138">
        <v>2.4510454112840159</v>
      </c>
      <c r="Q113" s="140">
        <v>-0.86262071197411005</v>
      </c>
    </row>
    <row r="114" spans="1:253" s="142" customFormat="1" ht="10" customHeight="1" thickBot="1" x14ac:dyDescent="0.25">
      <c r="A114" s="13"/>
      <c r="B114" s="147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</row>
    <row r="115" spans="1:253" ht="17" x14ac:dyDescent="0.2">
      <c r="B115" s="245">
        <v>52</v>
      </c>
      <c r="C115" s="149" t="s">
        <v>80</v>
      </c>
      <c r="D115" s="149">
        <v>28.65</v>
      </c>
      <c r="E115" s="125">
        <v>0.08</v>
      </c>
      <c r="F115" s="125">
        <v>0</v>
      </c>
      <c r="G115" s="125">
        <v>1.84</v>
      </c>
      <c r="H115" s="126">
        <v>1.88</v>
      </c>
      <c r="I115" s="162"/>
      <c r="J115" s="162"/>
      <c r="K115" s="162"/>
      <c r="L115" s="162"/>
      <c r="M115" s="162"/>
      <c r="N115" s="162"/>
      <c r="O115" s="162"/>
      <c r="P115" s="162"/>
      <c r="Q115" s="162"/>
    </row>
    <row r="116" spans="1:253" ht="17" x14ac:dyDescent="0.2">
      <c r="B116" s="246"/>
      <c r="C116" s="150" t="s">
        <v>78</v>
      </c>
      <c r="D116" s="150">
        <v>0.82</v>
      </c>
      <c r="E116" s="130">
        <v>1.2</v>
      </c>
      <c r="F116" s="130">
        <v>0.83</v>
      </c>
      <c r="G116" s="130">
        <v>0.98</v>
      </c>
      <c r="H116" s="131">
        <v>1.69</v>
      </c>
      <c r="I116" s="162"/>
      <c r="J116" s="162"/>
      <c r="K116" s="162"/>
      <c r="L116" s="162"/>
      <c r="M116" s="162"/>
      <c r="N116" s="162"/>
      <c r="O116" s="162"/>
      <c r="P116" s="162"/>
      <c r="Q116" s="162"/>
    </row>
    <row r="117" spans="1:253" ht="18" thickBot="1" x14ac:dyDescent="0.25">
      <c r="B117" s="246"/>
      <c r="C117" s="150" t="s">
        <v>77</v>
      </c>
      <c r="D117" s="151">
        <v>2.1</v>
      </c>
      <c r="E117" s="134">
        <v>0</v>
      </c>
      <c r="F117" s="134">
        <v>0</v>
      </c>
      <c r="G117" s="134">
        <v>0</v>
      </c>
      <c r="H117" s="135">
        <v>0</v>
      </c>
      <c r="I117" s="162"/>
      <c r="J117" s="162"/>
      <c r="K117" s="162"/>
      <c r="L117" s="162"/>
      <c r="M117" s="162"/>
      <c r="N117" s="162"/>
      <c r="O117" s="162"/>
      <c r="P117" s="162"/>
      <c r="Q117" s="162"/>
    </row>
    <row r="118" spans="1:253" ht="18" thickBot="1" x14ac:dyDescent="0.25">
      <c r="B118" s="246"/>
      <c r="C118" s="152" t="s">
        <v>272</v>
      </c>
      <c r="D118" s="152">
        <v>31.57</v>
      </c>
      <c r="E118" s="136">
        <v>1.28</v>
      </c>
      <c r="F118" s="136">
        <v>0.83</v>
      </c>
      <c r="G118" s="136">
        <v>2.8200000000000003</v>
      </c>
      <c r="H118" s="137">
        <v>3.57</v>
      </c>
      <c r="I118" s="162"/>
      <c r="J118" s="162"/>
      <c r="K118" s="162"/>
      <c r="L118" s="162"/>
      <c r="M118" s="162"/>
      <c r="N118" s="162"/>
      <c r="O118" s="162"/>
      <c r="P118" s="162"/>
      <c r="Q118" s="162"/>
    </row>
    <row r="119" spans="1:253" ht="18" thickBot="1" x14ac:dyDescent="0.25">
      <c r="B119" s="247"/>
      <c r="C119" s="123" t="s">
        <v>273</v>
      </c>
      <c r="D119" s="152"/>
      <c r="E119" s="138">
        <v>-0.95945517896737409</v>
      </c>
      <c r="F119" s="138">
        <v>-0.35156250000000006</v>
      </c>
      <c r="G119" s="138">
        <v>2.3975903614457836</v>
      </c>
      <c r="H119" s="140">
        <v>0.26595744680851047</v>
      </c>
      <c r="I119" s="130"/>
      <c r="J119" s="130"/>
      <c r="K119" s="130"/>
      <c r="L119" s="130"/>
      <c r="M119" s="130"/>
      <c r="N119" s="130"/>
      <c r="O119" s="130"/>
      <c r="P119" s="130"/>
      <c r="Q119" s="130"/>
    </row>
    <row r="120" spans="1:253" s="142" customFormat="1" ht="10" customHeight="1" thickBot="1" x14ac:dyDescent="0.25">
      <c r="A120" s="13"/>
      <c r="B120" s="147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</row>
    <row r="121" spans="1:253" ht="17" x14ac:dyDescent="0.2">
      <c r="B121" s="245">
        <v>56</v>
      </c>
      <c r="C121" s="149" t="s">
        <v>290</v>
      </c>
      <c r="D121" s="180">
        <v>4.25</v>
      </c>
      <c r="E121" s="181">
        <v>2.14</v>
      </c>
      <c r="F121" s="181">
        <v>2.1</v>
      </c>
      <c r="G121" s="182">
        <v>2.09</v>
      </c>
      <c r="H121" s="162"/>
      <c r="I121" s="162"/>
      <c r="J121" s="162"/>
      <c r="K121" s="162"/>
      <c r="L121" s="162"/>
      <c r="M121" s="162"/>
      <c r="N121" s="162"/>
      <c r="O121" s="162"/>
      <c r="P121" s="162"/>
      <c r="Q121" s="162"/>
    </row>
    <row r="122" spans="1:253" ht="17" x14ac:dyDescent="0.2">
      <c r="B122" s="246"/>
      <c r="C122" s="150" t="s">
        <v>291</v>
      </c>
      <c r="D122" s="183">
        <v>0</v>
      </c>
      <c r="E122" s="169">
        <v>2.1</v>
      </c>
      <c r="F122" s="169">
        <v>3.6</v>
      </c>
      <c r="G122" s="184">
        <v>5.5</v>
      </c>
      <c r="J122" s="162"/>
      <c r="K122" s="162"/>
      <c r="L122" s="162"/>
      <c r="M122" s="162"/>
      <c r="N122" s="162"/>
      <c r="O122" s="162"/>
      <c r="P122" s="162"/>
      <c r="Q122" s="162"/>
    </row>
    <row r="123" spans="1:253" ht="17" x14ac:dyDescent="0.2">
      <c r="B123" s="246"/>
      <c r="C123" s="150" t="s">
        <v>90</v>
      </c>
      <c r="D123" s="185">
        <v>34.5</v>
      </c>
      <c r="E123" s="186">
        <v>15.6</v>
      </c>
      <c r="F123" s="186">
        <v>12.1</v>
      </c>
      <c r="G123" s="187">
        <v>10.6</v>
      </c>
      <c r="H123" s="162"/>
      <c r="I123" s="162"/>
      <c r="J123" s="162"/>
      <c r="K123" s="162"/>
      <c r="L123" s="162"/>
      <c r="M123" s="162"/>
      <c r="N123" s="162"/>
      <c r="O123" s="162"/>
      <c r="P123" s="162"/>
      <c r="Q123" s="162"/>
    </row>
    <row r="124" spans="1:253" ht="18" thickBot="1" x14ac:dyDescent="0.25">
      <c r="B124" s="246"/>
      <c r="C124" s="151" t="s">
        <v>100</v>
      </c>
      <c r="D124" s="188">
        <v>72.28</v>
      </c>
      <c r="E124" s="189">
        <v>34.5</v>
      </c>
      <c r="F124" s="189">
        <v>20.100000000000001</v>
      </c>
      <c r="G124" s="190">
        <v>18.899999999999999</v>
      </c>
      <c r="H124" s="162"/>
      <c r="I124" s="162"/>
      <c r="J124" s="162"/>
      <c r="K124" s="162"/>
      <c r="L124" s="162"/>
      <c r="M124" s="162"/>
      <c r="N124" s="162"/>
      <c r="O124" s="162"/>
      <c r="P124" s="162"/>
      <c r="Q124" s="162"/>
    </row>
    <row r="125" spans="1:253" ht="18" thickBot="1" x14ac:dyDescent="0.25">
      <c r="B125" s="247"/>
      <c r="C125" s="123" t="s">
        <v>273</v>
      </c>
      <c r="D125" s="248" t="s">
        <v>279</v>
      </c>
      <c r="E125" s="249"/>
      <c r="F125" s="249"/>
      <c r="G125" s="25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</row>
    <row r="126" spans="1:253" s="142" customFormat="1" ht="10" customHeight="1" thickBot="1" x14ac:dyDescent="0.25">
      <c r="A126" s="13"/>
      <c r="B126" s="147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</row>
    <row r="127" spans="1:253" ht="17" x14ac:dyDescent="0.2">
      <c r="B127" s="242">
        <v>57</v>
      </c>
      <c r="C127" s="149" t="s">
        <v>90</v>
      </c>
      <c r="D127" s="149">
        <v>16.399999999999999</v>
      </c>
      <c r="E127" s="125">
        <v>2.2999999999999998</v>
      </c>
      <c r="F127" s="125">
        <v>1.8</v>
      </c>
      <c r="G127" s="125">
        <v>3.2</v>
      </c>
      <c r="H127" s="125">
        <v>6.7</v>
      </c>
      <c r="I127" s="126">
        <v>20.100000000000001</v>
      </c>
      <c r="J127" s="162"/>
      <c r="K127" s="162"/>
      <c r="L127" s="162"/>
      <c r="M127" s="162"/>
      <c r="N127" s="162"/>
      <c r="O127" s="162"/>
      <c r="P127" s="162"/>
      <c r="Q127" s="162"/>
    </row>
    <row r="128" spans="1:253" ht="18" thickBot="1" x14ac:dyDescent="0.25">
      <c r="B128" s="243"/>
      <c r="C128" s="150" t="s">
        <v>101</v>
      </c>
      <c r="D128" s="151">
        <v>2.2000000000000002</v>
      </c>
      <c r="E128" s="134">
        <v>0.5</v>
      </c>
      <c r="F128" s="134">
        <v>0.3</v>
      </c>
      <c r="G128" s="134">
        <v>10.6</v>
      </c>
      <c r="H128" s="134">
        <v>0.6</v>
      </c>
      <c r="I128" s="135">
        <v>2.2000000000000002</v>
      </c>
      <c r="J128" s="162"/>
      <c r="K128" s="162"/>
      <c r="L128" s="162"/>
      <c r="M128" s="162"/>
      <c r="N128" s="162"/>
      <c r="O128" s="162"/>
      <c r="P128" s="162"/>
      <c r="Q128" s="162"/>
    </row>
    <row r="129" spans="1:253" ht="18" thickBot="1" x14ac:dyDescent="0.25">
      <c r="B129" s="243"/>
      <c r="C129" s="152" t="s">
        <v>272</v>
      </c>
      <c r="D129" s="152">
        <v>18.599999999999998</v>
      </c>
      <c r="E129" s="136">
        <v>2.8</v>
      </c>
      <c r="F129" s="136">
        <v>2.1</v>
      </c>
      <c r="G129" s="136">
        <v>13.8</v>
      </c>
      <c r="H129" s="136">
        <v>7.3</v>
      </c>
      <c r="I129" s="137">
        <v>22.3</v>
      </c>
      <c r="J129" s="162"/>
      <c r="K129" s="162"/>
      <c r="L129" s="162"/>
      <c r="M129" s="162"/>
      <c r="N129" s="162"/>
      <c r="O129" s="162"/>
      <c r="P129" s="162"/>
      <c r="Q129" s="162"/>
    </row>
    <row r="130" spans="1:253" ht="18" thickBot="1" x14ac:dyDescent="0.25">
      <c r="B130" s="244"/>
      <c r="C130" s="123" t="s">
        <v>273</v>
      </c>
      <c r="D130" s="152"/>
      <c r="E130" s="138">
        <v>-0.84946236559139776</v>
      </c>
      <c r="F130" s="138">
        <v>-0.24999999999999992</v>
      </c>
      <c r="G130" s="139">
        <v>5.5714285714285721</v>
      </c>
      <c r="H130" s="138">
        <v>-0.47101449275362323</v>
      </c>
      <c r="I130" s="140">
        <v>2.0547945205479454</v>
      </c>
      <c r="J130" s="130"/>
      <c r="K130" s="130"/>
      <c r="L130" s="130"/>
      <c r="M130" s="130"/>
      <c r="N130" s="130"/>
      <c r="O130" s="130"/>
      <c r="P130" s="130"/>
      <c r="Q130" s="130"/>
    </row>
    <row r="131" spans="1:253" s="142" customFormat="1" ht="10" customHeight="1" thickBot="1" x14ac:dyDescent="0.25">
      <c r="A131" s="13"/>
      <c r="B131" s="147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</row>
    <row r="132" spans="1:253" ht="18" thickBot="1" x14ac:dyDescent="0.25">
      <c r="B132" s="242">
        <v>58</v>
      </c>
      <c r="C132" s="149" t="s">
        <v>95</v>
      </c>
      <c r="D132" s="152">
        <v>0.95</v>
      </c>
      <c r="E132" s="136">
        <v>6.4</v>
      </c>
      <c r="F132" s="137">
        <v>6.6</v>
      </c>
      <c r="G132" s="162"/>
      <c r="H132" s="162"/>
      <c r="I132" s="162"/>
      <c r="J132" s="162"/>
      <c r="K132" s="162"/>
      <c r="L132" s="162"/>
      <c r="M132" s="162"/>
      <c r="N132" s="162"/>
      <c r="O132" s="162"/>
      <c r="P132" s="162"/>
      <c r="Q132" s="162"/>
    </row>
    <row r="133" spans="1:253" ht="18" thickBot="1" x14ac:dyDescent="0.25">
      <c r="B133" s="243"/>
      <c r="C133" s="152" t="s">
        <v>272</v>
      </c>
      <c r="D133" s="153"/>
      <c r="E133" s="154"/>
      <c r="F133" s="191"/>
      <c r="G133" s="162"/>
      <c r="H133" s="162"/>
      <c r="I133" s="162"/>
      <c r="J133" s="162"/>
      <c r="K133" s="162"/>
      <c r="L133" s="162"/>
      <c r="M133" s="162"/>
      <c r="N133" s="162"/>
      <c r="O133" s="162"/>
      <c r="P133" s="162"/>
      <c r="Q133" s="162"/>
    </row>
    <row r="134" spans="1:253" ht="18" thickBot="1" x14ac:dyDescent="0.25">
      <c r="B134" s="244"/>
      <c r="C134" s="123" t="s">
        <v>273</v>
      </c>
      <c r="D134" s="153"/>
      <c r="E134" s="139">
        <v>5.7368421052631584</v>
      </c>
      <c r="F134" s="140">
        <v>3.1249999999999889E-2</v>
      </c>
      <c r="G134" s="162"/>
      <c r="H134" s="162"/>
      <c r="I134" s="162"/>
      <c r="J134" s="162"/>
      <c r="K134" s="162"/>
      <c r="L134" s="162"/>
      <c r="M134" s="162"/>
      <c r="N134" s="162"/>
      <c r="O134" s="162"/>
      <c r="P134" s="162"/>
      <c r="Q134" s="162"/>
    </row>
    <row r="135" spans="1:253" s="142" customFormat="1" ht="10" customHeight="1" x14ac:dyDescent="0.2">
      <c r="A135" s="13"/>
      <c r="B135" s="147"/>
      <c r="C135" s="143"/>
      <c r="D135" s="192"/>
      <c r="E135" s="192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</row>
  </sheetData>
  <mergeCells count="32">
    <mergeCell ref="B26:B31"/>
    <mergeCell ref="B33:B36"/>
    <mergeCell ref="B38:B43"/>
    <mergeCell ref="B45:B47"/>
    <mergeCell ref="B2:C2"/>
    <mergeCell ref="B4:B9"/>
    <mergeCell ref="B11:B15"/>
    <mergeCell ref="B17:B21"/>
    <mergeCell ref="B23:B24"/>
    <mergeCell ref="D47:H47"/>
    <mergeCell ref="B49:B50"/>
    <mergeCell ref="K93:L93"/>
    <mergeCell ref="B97:B98"/>
    <mergeCell ref="B57:B58"/>
    <mergeCell ref="B60:B63"/>
    <mergeCell ref="B65:B66"/>
    <mergeCell ref="B68:B71"/>
    <mergeCell ref="B73:B74"/>
    <mergeCell ref="D74:G74"/>
    <mergeCell ref="B52:B55"/>
    <mergeCell ref="D125:G125"/>
    <mergeCell ref="B76:B80"/>
    <mergeCell ref="B82:B85"/>
    <mergeCell ref="B87:B90"/>
    <mergeCell ref="B92:B95"/>
    <mergeCell ref="B127:B130"/>
    <mergeCell ref="B132:B134"/>
    <mergeCell ref="B100:B103"/>
    <mergeCell ref="B105:B108"/>
    <mergeCell ref="B110:B113"/>
    <mergeCell ref="B115:B119"/>
    <mergeCell ref="B121:B1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78586-6075-4CCB-A958-06B1FDD26A55}">
  <dimension ref="C2:Y125"/>
  <sheetViews>
    <sheetView showGridLines="0" topLeftCell="B1" zoomScale="85" zoomScaleNormal="85" workbookViewId="0">
      <selection activeCell="C3" sqref="C3:I4"/>
    </sheetView>
  </sheetViews>
  <sheetFormatPr baseColWidth="10" defaultColWidth="8.83203125" defaultRowHeight="15" x14ac:dyDescent="0.2"/>
  <cols>
    <col min="5" max="5" width="13.5" customWidth="1"/>
    <col min="10" max="10" width="8.83203125" customWidth="1"/>
    <col min="13" max="13" width="12.5" customWidth="1"/>
    <col min="21" max="21" width="16.5" customWidth="1"/>
  </cols>
  <sheetData>
    <row r="2" spans="3:25" ht="16" thickBot="1" x14ac:dyDescent="0.25"/>
    <row r="3" spans="3:25" ht="16" thickBot="1" x14ac:dyDescent="0.25">
      <c r="C3" s="257" t="s">
        <v>8</v>
      </c>
      <c r="D3" s="258"/>
      <c r="E3" s="258"/>
      <c r="F3" s="258"/>
      <c r="G3" s="258"/>
      <c r="H3" s="258"/>
      <c r="I3" s="259"/>
      <c r="K3" s="257" t="s">
        <v>12</v>
      </c>
      <c r="L3" s="258"/>
      <c r="M3" s="258"/>
      <c r="N3" s="258"/>
      <c r="O3" s="258"/>
      <c r="P3" s="258"/>
      <c r="Q3" s="259"/>
      <c r="S3" s="257" t="s">
        <v>10</v>
      </c>
      <c r="T3" s="258"/>
      <c r="U3" s="258"/>
      <c r="V3" s="258"/>
      <c r="W3" s="258"/>
      <c r="X3" s="258"/>
      <c r="Y3" s="259"/>
    </row>
    <row r="4" spans="3:25" x14ac:dyDescent="0.2">
      <c r="C4" s="17" t="s">
        <v>254</v>
      </c>
      <c r="D4" s="1" t="s">
        <v>4</v>
      </c>
      <c r="E4" s="16" t="s">
        <v>14</v>
      </c>
      <c r="F4" s="6" t="s">
        <v>9</v>
      </c>
      <c r="G4" s="6" t="s">
        <v>3</v>
      </c>
      <c r="H4" s="6" t="s">
        <v>2</v>
      </c>
      <c r="I4" s="18"/>
      <c r="K4" s="17" t="s">
        <v>239</v>
      </c>
      <c r="L4" s="1" t="s">
        <v>4</v>
      </c>
      <c r="M4" s="16" t="s">
        <v>124</v>
      </c>
      <c r="N4" s="6" t="s">
        <v>1</v>
      </c>
      <c r="O4" s="6" t="s">
        <v>3</v>
      </c>
      <c r="P4" s="6" t="s">
        <v>2</v>
      </c>
      <c r="Q4" s="18"/>
      <c r="S4" s="17" t="s">
        <v>240</v>
      </c>
      <c r="T4" s="1" t="s">
        <v>4</v>
      </c>
      <c r="U4" s="6" t="s">
        <v>237</v>
      </c>
      <c r="V4" s="6" t="s">
        <v>11</v>
      </c>
      <c r="W4" s="6" t="s">
        <v>3</v>
      </c>
      <c r="X4" s="6" t="s">
        <v>2</v>
      </c>
      <c r="Y4" s="18"/>
    </row>
    <row r="5" spans="3:25" x14ac:dyDescent="0.2">
      <c r="C5" s="19"/>
      <c r="D5" s="7">
        <v>17</v>
      </c>
      <c r="E5" s="5">
        <v>174</v>
      </c>
      <c r="F5" s="5"/>
      <c r="G5" s="5">
        <v>1</v>
      </c>
      <c r="H5" s="5"/>
      <c r="I5" s="18"/>
      <c r="K5" s="19"/>
      <c r="L5" s="7">
        <v>17</v>
      </c>
      <c r="M5" s="5">
        <v>329</v>
      </c>
      <c r="N5" s="5"/>
      <c r="O5" s="5">
        <v>1</v>
      </c>
      <c r="P5" s="5"/>
      <c r="Q5" s="18"/>
      <c r="S5" s="19"/>
      <c r="T5" s="7">
        <v>17</v>
      </c>
      <c r="U5" s="5">
        <v>41</v>
      </c>
      <c r="V5" s="5"/>
      <c r="W5" s="5">
        <v>1</v>
      </c>
      <c r="X5" s="5"/>
      <c r="Y5" s="18"/>
    </row>
    <row r="6" spans="3:25" x14ac:dyDescent="0.2">
      <c r="C6" s="19"/>
      <c r="D6" s="7">
        <v>18</v>
      </c>
      <c r="E6" s="5">
        <v>154</v>
      </c>
      <c r="F6" s="5"/>
      <c r="G6" s="5">
        <v>1</v>
      </c>
      <c r="H6" s="5"/>
      <c r="I6" s="18"/>
      <c r="K6" s="19"/>
      <c r="L6" s="7">
        <v>18</v>
      </c>
      <c r="M6" s="5">
        <v>1020</v>
      </c>
      <c r="N6" s="5"/>
      <c r="O6" s="5">
        <v>1</v>
      </c>
      <c r="P6" s="5"/>
      <c r="Q6" s="18"/>
      <c r="S6" s="19"/>
      <c r="T6" s="7">
        <v>18</v>
      </c>
      <c r="U6" s="5">
        <v>112</v>
      </c>
      <c r="V6" s="5"/>
      <c r="W6" s="5">
        <v>1</v>
      </c>
      <c r="X6" s="5"/>
      <c r="Y6" s="18"/>
    </row>
    <row r="7" spans="3:25" x14ac:dyDescent="0.2">
      <c r="C7" s="19"/>
      <c r="D7" s="7">
        <v>19</v>
      </c>
      <c r="E7" s="5">
        <v>770</v>
      </c>
      <c r="F7" s="5"/>
      <c r="G7" s="5">
        <v>1</v>
      </c>
      <c r="H7" s="5"/>
      <c r="I7" s="18"/>
      <c r="K7" s="19"/>
      <c r="L7" s="7">
        <v>19</v>
      </c>
      <c r="M7" s="5">
        <v>1358</v>
      </c>
      <c r="N7" s="5"/>
      <c r="O7" s="5">
        <v>1</v>
      </c>
      <c r="P7" s="5"/>
      <c r="Q7" s="18"/>
      <c r="S7" s="19"/>
      <c r="T7" s="7">
        <v>19</v>
      </c>
      <c r="U7" s="5">
        <v>231</v>
      </c>
      <c r="V7" s="5"/>
      <c r="W7" s="5">
        <v>1</v>
      </c>
      <c r="X7" s="5"/>
      <c r="Y7" s="18"/>
    </row>
    <row r="8" spans="3:25" x14ac:dyDescent="0.2">
      <c r="C8" s="19"/>
      <c r="D8" s="7">
        <v>20</v>
      </c>
      <c r="E8" s="5">
        <v>434</v>
      </c>
      <c r="F8" s="5">
        <v>1</v>
      </c>
      <c r="G8" s="5"/>
      <c r="H8" s="5"/>
      <c r="I8" s="18"/>
      <c r="K8" s="19"/>
      <c r="L8" s="7">
        <v>20</v>
      </c>
      <c r="M8" s="3">
        <v>1892</v>
      </c>
      <c r="N8" s="5">
        <v>1</v>
      </c>
      <c r="O8" s="5"/>
      <c r="P8" s="5"/>
      <c r="Q8" s="18"/>
      <c r="S8" s="19"/>
      <c r="T8" s="7">
        <v>20</v>
      </c>
      <c r="U8" s="5">
        <v>378</v>
      </c>
      <c r="V8" s="5">
        <v>1</v>
      </c>
      <c r="W8" s="5"/>
      <c r="X8" s="5"/>
      <c r="Y8" s="18"/>
    </row>
    <row r="9" spans="3:25" x14ac:dyDescent="0.2">
      <c r="C9" s="19"/>
      <c r="D9" s="7">
        <v>22</v>
      </c>
      <c r="E9" s="5">
        <v>287</v>
      </c>
      <c r="F9" s="5"/>
      <c r="G9" s="5">
        <v>1</v>
      </c>
      <c r="H9" s="5"/>
      <c r="I9" s="18"/>
      <c r="K9" s="19"/>
      <c r="L9" s="7">
        <v>22</v>
      </c>
      <c r="M9" s="5">
        <v>551</v>
      </c>
      <c r="N9" s="5"/>
      <c r="O9" s="5">
        <v>1</v>
      </c>
      <c r="P9" s="5"/>
      <c r="Q9" s="18"/>
      <c r="S9" s="19"/>
      <c r="T9" s="7">
        <v>22</v>
      </c>
      <c r="U9" s="5">
        <v>21</v>
      </c>
      <c r="V9" s="5"/>
      <c r="W9" s="5">
        <v>1</v>
      </c>
      <c r="X9" s="5"/>
      <c r="Y9" s="18"/>
    </row>
    <row r="10" spans="3:25" x14ac:dyDescent="0.2">
      <c r="C10" s="19"/>
      <c r="D10" s="7">
        <v>23</v>
      </c>
      <c r="E10" s="5">
        <v>175</v>
      </c>
      <c r="F10" s="5"/>
      <c r="G10" s="5">
        <v>1</v>
      </c>
      <c r="H10" s="5"/>
      <c r="I10" s="18"/>
      <c r="K10" s="19"/>
      <c r="L10" s="7">
        <v>23</v>
      </c>
      <c r="M10" s="5">
        <v>231</v>
      </c>
      <c r="N10" s="5"/>
      <c r="O10" s="5">
        <v>1</v>
      </c>
      <c r="P10" s="5"/>
      <c r="Q10" s="18"/>
      <c r="S10" s="19"/>
      <c r="T10" s="7">
        <v>23</v>
      </c>
      <c r="U10" s="5">
        <v>70</v>
      </c>
      <c r="V10" s="5"/>
      <c r="W10" s="5">
        <v>1</v>
      </c>
      <c r="X10" s="5"/>
      <c r="Y10" s="18"/>
    </row>
    <row r="11" spans="3:25" x14ac:dyDescent="0.2">
      <c r="C11" s="19"/>
      <c r="D11" s="7">
        <v>24</v>
      </c>
      <c r="E11" s="5">
        <v>175</v>
      </c>
      <c r="F11" s="5"/>
      <c r="G11" s="5">
        <v>1</v>
      </c>
      <c r="H11" s="5"/>
      <c r="I11" s="18"/>
      <c r="K11" s="19"/>
      <c r="L11" s="7">
        <v>24</v>
      </c>
      <c r="M11" s="5">
        <v>238</v>
      </c>
      <c r="N11" s="5"/>
      <c r="O11" s="5">
        <v>1</v>
      </c>
      <c r="P11" s="5"/>
      <c r="Q11" s="18"/>
      <c r="S11" s="19"/>
      <c r="T11" s="7">
        <v>24</v>
      </c>
      <c r="U11" s="5">
        <v>175</v>
      </c>
      <c r="V11" s="5"/>
      <c r="W11" s="5">
        <v>1</v>
      </c>
      <c r="X11" s="5"/>
      <c r="Y11" s="18"/>
    </row>
    <row r="12" spans="3:25" x14ac:dyDescent="0.2">
      <c r="C12" s="19"/>
      <c r="D12" s="7">
        <v>25</v>
      </c>
      <c r="E12" s="5">
        <v>196</v>
      </c>
      <c r="F12" s="5"/>
      <c r="G12" s="5">
        <v>1</v>
      </c>
      <c r="H12" s="5"/>
      <c r="I12" s="18"/>
      <c r="K12" s="19"/>
      <c r="L12" s="7">
        <v>25</v>
      </c>
      <c r="M12" s="5">
        <v>979</v>
      </c>
      <c r="N12" s="5"/>
      <c r="O12" s="5">
        <v>1</v>
      </c>
      <c r="P12" s="5"/>
      <c r="Q12" s="18"/>
      <c r="S12" s="19"/>
      <c r="T12" s="7">
        <v>25</v>
      </c>
      <c r="U12" s="5">
        <v>42</v>
      </c>
      <c r="V12" s="5"/>
      <c r="W12" s="5">
        <v>1</v>
      </c>
      <c r="X12" s="5"/>
      <c r="Y12" s="18"/>
    </row>
    <row r="13" spans="3:25" x14ac:dyDescent="0.2">
      <c r="C13" s="19"/>
      <c r="D13" s="7">
        <v>26</v>
      </c>
      <c r="E13" s="3">
        <v>287</v>
      </c>
      <c r="F13" s="5"/>
      <c r="G13" s="5">
        <v>1</v>
      </c>
      <c r="H13" s="5"/>
      <c r="I13" s="18"/>
      <c r="K13" s="19"/>
      <c r="L13" s="7">
        <v>26</v>
      </c>
      <c r="M13" s="5">
        <v>615</v>
      </c>
      <c r="N13" s="5"/>
      <c r="O13" s="5">
        <v>1</v>
      </c>
      <c r="P13" s="5"/>
      <c r="Q13" s="18"/>
      <c r="S13" s="19"/>
      <c r="T13" s="7">
        <v>26</v>
      </c>
      <c r="U13" s="5">
        <v>49</v>
      </c>
      <c r="V13" s="5"/>
      <c r="W13" s="5">
        <v>1</v>
      </c>
      <c r="X13" s="5"/>
      <c r="Y13" s="18"/>
    </row>
    <row r="14" spans="3:25" x14ac:dyDescent="0.2">
      <c r="C14" s="19"/>
      <c r="D14" s="7">
        <v>28</v>
      </c>
      <c r="E14" s="5">
        <v>182</v>
      </c>
      <c r="F14" s="5"/>
      <c r="G14" s="5">
        <v>1</v>
      </c>
      <c r="H14" s="5"/>
      <c r="I14" s="18"/>
      <c r="K14" s="19"/>
      <c r="L14" s="7">
        <v>28</v>
      </c>
      <c r="M14" s="5">
        <v>220</v>
      </c>
      <c r="N14" s="5"/>
      <c r="O14" s="5">
        <v>1</v>
      </c>
      <c r="P14" s="5"/>
      <c r="Q14" s="18"/>
      <c r="S14" s="19"/>
      <c r="T14" s="7">
        <v>28</v>
      </c>
      <c r="U14" s="5">
        <v>91</v>
      </c>
      <c r="V14" s="5"/>
      <c r="W14" s="5">
        <v>1</v>
      </c>
      <c r="X14" s="5"/>
      <c r="Y14" s="18"/>
    </row>
    <row r="15" spans="3:25" x14ac:dyDescent="0.2">
      <c r="C15" s="19"/>
      <c r="D15" s="7">
        <v>30</v>
      </c>
      <c r="E15" s="5">
        <v>1934</v>
      </c>
      <c r="F15" s="5">
        <v>1</v>
      </c>
      <c r="G15" s="5"/>
      <c r="H15" s="5"/>
      <c r="I15" s="18"/>
      <c r="K15" s="19"/>
      <c r="L15" s="7">
        <v>30</v>
      </c>
      <c r="M15" s="5">
        <v>1624</v>
      </c>
      <c r="N15" s="5">
        <v>1</v>
      </c>
      <c r="O15" s="5"/>
      <c r="P15" s="5"/>
      <c r="Q15" s="18"/>
      <c r="S15" s="19"/>
      <c r="T15" s="7">
        <v>30</v>
      </c>
      <c r="U15" s="5">
        <v>336</v>
      </c>
      <c r="V15" s="5">
        <v>1</v>
      </c>
      <c r="W15" s="5"/>
      <c r="X15" s="5"/>
      <c r="Y15" s="18"/>
    </row>
    <row r="16" spans="3:25" x14ac:dyDescent="0.2">
      <c r="C16" s="19"/>
      <c r="D16" s="7">
        <v>31</v>
      </c>
      <c r="E16" s="5">
        <v>581</v>
      </c>
      <c r="F16" s="5"/>
      <c r="G16" s="5">
        <v>1</v>
      </c>
      <c r="H16" s="5"/>
      <c r="I16" s="18"/>
      <c r="K16" s="19"/>
      <c r="L16" s="7">
        <v>31</v>
      </c>
      <c r="M16" s="5">
        <v>824</v>
      </c>
      <c r="N16" s="5"/>
      <c r="O16" s="5">
        <v>1</v>
      </c>
      <c r="P16" s="5"/>
      <c r="Q16" s="18"/>
      <c r="S16" s="19"/>
      <c r="T16" s="7">
        <v>31</v>
      </c>
      <c r="U16" s="5">
        <v>63</v>
      </c>
      <c r="V16" s="5"/>
      <c r="W16" s="5">
        <v>1</v>
      </c>
      <c r="X16" s="5"/>
      <c r="Y16" s="18"/>
    </row>
    <row r="17" spans="3:25" x14ac:dyDescent="0.2">
      <c r="C17" s="19"/>
      <c r="D17" s="7">
        <v>33</v>
      </c>
      <c r="E17" s="5">
        <v>84</v>
      </c>
      <c r="F17" s="5"/>
      <c r="G17" s="5"/>
      <c r="H17" s="5">
        <v>1</v>
      </c>
      <c r="I17" s="18"/>
      <c r="K17" s="19"/>
      <c r="L17" s="7">
        <v>33</v>
      </c>
      <c r="M17" s="5">
        <v>1599</v>
      </c>
      <c r="N17" s="5"/>
      <c r="O17" s="5"/>
      <c r="P17" s="5">
        <v>1</v>
      </c>
      <c r="Q17" s="18"/>
      <c r="S17" s="19"/>
      <c r="T17" s="7">
        <v>33</v>
      </c>
      <c r="U17" s="5">
        <v>84</v>
      </c>
      <c r="V17" s="5"/>
      <c r="W17" s="5"/>
      <c r="X17" s="5">
        <v>1</v>
      </c>
      <c r="Y17" s="18"/>
    </row>
    <row r="18" spans="3:25" x14ac:dyDescent="0.2">
      <c r="C18" s="19"/>
      <c r="D18" s="7">
        <v>34</v>
      </c>
      <c r="E18" s="5">
        <v>532</v>
      </c>
      <c r="F18" s="5"/>
      <c r="G18" s="5">
        <v>1</v>
      </c>
      <c r="H18" s="5"/>
      <c r="I18" s="18"/>
      <c r="K18" s="19"/>
      <c r="L18" s="7">
        <v>34</v>
      </c>
      <c r="M18" s="5">
        <v>548</v>
      </c>
      <c r="N18" s="5"/>
      <c r="O18" s="5">
        <v>1</v>
      </c>
      <c r="P18" s="5"/>
      <c r="Q18" s="18"/>
      <c r="S18" s="19"/>
      <c r="T18" s="7">
        <v>34</v>
      </c>
      <c r="U18" s="5">
        <v>21</v>
      </c>
      <c r="V18" s="5"/>
      <c r="W18" s="5">
        <v>1</v>
      </c>
      <c r="X18" s="5"/>
      <c r="Y18" s="18"/>
    </row>
    <row r="19" spans="3:25" x14ac:dyDescent="0.2">
      <c r="C19" s="19"/>
      <c r="D19" s="7">
        <v>37</v>
      </c>
      <c r="E19" s="5">
        <v>182</v>
      </c>
      <c r="F19" s="5"/>
      <c r="G19" s="5">
        <v>1</v>
      </c>
      <c r="H19" s="5"/>
      <c r="I19" s="18"/>
      <c r="K19" s="19"/>
      <c r="L19" s="7">
        <v>37</v>
      </c>
      <c r="M19" s="5">
        <v>413</v>
      </c>
      <c r="N19" s="5"/>
      <c r="O19" s="5">
        <v>1</v>
      </c>
      <c r="P19" s="5"/>
      <c r="Q19" s="18"/>
      <c r="S19" s="19"/>
      <c r="T19" s="7">
        <v>37</v>
      </c>
      <c r="U19" s="5">
        <v>126</v>
      </c>
      <c r="V19" s="5"/>
      <c r="W19" s="5">
        <v>1</v>
      </c>
      <c r="X19" s="5"/>
      <c r="Y19" s="18"/>
    </row>
    <row r="20" spans="3:25" x14ac:dyDescent="0.2">
      <c r="C20" s="19"/>
      <c r="D20" s="7">
        <v>38</v>
      </c>
      <c r="E20" s="5">
        <v>154</v>
      </c>
      <c r="F20" s="5"/>
      <c r="G20" s="5">
        <v>1</v>
      </c>
      <c r="H20" s="5"/>
      <c r="I20" s="18"/>
      <c r="K20" s="19"/>
      <c r="L20" s="7">
        <v>38</v>
      </c>
      <c r="M20" s="5">
        <v>233</v>
      </c>
      <c r="N20" s="5"/>
      <c r="O20" s="5">
        <v>1</v>
      </c>
      <c r="P20" s="5"/>
      <c r="Q20" s="18"/>
      <c r="S20" s="19"/>
      <c r="T20" s="7">
        <v>38</v>
      </c>
      <c r="U20" s="5">
        <v>63</v>
      </c>
      <c r="V20" s="5"/>
      <c r="W20" s="5">
        <v>1</v>
      </c>
      <c r="X20" s="5"/>
      <c r="Y20" s="18"/>
    </row>
    <row r="21" spans="3:25" x14ac:dyDescent="0.2">
      <c r="C21" s="19"/>
      <c r="D21" s="7">
        <v>40</v>
      </c>
      <c r="E21" s="5">
        <v>264</v>
      </c>
      <c r="F21" s="5"/>
      <c r="G21" s="5">
        <v>1</v>
      </c>
      <c r="H21" s="5"/>
      <c r="I21" s="18"/>
      <c r="K21" s="19"/>
      <c r="L21" s="7">
        <v>40</v>
      </c>
      <c r="M21" s="5">
        <v>777</v>
      </c>
      <c r="N21" s="5"/>
      <c r="O21" s="5">
        <v>1</v>
      </c>
      <c r="P21" s="5"/>
      <c r="Q21" s="18"/>
      <c r="S21" s="19"/>
      <c r="T21" s="7">
        <v>40</v>
      </c>
      <c r="U21" s="5">
        <v>21</v>
      </c>
      <c r="V21" s="5"/>
      <c r="W21" s="5">
        <v>1</v>
      </c>
      <c r="X21" s="5"/>
      <c r="Y21" s="18"/>
    </row>
    <row r="22" spans="3:25" x14ac:dyDescent="0.2">
      <c r="C22" s="19"/>
      <c r="D22" s="7">
        <v>42</v>
      </c>
      <c r="E22" s="5">
        <v>543</v>
      </c>
      <c r="F22" s="5"/>
      <c r="G22" s="5">
        <v>1</v>
      </c>
      <c r="H22" s="5"/>
      <c r="I22" s="18"/>
      <c r="K22" s="19"/>
      <c r="L22" s="7">
        <v>42</v>
      </c>
      <c r="M22" s="5">
        <v>1336</v>
      </c>
      <c r="N22" s="5"/>
      <c r="O22" s="5">
        <v>1</v>
      </c>
      <c r="P22" s="5"/>
      <c r="Q22" s="18"/>
      <c r="S22" s="19"/>
      <c r="T22" s="7">
        <v>42</v>
      </c>
      <c r="U22" s="5">
        <v>47</v>
      </c>
      <c r="V22" s="5"/>
      <c r="W22" s="5">
        <v>1</v>
      </c>
      <c r="X22" s="5"/>
      <c r="Y22" s="18"/>
    </row>
    <row r="23" spans="3:25" x14ac:dyDescent="0.2">
      <c r="C23" s="19"/>
      <c r="D23" s="7">
        <v>44</v>
      </c>
      <c r="E23" s="5">
        <v>315</v>
      </c>
      <c r="F23" s="5">
        <v>1</v>
      </c>
      <c r="G23" s="5"/>
      <c r="H23" s="5"/>
      <c r="I23" s="18"/>
      <c r="K23" s="19"/>
      <c r="L23" s="7">
        <v>44</v>
      </c>
      <c r="M23" s="5">
        <v>1134</v>
      </c>
      <c r="N23" s="5">
        <v>1</v>
      </c>
      <c r="O23" s="5"/>
      <c r="P23" s="5"/>
      <c r="Q23" s="18"/>
      <c r="S23" s="19"/>
      <c r="T23" s="7">
        <v>44</v>
      </c>
      <c r="U23" s="5">
        <v>126</v>
      </c>
      <c r="V23" s="5">
        <v>1</v>
      </c>
      <c r="W23" s="5"/>
      <c r="X23" s="5"/>
      <c r="Y23" s="18"/>
    </row>
    <row r="24" spans="3:25" x14ac:dyDescent="0.2">
      <c r="C24" s="19"/>
      <c r="D24" s="7">
        <v>45</v>
      </c>
      <c r="E24" s="5">
        <v>146</v>
      </c>
      <c r="F24" s="5"/>
      <c r="G24" s="5">
        <v>1</v>
      </c>
      <c r="H24" s="5"/>
      <c r="I24" s="18"/>
      <c r="K24" s="19"/>
      <c r="L24" s="7">
        <v>45</v>
      </c>
      <c r="M24" s="5">
        <v>921</v>
      </c>
      <c r="N24" s="5"/>
      <c r="O24" s="5">
        <v>1</v>
      </c>
      <c r="P24" s="5"/>
      <c r="Q24" s="18"/>
      <c r="S24" s="19"/>
      <c r="T24" s="7">
        <v>45</v>
      </c>
      <c r="U24" s="5">
        <v>62</v>
      </c>
      <c r="V24" s="5"/>
      <c r="W24" s="5">
        <v>1</v>
      </c>
      <c r="X24" s="5"/>
      <c r="Y24" s="18"/>
    </row>
    <row r="25" spans="3:25" x14ac:dyDescent="0.2">
      <c r="C25" s="19"/>
      <c r="D25" s="7">
        <v>48</v>
      </c>
      <c r="E25" s="5">
        <v>146</v>
      </c>
      <c r="F25" s="5"/>
      <c r="G25" s="5">
        <v>1</v>
      </c>
      <c r="H25" s="5"/>
      <c r="I25" s="18"/>
      <c r="K25" s="19"/>
      <c r="L25" s="7">
        <v>48</v>
      </c>
      <c r="M25" s="5">
        <v>1082</v>
      </c>
      <c r="N25" s="5"/>
      <c r="O25" s="5">
        <v>1</v>
      </c>
      <c r="P25" s="5"/>
      <c r="Q25" s="18"/>
      <c r="S25" s="19"/>
      <c r="T25" s="7">
        <v>48</v>
      </c>
      <c r="U25" s="5">
        <v>146</v>
      </c>
      <c r="V25" s="5"/>
      <c r="W25" s="5">
        <v>1</v>
      </c>
      <c r="X25" s="5"/>
      <c r="Y25" s="18"/>
    </row>
    <row r="26" spans="3:25" x14ac:dyDescent="0.2">
      <c r="C26" s="19"/>
      <c r="D26" s="7">
        <v>50</v>
      </c>
      <c r="E26" s="5">
        <v>84</v>
      </c>
      <c r="F26" s="5"/>
      <c r="G26" s="5"/>
      <c r="H26" s="5">
        <v>1</v>
      </c>
      <c r="I26" s="18"/>
      <c r="K26" s="19"/>
      <c r="L26" s="7">
        <v>50</v>
      </c>
      <c r="M26" s="5">
        <v>699</v>
      </c>
      <c r="N26" s="5"/>
      <c r="O26" s="5"/>
      <c r="P26" s="5">
        <v>1</v>
      </c>
      <c r="Q26" s="18"/>
      <c r="S26" s="19"/>
      <c r="T26" s="7">
        <v>50</v>
      </c>
      <c r="U26" s="5">
        <v>63</v>
      </c>
      <c r="V26" s="5"/>
      <c r="W26" s="5"/>
      <c r="X26" s="5">
        <v>1</v>
      </c>
      <c r="Y26" s="18"/>
    </row>
    <row r="27" spans="3:25" x14ac:dyDescent="0.2">
      <c r="C27" s="19"/>
      <c r="D27" s="7">
        <v>51</v>
      </c>
      <c r="E27" s="5">
        <v>330</v>
      </c>
      <c r="F27" s="5"/>
      <c r="G27" s="5">
        <v>1</v>
      </c>
      <c r="H27" s="5"/>
      <c r="I27" s="18"/>
      <c r="K27" s="19"/>
      <c r="L27" s="7">
        <v>51</v>
      </c>
      <c r="M27" s="5">
        <v>968</v>
      </c>
      <c r="N27" s="5"/>
      <c r="O27" s="5">
        <v>1</v>
      </c>
      <c r="P27" s="5"/>
      <c r="Q27" s="18"/>
      <c r="S27" s="19"/>
      <c r="T27" s="7">
        <v>51</v>
      </c>
      <c r="U27" s="5">
        <v>84</v>
      </c>
      <c r="V27" s="5"/>
      <c r="W27" s="5">
        <v>1</v>
      </c>
      <c r="X27" s="5"/>
      <c r="Y27" s="18"/>
    </row>
    <row r="28" spans="3:25" x14ac:dyDescent="0.2">
      <c r="C28" s="19"/>
      <c r="D28" s="7">
        <v>52</v>
      </c>
      <c r="E28" s="5">
        <v>147</v>
      </c>
      <c r="F28" s="5"/>
      <c r="G28" s="5">
        <v>1</v>
      </c>
      <c r="H28" s="5"/>
      <c r="I28" s="18"/>
      <c r="K28" s="19"/>
      <c r="L28" s="7">
        <v>52</v>
      </c>
      <c r="M28" s="5">
        <v>943</v>
      </c>
      <c r="N28" s="5"/>
      <c r="O28" s="5">
        <v>1</v>
      </c>
      <c r="P28" s="5"/>
      <c r="Q28" s="18"/>
      <c r="S28" s="19"/>
      <c r="T28" s="7">
        <v>52</v>
      </c>
      <c r="U28" s="5">
        <v>105</v>
      </c>
      <c r="V28" s="5"/>
      <c r="W28" s="5">
        <v>1</v>
      </c>
      <c r="X28" s="5"/>
      <c r="Y28" s="18"/>
    </row>
    <row r="29" spans="3:25" x14ac:dyDescent="0.2">
      <c r="C29" s="19"/>
      <c r="D29" s="7">
        <v>56</v>
      </c>
      <c r="E29" s="5">
        <v>62</v>
      </c>
      <c r="F29" s="5"/>
      <c r="G29" s="5"/>
      <c r="H29" s="5">
        <v>1</v>
      </c>
      <c r="I29" s="18"/>
      <c r="K29" s="19"/>
      <c r="L29" s="7">
        <v>56</v>
      </c>
      <c r="M29" s="5">
        <v>99</v>
      </c>
      <c r="N29" s="5"/>
      <c r="O29" s="5"/>
      <c r="P29" s="5">
        <v>1</v>
      </c>
      <c r="Q29" s="18"/>
      <c r="S29" s="19"/>
      <c r="T29" s="7">
        <v>56</v>
      </c>
      <c r="U29" s="5">
        <v>21</v>
      </c>
      <c r="V29" s="5"/>
      <c r="W29" s="5"/>
      <c r="X29" s="5">
        <v>1</v>
      </c>
      <c r="Y29" s="18"/>
    </row>
    <row r="30" spans="3:25" x14ac:dyDescent="0.2">
      <c r="C30" s="19"/>
      <c r="D30" s="7">
        <v>57</v>
      </c>
      <c r="E30" s="5">
        <v>182</v>
      </c>
      <c r="F30" s="5"/>
      <c r="G30" s="5">
        <v>1</v>
      </c>
      <c r="H30" s="5"/>
      <c r="I30" s="18"/>
      <c r="K30" s="19"/>
      <c r="L30" s="7">
        <v>57</v>
      </c>
      <c r="M30" s="5">
        <v>989</v>
      </c>
      <c r="N30" s="5"/>
      <c r="O30" s="5">
        <v>1</v>
      </c>
      <c r="P30" s="5"/>
      <c r="Q30" s="18"/>
      <c r="S30" s="19"/>
      <c r="T30" s="7">
        <v>57</v>
      </c>
      <c r="U30" s="5">
        <v>65</v>
      </c>
      <c r="V30" s="5"/>
      <c r="W30" s="5">
        <v>1</v>
      </c>
      <c r="X30" s="5"/>
      <c r="Y30" s="18"/>
    </row>
    <row r="31" spans="3:25" ht="16" thickBot="1" x14ac:dyDescent="0.25">
      <c r="C31" s="20"/>
      <c r="D31" s="21">
        <v>58</v>
      </c>
      <c r="E31" s="22">
        <v>75</v>
      </c>
      <c r="F31" s="22"/>
      <c r="G31" s="22"/>
      <c r="H31" s="22">
        <v>1</v>
      </c>
      <c r="I31" s="23"/>
      <c r="K31" s="20"/>
      <c r="L31" s="21">
        <v>58</v>
      </c>
      <c r="M31" s="22">
        <v>720</v>
      </c>
      <c r="N31" s="22"/>
      <c r="O31" s="22"/>
      <c r="P31" s="22">
        <v>1</v>
      </c>
      <c r="Q31" s="23"/>
      <c r="S31" s="20"/>
      <c r="T31" s="21">
        <v>58</v>
      </c>
      <c r="U31" s="22">
        <v>40</v>
      </c>
      <c r="V31" s="22"/>
      <c r="W31" s="22"/>
      <c r="X31" s="22">
        <v>1</v>
      </c>
      <c r="Y31" s="23"/>
    </row>
    <row r="32" spans="3:25" ht="16" thickBot="1" x14ac:dyDescent="0.25"/>
    <row r="33" spans="3:25" ht="16" thickBot="1" x14ac:dyDescent="0.25">
      <c r="C33" s="257" t="s">
        <v>13</v>
      </c>
      <c r="D33" s="258"/>
      <c r="E33" s="258"/>
      <c r="F33" s="258"/>
      <c r="G33" s="258"/>
      <c r="H33" s="258"/>
      <c r="I33" s="259"/>
      <c r="K33" s="257" t="s">
        <v>15</v>
      </c>
      <c r="L33" s="258"/>
      <c r="M33" s="258"/>
      <c r="N33" s="258"/>
      <c r="O33" s="258"/>
      <c r="P33" s="258"/>
      <c r="Q33" s="259"/>
      <c r="S33" s="257" t="s">
        <v>7</v>
      </c>
      <c r="T33" s="258"/>
      <c r="U33" s="258"/>
      <c r="V33" s="258"/>
      <c r="W33" s="258"/>
      <c r="X33" s="258"/>
      <c r="Y33" s="259"/>
    </row>
    <row r="34" spans="3:25" x14ac:dyDescent="0.2">
      <c r="C34" s="17" t="s">
        <v>241</v>
      </c>
      <c r="D34" s="1" t="s">
        <v>4</v>
      </c>
      <c r="E34" s="6" t="s">
        <v>14</v>
      </c>
      <c r="F34" s="6" t="s">
        <v>9</v>
      </c>
      <c r="G34" s="6" t="s">
        <v>3</v>
      </c>
      <c r="H34" s="6" t="s">
        <v>2</v>
      </c>
      <c r="I34" s="18"/>
      <c r="K34" s="17" t="s">
        <v>264</v>
      </c>
      <c r="L34" s="1" t="s">
        <v>4</v>
      </c>
      <c r="M34" s="16" t="s">
        <v>124</v>
      </c>
      <c r="N34" s="6" t="s">
        <v>11</v>
      </c>
      <c r="O34" s="6" t="s">
        <v>3</v>
      </c>
      <c r="P34" s="6" t="s">
        <v>2</v>
      </c>
      <c r="Q34" s="18"/>
      <c r="S34" s="17" t="s">
        <v>242</v>
      </c>
      <c r="T34" s="1" t="s">
        <v>4</v>
      </c>
      <c r="U34" s="6" t="s">
        <v>237</v>
      </c>
      <c r="V34" s="6" t="s">
        <v>11</v>
      </c>
      <c r="W34" s="6" t="s">
        <v>3</v>
      </c>
      <c r="X34" s="6" t="s">
        <v>2</v>
      </c>
      <c r="Y34" s="18"/>
    </row>
    <row r="35" spans="3:25" x14ac:dyDescent="0.2">
      <c r="C35" s="19"/>
      <c r="D35" s="7">
        <v>17</v>
      </c>
      <c r="E35" s="5">
        <v>174</v>
      </c>
      <c r="F35" s="5"/>
      <c r="G35" s="5">
        <v>1</v>
      </c>
      <c r="H35" s="5"/>
      <c r="I35" s="18"/>
      <c r="K35" s="19"/>
      <c r="L35" s="7">
        <v>17</v>
      </c>
      <c r="M35" s="5">
        <v>329</v>
      </c>
      <c r="N35" s="5"/>
      <c r="O35" s="5">
        <v>1</v>
      </c>
      <c r="P35" s="5"/>
      <c r="Q35" s="18"/>
      <c r="S35" s="19"/>
      <c r="T35" s="7">
        <v>17</v>
      </c>
      <c r="U35" s="5">
        <v>41</v>
      </c>
      <c r="V35" s="5"/>
      <c r="W35" s="5">
        <v>1</v>
      </c>
      <c r="X35" s="5"/>
      <c r="Y35" s="18"/>
    </row>
    <row r="36" spans="3:25" x14ac:dyDescent="0.2">
      <c r="C36" s="19"/>
      <c r="D36" s="7">
        <v>18</v>
      </c>
      <c r="E36" s="5">
        <v>154</v>
      </c>
      <c r="F36" s="5">
        <v>1</v>
      </c>
      <c r="G36" s="5"/>
      <c r="H36" s="5"/>
      <c r="I36" s="18"/>
      <c r="K36" s="19"/>
      <c r="L36" s="7">
        <v>18</v>
      </c>
      <c r="M36" s="5">
        <v>1020</v>
      </c>
      <c r="N36" s="5">
        <v>1</v>
      </c>
      <c r="O36" s="5"/>
      <c r="P36" s="5"/>
      <c r="Q36" s="18"/>
      <c r="S36" s="19"/>
      <c r="T36" s="7">
        <v>18</v>
      </c>
      <c r="U36" s="5">
        <v>112</v>
      </c>
      <c r="V36" s="5">
        <v>1</v>
      </c>
      <c r="W36" s="5"/>
      <c r="X36" s="5"/>
      <c r="Y36" s="18"/>
    </row>
    <row r="37" spans="3:25" x14ac:dyDescent="0.2">
      <c r="C37" s="19"/>
      <c r="D37" s="7">
        <v>19</v>
      </c>
      <c r="E37" s="5">
        <v>770</v>
      </c>
      <c r="F37" s="5">
        <v>1</v>
      </c>
      <c r="G37" s="5"/>
      <c r="H37" s="5"/>
      <c r="I37" s="18"/>
      <c r="K37" s="19"/>
      <c r="L37" s="7">
        <v>19</v>
      </c>
      <c r="M37" s="5">
        <v>1358</v>
      </c>
      <c r="N37" s="5">
        <v>1</v>
      </c>
      <c r="O37" s="5"/>
      <c r="P37" s="5"/>
      <c r="Q37" s="18"/>
      <c r="S37" s="19"/>
      <c r="T37" s="7">
        <v>19</v>
      </c>
      <c r="U37" s="5">
        <v>231</v>
      </c>
      <c r="V37" s="5">
        <v>1</v>
      </c>
      <c r="W37" s="5"/>
      <c r="X37" s="5"/>
      <c r="Y37" s="18"/>
    </row>
    <row r="38" spans="3:25" x14ac:dyDescent="0.2">
      <c r="C38" s="19"/>
      <c r="D38" s="7">
        <v>20</v>
      </c>
      <c r="E38" s="5">
        <v>434</v>
      </c>
      <c r="F38" s="5">
        <v>1</v>
      </c>
      <c r="G38" s="5"/>
      <c r="H38" s="5"/>
      <c r="I38" s="18"/>
      <c r="K38" s="19"/>
      <c r="L38" s="7">
        <v>20</v>
      </c>
      <c r="M38" s="3">
        <v>1892</v>
      </c>
      <c r="N38" s="5">
        <v>1</v>
      </c>
      <c r="O38" s="5"/>
      <c r="P38" s="5"/>
      <c r="Q38" s="18"/>
      <c r="S38" s="19"/>
      <c r="T38" s="7">
        <v>20</v>
      </c>
      <c r="U38" s="5">
        <v>378</v>
      </c>
      <c r="V38" s="5">
        <v>1</v>
      </c>
      <c r="W38" s="5"/>
      <c r="X38" s="5"/>
      <c r="Y38" s="18"/>
    </row>
    <row r="39" spans="3:25" x14ac:dyDescent="0.2">
      <c r="C39" s="19"/>
      <c r="D39" s="7">
        <v>22</v>
      </c>
      <c r="E39" s="5">
        <v>287</v>
      </c>
      <c r="F39" s="5"/>
      <c r="G39" s="5"/>
      <c r="H39" s="5">
        <v>1</v>
      </c>
      <c r="I39" s="18"/>
      <c r="K39" s="19"/>
      <c r="L39" s="7">
        <v>22</v>
      </c>
      <c r="M39" s="5">
        <v>551</v>
      </c>
      <c r="N39" s="5"/>
      <c r="O39" s="5"/>
      <c r="P39" s="5">
        <v>1</v>
      </c>
      <c r="Q39" s="18"/>
      <c r="S39" s="19"/>
      <c r="T39" s="7">
        <v>22</v>
      </c>
      <c r="U39" s="5">
        <v>84</v>
      </c>
      <c r="V39" s="5"/>
      <c r="W39" s="5"/>
      <c r="X39" s="5">
        <v>1</v>
      </c>
      <c r="Y39" s="18"/>
    </row>
    <row r="40" spans="3:25" x14ac:dyDescent="0.2">
      <c r="C40" s="19"/>
      <c r="D40" s="7">
        <v>23</v>
      </c>
      <c r="E40" s="5">
        <v>175</v>
      </c>
      <c r="F40" s="53"/>
      <c r="G40" s="5">
        <v>1</v>
      </c>
      <c r="H40" s="5"/>
      <c r="I40" s="18"/>
      <c r="K40" s="19"/>
      <c r="L40" s="7">
        <v>23</v>
      </c>
      <c r="M40" s="5">
        <v>231</v>
      </c>
      <c r="N40" s="5"/>
      <c r="O40" s="5">
        <v>1</v>
      </c>
      <c r="P40" s="5"/>
      <c r="Q40" s="18"/>
      <c r="S40" s="19"/>
      <c r="T40" s="7">
        <v>23</v>
      </c>
      <c r="U40" s="5">
        <v>70</v>
      </c>
      <c r="V40" s="5"/>
      <c r="W40" s="5">
        <v>1</v>
      </c>
      <c r="X40" s="5"/>
      <c r="Y40" s="18"/>
    </row>
    <row r="41" spans="3:25" x14ac:dyDescent="0.2">
      <c r="C41" s="19"/>
      <c r="D41" s="7">
        <v>24</v>
      </c>
      <c r="E41" s="5">
        <v>175</v>
      </c>
      <c r="F41" s="5">
        <v>1</v>
      </c>
      <c r="G41" s="5"/>
      <c r="H41" s="5"/>
      <c r="I41" s="18"/>
      <c r="K41" s="19"/>
      <c r="L41" s="7">
        <v>24</v>
      </c>
      <c r="M41" s="5">
        <v>238</v>
      </c>
      <c r="N41" s="5">
        <v>1</v>
      </c>
      <c r="O41" s="5"/>
      <c r="P41" s="5"/>
      <c r="Q41" s="18"/>
      <c r="S41" s="19"/>
      <c r="T41" s="7">
        <v>24</v>
      </c>
      <c r="U41" s="5">
        <v>175</v>
      </c>
      <c r="V41" s="5">
        <v>1</v>
      </c>
      <c r="W41" s="5"/>
      <c r="X41" s="5"/>
      <c r="Y41" s="18"/>
    </row>
    <row r="42" spans="3:25" x14ac:dyDescent="0.2">
      <c r="C42" s="19"/>
      <c r="D42" s="7">
        <v>25</v>
      </c>
      <c r="E42" s="5">
        <v>196</v>
      </c>
      <c r="F42" s="5"/>
      <c r="G42" s="5"/>
      <c r="H42" s="5">
        <v>1</v>
      </c>
      <c r="I42" s="18"/>
      <c r="K42" s="19"/>
      <c r="L42" s="7">
        <v>25</v>
      </c>
      <c r="M42" s="5">
        <v>979</v>
      </c>
      <c r="N42" s="5"/>
      <c r="O42" s="5"/>
      <c r="P42" s="5">
        <v>1</v>
      </c>
      <c r="Q42" s="18"/>
      <c r="S42" s="19"/>
      <c r="T42" s="7">
        <v>25</v>
      </c>
      <c r="U42" s="5">
        <v>42</v>
      </c>
      <c r="V42" s="5"/>
      <c r="W42" s="5"/>
      <c r="X42" s="5">
        <v>1</v>
      </c>
      <c r="Y42" s="18"/>
    </row>
    <row r="43" spans="3:25" x14ac:dyDescent="0.2">
      <c r="C43" s="19"/>
      <c r="D43" s="7">
        <v>26</v>
      </c>
      <c r="E43" s="5">
        <v>287</v>
      </c>
      <c r="F43" s="5">
        <v>1</v>
      </c>
      <c r="G43" s="5"/>
      <c r="H43" s="5"/>
      <c r="I43" s="18"/>
      <c r="K43" s="19"/>
      <c r="L43" s="7">
        <v>26</v>
      </c>
      <c r="M43" s="5">
        <v>615</v>
      </c>
      <c r="N43" s="5">
        <v>1</v>
      </c>
      <c r="O43" s="5"/>
      <c r="P43" s="5"/>
      <c r="Q43" s="18"/>
      <c r="S43" s="19"/>
      <c r="T43" s="7">
        <v>26</v>
      </c>
      <c r="U43" s="5">
        <v>49</v>
      </c>
      <c r="V43" s="5">
        <v>1</v>
      </c>
      <c r="W43" s="5"/>
      <c r="X43" s="5"/>
      <c r="Y43" s="18"/>
    </row>
    <row r="44" spans="3:25" x14ac:dyDescent="0.2">
      <c r="C44" s="19"/>
      <c r="D44" s="7">
        <v>28</v>
      </c>
      <c r="E44" s="5">
        <v>182</v>
      </c>
      <c r="F44" s="5">
        <v>1</v>
      </c>
      <c r="G44" s="5"/>
      <c r="H44" s="5"/>
      <c r="I44" s="18"/>
      <c r="K44" s="19"/>
      <c r="L44" s="7">
        <v>28</v>
      </c>
      <c r="M44" s="5">
        <v>220</v>
      </c>
      <c r="N44" s="5">
        <v>1</v>
      </c>
      <c r="O44" s="5"/>
      <c r="P44" s="5"/>
      <c r="Q44" s="18"/>
      <c r="S44" s="19"/>
      <c r="T44" s="7">
        <v>28</v>
      </c>
      <c r="U44" s="5">
        <v>91</v>
      </c>
      <c r="V44" s="5">
        <v>1</v>
      </c>
      <c r="W44" s="5"/>
      <c r="X44" s="5"/>
      <c r="Y44" s="18"/>
    </row>
    <row r="45" spans="3:25" x14ac:dyDescent="0.2">
      <c r="C45" s="19"/>
      <c r="D45" s="7">
        <v>30</v>
      </c>
      <c r="E45" s="5">
        <v>1934</v>
      </c>
      <c r="F45" s="5"/>
      <c r="G45" s="5">
        <v>1</v>
      </c>
      <c r="H45" s="5"/>
      <c r="I45" s="18"/>
      <c r="K45" s="19"/>
      <c r="L45" s="7">
        <v>30</v>
      </c>
      <c r="M45" s="5">
        <v>1624</v>
      </c>
      <c r="N45" s="5"/>
      <c r="O45" s="5">
        <v>1</v>
      </c>
      <c r="P45" s="5"/>
      <c r="Q45" s="18"/>
      <c r="S45" s="19"/>
      <c r="T45" s="7">
        <v>30</v>
      </c>
      <c r="U45" s="5">
        <v>336</v>
      </c>
      <c r="V45" s="5"/>
      <c r="W45" s="5">
        <v>1</v>
      </c>
      <c r="X45" s="5"/>
      <c r="Y45" s="18"/>
    </row>
    <row r="46" spans="3:25" x14ac:dyDescent="0.2">
      <c r="C46" s="19"/>
      <c r="D46" s="7">
        <v>31</v>
      </c>
      <c r="E46" s="5">
        <v>581</v>
      </c>
      <c r="F46" s="5">
        <v>1</v>
      </c>
      <c r="G46" s="5"/>
      <c r="H46" s="5"/>
      <c r="I46" s="18"/>
      <c r="K46" s="19"/>
      <c r="L46" s="7">
        <v>31</v>
      </c>
      <c r="M46" s="5">
        <v>824</v>
      </c>
      <c r="N46" s="5">
        <v>1</v>
      </c>
      <c r="O46" s="5"/>
      <c r="P46" s="5"/>
      <c r="Q46" s="18"/>
      <c r="S46" s="19"/>
      <c r="T46" s="7">
        <v>31</v>
      </c>
      <c r="U46" s="5">
        <v>63</v>
      </c>
      <c r="V46" s="5">
        <v>1</v>
      </c>
      <c r="W46" s="5"/>
      <c r="X46" s="5"/>
      <c r="Y46" s="18"/>
    </row>
    <row r="47" spans="3:25" x14ac:dyDescent="0.2">
      <c r="C47" s="19"/>
      <c r="D47" s="7">
        <v>33</v>
      </c>
      <c r="E47" s="5">
        <v>84</v>
      </c>
      <c r="F47" s="5"/>
      <c r="G47" s="5">
        <v>1</v>
      </c>
      <c r="H47" s="5"/>
      <c r="I47" s="18"/>
      <c r="K47" s="19"/>
      <c r="L47" s="7">
        <v>33</v>
      </c>
      <c r="M47" s="5">
        <v>1599</v>
      </c>
      <c r="N47" s="5"/>
      <c r="O47" s="5">
        <v>1</v>
      </c>
      <c r="P47" s="5"/>
      <c r="Q47" s="18"/>
      <c r="S47" s="19"/>
      <c r="T47" s="7">
        <v>33</v>
      </c>
      <c r="U47" s="5">
        <v>84</v>
      </c>
      <c r="V47" s="5"/>
      <c r="W47" s="5">
        <v>1</v>
      </c>
      <c r="X47" s="5"/>
      <c r="Y47" s="18"/>
    </row>
    <row r="48" spans="3:25" x14ac:dyDescent="0.2">
      <c r="C48" s="19"/>
      <c r="D48" s="7">
        <v>34</v>
      </c>
      <c r="E48" s="5">
        <v>532</v>
      </c>
      <c r="F48" s="5"/>
      <c r="G48" s="5"/>
      <c r="H48" s="5">
        <v>1</v>
      </c>
      <c r="I48" s="18"/>
      <c r="K48" s="19"/>
      <c r="L48" s="7">
        <v>34</v>
      </c>
      <c r="M48" s="5">
        <v>548</v>
      </c>
      <c r="N48" s="5"/>
      <c r="O48" s="5"/>
      <c r="P48" s="5">
        <v>1</v>
      </c>
      <c r="Q48" s="18"/>
      <c r="S48" s="19"/>
      <c r="T48" s="7">
        <v>34</v>
      </c>
      <c r="U48" s="5">
        <v>21</v>
      </c>
      <c r="V48" s="5"/>
      <c r="W48" s="5"/>
      <c r="X48" s="5">
        <v>1</v>
      </c>
      <c r="Y48" s="18"/>
    </row>
    <row r="49" spans="3:25" x14ac:dyDescent="0.2">
      <c r="C49" s="19"/>
      <c r="D49" s="7">
        <v>37</v>
      </c>
      <c r="E49" s="5">
        <v>182</v>
      </c>
      <c r="F49" s="5"/>
      <c r="G49" s="5"/>
      <c r="H49" s="5">
        <v>1</v>
      </c>
      <c r="I49" s="18"/>
      <c r="K49" s="19"/>
      <c r="L49" s="7">
        <v>37</v>
      </c>
      <c r="M49" s="5">
        <v>413</v>
      </c>
      <c r="N49" s="5"/>
      <c r="O49" s="5"/>
      <c r="P49" s="5">
        <v>1</v>
      </c>
      <c r="Q49" s="18"/>
      <c r="S49" s="19"/>
      <c r="T49" s="7">
        <v>37</v>
      </c>
      <c r="U49" s="5">
        <v>126</v>
      </c>
      <c r="V49" s="5"/>
      <c r="W49" s="5"/>
      <c r="X49" s="5">
        <v>1</v>
      </c>
      <c r="Y49" s="18"/>
    </row>
    <row r="50" spans="3:25" x14ac:dyDescent="0.2">
      <c r="C50" s="19"/>
      <c r="D50" s="7">
        <v>38</v>
      </c>
      <c r="E50" s="5">
        <v>154</v>
      </c>
      <c r="F50" s="5">
        <v>1</v>
      </c>
      <c r="G50" s="5"/>
      <c r="H50" s="5"/>
      <c r="I50" s="18"/>
      <c r="K50" s="19"/>
      <c r="L50" s="7">
        <v>38</v>
      </c>
      <c r="M50" s="5">
        <v>233</v>
      </c>
      <c r="N50" s="5">
        <v>1</v>
      </c>
      <c r="O50" s="5"/>
      <c r="P50" s="5"/>
      <c r="Q50" s="18"/>
      <c r="S50" s="19"/>
      <c r="T50" s="7">
        <v>38</v>
      </c>
      <c r="U50" s="5">
        <v>63</v>
      </c>
      <c r="V50" s="5">
        <v>1</v>
      </c>
      <c r="W50" s="5"/>
      <c r="X50" s="5"/>
      <c r="Y50" s="18"/>
    </row>
    <row r="51" spans="3:25" x14ac:dyDescent="0.2">
      <c r="C51" s="19"/>
      <c r="D51" s="7">
        <v>40</v>
      </c>
      <c r="E51" s="5">
        <v>264</v>
      </c>
      <c r="F51" s="5">
        <v>1</v>
      </c>
      <c r="G51" s="5"/>
      <c r="H51" s="5"/>
      <c r="I51" s="18"/>
      <c r="K51" s="19"/>
      <c r="L51" s="7">
        <v>40</v>
      </c>
      <c r="M51" s="5">
        <v>777</v>
      </c>
      <c r="N51" s="5">
        <v>1</v>
      </c>
      <c r="O51" s="5"/>
      <c r="P51" s="5"/>
      <c r="Q51" s="18"/>
      <c r="S51" s="19"/>
      <c r="T51" s="7">
        <v>40</v>
      </c>
      <c r="U51" s="5">
        <v>21</v>
      </c>
      <c r="V51" s="5">
        <v>1</v>
      </c>
      <c r="W51" s="5"/>
      <c r="X51" s="5"/>
      <c r="Y51" s="18"/>
    </row>
    <row r="52" spans="3:25" x14ac:dyDescent="0.2">
      <c r="C52" s="19"/>
      <c r="D52" s="7">
        <v>42</v>
      </c>
      <c r="E52" s="5">
        <v>543</v>
      </c>
      <c r="F52" s="5">
        <v>1</v>
      </c>
      <c r="G52" s="5"/>
      <c r="H52" s="5"/>
      <c r="I52" s="18"/>
      <c r="K52" s="19"/>
      <c r="L52" s="7">
        <v>42</v>
      </c>
      <c r="M52" s="5">
        <v>1336</v>
      </c>
      <c r="N52" s="5">
        <v>1</v>
      </c>
      <c r="O52" s="5"/>
      <c r="P52" s="5"/>
      <c r="Q52" s="18"/>
      <c r="S52" s="19"/>
      <c r="T52" s="7">
        <v>42</v>
      </c>
      <c r="U52" s="5">
        <v>47</v>
      </c>
      <c r="V52" s="5">
        <v>1</v>
      </c>
      <c r="W52" s="5"/>
      <c r="X52" s="5"/>
      <c r="Y52" s="18"/>
    </row>
    <row r="53" spans="3:25" x14ac:dyDescent="0.2">
      <c r="C53" s="19"/>
      <c r="D53" s="7">
        <v>44</v>
      </c>
      <c r="E53" s="5">
        <v>315</v>
      </c>
      <c r="F53" s="5"/>
      <c r="G53" s="5"/>
      <c r="H53" s="5">
        <v>1</v>
      </c>
      <c r="I53" s="18"/>
      <c r="K53" s="19"/>
      <c r="L53" s="7">
        <v>44</v>
      </c>
      <c r="M53" s="5">
        <v>1134</v>
      </c>
      <c r="N53" s="5"/>
      <c r="O53" s="5"/>
      <c r="P53" s="5">
        <v>1</v>
      </c>
      <c r="Q53" s="18"/>
      <c r="S53" s="19"/>
      <c r="T53" s="7">
        <v>44</v>
      </c>
      <c r="U53" s="5">
        <v>126</v>
      </c>
      <c r="V53" s="5"/>
      <c r="W53" s="5"/>
      <c r="X53" s="5">
        <v>1</v>
      </c>
      <c r="Y53" s="18"/>
    </row>
    <row r="54" spans="3:25" x14ac:dyDescent="0.2">
      <c r="C54" s="19"/>
      <c r="D54" s="7">
        <v>45</v>
      </c>
      <c r="E54" s="5">
        <v>146</v>
      </c>
      <c r="F54" s="5">
        <v>1</v>
      </c>
      <c r="G54" s="5"/>
      <c r="H54" s="5"/>
      <c r="I54" s="18"/>
      <c r="K54" s="19"/>
      <c r="L54" s="7">
        <v>45</v>
      </c>
      <c r="M54" s="5">
        <v>921</v>
      </c>
      <c r="N54" s="5">
        <v>1</v>
      </c>
      <c r="O54" s="5"/>
      <c r="P54" s="5"/>
      <c r="Q54" s="18"/>
      <c r="S54" s="19"/>
      <c r="T54" s="7">
        <v>45</v>
      </c>
      <c r="U54" s="5">
        <v>62</v>
      </c>
      <c r="V54" s="5">
        <v>1</v>
      </c>
      <c r="W54" s="5"/>
      <c r="X54" s="5"/>
      <c r="Y54" s="18"/>
    </row>
    <row r="55" spans="3:25" x14ac:dyDescent="0.2">
      <c r="C55" s="19"/>
      <c r="D55" s="7">
        <v>48</v>
      </c>
      <c r="E55" s="5">
        <v>146</v>
      </c>
      <c r="F55" s="5">
        <v>1</v>
      </c>
      <c r="G55" s="5"/>
      <c r="H55" s="5"/>
      <c r="I55" s="18"/>
      <c r="K55" s="19"/>
      <c r="L55" s="7">
        <v>48</v>
      </c>
      <c r="M55" s="5">
        <v>1082</v>
      </c>
      <c r="N55" s="5">
        <v>1</v>
      </c>
      <c r="O55" s="5"/>
      <c r="P55" s="5"/>
      <c r="Q55" s="18"/>
      <c r="S55" s="19"/>
      <c r="T55" s="7">
        <v>48</v>
      </c>
      <c r="U55" s="5">
        <v>146</v>
      </c>
      <c r="V55" s="5">
        <v>1</v>
      </c>
      <c r="W55" s="5"/>
      <c r="X55" s="5"/>
      <c r="Y55" s="18"/>
    </row>
    <row r="56" spans="3:25" x14ac:dyDescent="0.2">
      <c r="C56" s="19"/>
      <c r="D56" s="7">
        <v>50</v>
      </c>
      <c r="E56" s="5">
        <v>84</v>
      </c>
      <c r="F56" s="5">
        <v>1</v>
      </c>
      <c r="G56" s="5"/>
      <c r="H56" s="5"/>
      <c r="I56" s="18"/>
      <c r="K56" s="19"/>
      <c r="L56" s="7">
        <v>50</v>
      </c>
      <c r="M56" s="5">
        <v>699</v>
      </c>
      <c r="N56" s="5">
        <v>1</v>
      </c>
      <c r="O56" s="5"/>
      <c r="P56" s="5"/>
      <c r="Q56" s="18"/>
      <c r="S56" s="19"/>
      <c r="T56" s="7">
        <v>50</v>
      </c>
      <c r="U56" s="5">
        <v>63</v>
      </c>
      <c r="V56" s="5">
        <v>1</v>
      </c>
      <c r="W56" s="5"/>
      <c r="X56" s="5"/>
      <c r="Y56" s="18"/>
    </row>
    <row r="57" spans="3:25" x14ac:dyDescent="0.2">
      <c r="C57" s="19"/>
      <c r="D57" s="7">
        <v>51</v>
      </c>
      <c r="E57" s="5">
        <v>330</v>
      </c>
      <c r="F57" s="53"/>
      <c r="G57" s="5">
        <v>1</v>
      </c>
      <c r="H57" s="5"/>
      <c r="I57" s="18"/>
      <c r="K57" s="19"/>
      <c r="L57" s="7">
        <v>51</v>
      </c>
      <c r="M57" s="5">
        <v>968</v>
      </c>
      <c r="N57" s="5"/>
      <c r="O57" s="5">
        <v>1</v>
      </c>
      <c r="P57" s="5"/>
      <c r="Q57" s="18"/>
      <c r="S57" s="19"/>
      <c r="T57" s="7">
        <v>51</v>
      </c>
      <c r="U57" s="5">
        <v>84</v>
      </c>
      <c r="V57" s="5"/>
      <c r="W57" s="5">
        <v>1</v>
      </c>
      <c r="X57" s="5"/>
      <c r="Y57" s="18"/>
    </row>
    <row r="58" spans="3:25" x14ac:dyDescent="0.2">
      <c r="C58" s="19"/>
      <c r="D58" s="7">
        <v>52</v>
      </c>
      <c r="E58" s="5">
        <v>147</v>
      </c>
      <c r="F58" s="5">
        <v>1</v>
      </c>
      <c r="G58" s="5"/>
      <c r="H58" s="5"/>
      <c r="I58" s="18"/>
      <c r="K58" s="19"/>
      <c r="L58" s="7">
        <v>52</v>
      </c>
      <c r="M58" s="5">
        <v>943</v>
      </c>
      <c r="N58" s="5">
        <v>1</v>
      </c>
      <c r="O58" s="5"/>
      <c r="P58" s="5"/>
      <c r="Q58" s="18"/>
      <c r="S58" s="19"/>
      <c r="T58" s="7">
        <v>52</v>
      </c>
      <c r="U58" s="5">
        <v>105</v>
      </c>
      <c r="V58" s="5">
        <v>1</v>
      </c>
      <c r="W58" s="5"/>
      <c r="X58" s="5"/>
      <c r="Y58" s="18"/>
    </row>
    <row r="59" spans="3:25" x14ac:dyDescent="0.2">
      <c r="C59" s="19"/>
      <c r="D59" s="7">
        <v>56</v>
      </c>
      <c r="E59" s="5">
        <v>62</v>
      </c>
      <c r="F59" s="5"/>
      <c r="G59" s="5"/>
      <c r="H59" s="5">
        <v>1</v>
      </c>
      <c r="I59" s="18"/>
      <c r="K59" s="19"/>
      <c r="L59" s="7">
        <v>56</v>
      </c>
      <c r="M59" s="5">
        <v>99</v>
      </c>
      <c r="N59" s="5"/>
      <c r="O59" s="5"/>
      <c r="P59" s="5">
        <v>1</v>
      </c>
      <c r="Q59" s="18"/>
      <c r="S59" s="19"/>
      <c r="T59" s="7">
        <v>56</v>
      </c>
      <c r="U59" s="5">
        <v>21</v>
      </c>
      <c r="V59" s="5"/>
      <c r="W59" s="5"/>
      <c r="X59" s="5">
        <v>1</v>
      </c>
      <c r="Y59" s="18"/>
    </row>
    <row r="60" spans="3:25" x14ac:dyDescent="0.2">
      <c r="C60" s="19"/>
      <c r="D60" s="7">
        <v>57</v>
      </c>
      <c r="E60" s="5">
        <v>182</v>
      </c>
      <c r="F60" s="5">
        <v>1</v>
      </c>
      <c r="G60" s="5"/>
      <c r="H60" s="5"/>
      <c r="I60" s="18"/>
      <c r="K60" s="19"/>
      <c r="L60" s="7">
        <v>57</v>
      </c>
      <c r="M60" s="5">
        <v>989</v>
      </c>
      <c r="N60" s="5">
        <v>1</v>
      </c>
      <c r="O60" s="5"/>
      <c r="P60" s="5"/>
      <c r="Q60" s="18"/>
      <c r="S60" s="19"/>
      <c r="T60" s="7">
        <v>57</v>
      </c>
      <c r="U60" s="5">
        <v>65</v>
      </c>
      <c r="V60" s="5">
        <v>1</v>
      </c>
      <c r="W60" s="5"/>
      <c r="X60" s="5"/>
      <c r="Y60" s="18"/>
    </row>
    <row r="61" spans="3:25" ht="16" thickBot="1" x14ac:dyDescent="0.25">
      <c r="C61" s="20"/>
      <c r="D61" s="21">
        <v>58</v>
      </c>
      <c r="E61" s="22">
        <v>75</v>
      </c>
      <c r="F61" s="22"/>
      <c r="G61" s="22"/>
      <c r="H61" s="22">
        <v>1</v>
      </c>
      <c r="I61" s="23"/>
      <c r="K61" s="20"/>
      <c r="L61" s="21">
        <v>58</v>
      </c>
      <c r="M61" s="22">
        <v>720</v>
      </c>
      <c r="N61" s="22"/>
      <c r="O61" s="22"/>
      <c r="P61" s="22">
        <v>1</v>
      </c>
      <c r="Q61" s="23"/>
      <c r="S61" s="20"/>
      <c r="T61" s="21">
        <v>58</v>
      </c>
      <c r="U61" s="22">
        <v>40</v>
      </c>
      <c r="V61" s="22"/>
      <c r="W61" s="22"/>
      <c r="X61" s="22">
        <v>1</v>
      </c>
      <c r="Y61" s="23"/>
    </row>
    <row r="63" spans="3:25" ht="16" thickBot="1" x14ac:dyDescent="0.25"/>
    <row r="64" spans="3:25" ht="16" thickBot="1" x14ac:dyDescent="0.25">
      <c r="C64" s="257" t="s">
        <v>16</v>
      </c>
      <c r="D64" s="258"/>
      <c r="E64" s="258"/>
      <c r="F64" s="258"/>
      <c r="G64" s="258"/>
      <c r="H64" s="258"/>
      <c r="I64" s="259"/>
      <c r="K64" s="257" t="s">
        <v>18</v>
      </c>
      <c r="L64" s="258"/>
      <c r="M64" s="258"/>
      <c r="N64" s="258"/>
      <c r="O64" s="258"/>
      <c r="P64" s="258"/>
      <c r="Q64" s="259"/>
    </row>
    <row r="65" spans="3:17" x14ac:dyDescent="0.2">
      <c r="C65" s="2" t="s">
        <v>243</v>
      </c>
      <c r="D65" s="1" t="s">
        <v>4</v>
      </c>
      <c r="E65" s="6" t="s">
        <v>0</v>
      </c>
      <c r="F65" s="6" t="s">
        <v>5</v>
      </c>
      <c r="G65" s="6" t="s">
        <v>17</v>
      </c>
      <c r="J65" s="8"/>
      <c r="K65" s="2" t="s">
        <v>247</v>
      </c>
      <c r="L65" s="1" t="s">
        <v>4</v>
      </c>
      <c r="M65" s="25" t="s">
        <v>6</v>
      </c>
      <c r="N65" s="6" t="s">
        <v>2</v>
      </c>
    </row>
    <row r="66" spans="3:17" x14ac:dyDescent="0.2">
      <c r="C66" s="5"/>
      <c r="D66" s="7">
        <v>17</v>
      </c>
      <c r="E66" s="5">
        <v>174</v>
      </c>
      <c r="F66" s="5">
        <v>41</v>
      </c>
      <c r="G66" s="5">
        <v>133</v>
      </c>
      <c r="J66" s="4"/>
      <c r="K66" s="3"/>
      <c r="L66" s="7">
        <v>24</v>
      </c>
      <c r="M66" s="26">
        <v>175</v>
      </c>
      <c r="N66" s="5">
        <v>175</v>
      </c>
      <c r="O66" s="5"/>
      <c r="P66" s="12"/>
      <c r="Q66" t="s">
        <v>19</v>
      </c>
    </row>
    <row r="67" spans="3:17" x14ac:dyDescent="0.2">
      <c r="C67" s="5"/>
      <c r="D67" s="7">
        <v>18</v>
      </c>
      <c r="E67" s="5">
        <v>154</v>
      </c>
      <c r="F67" s="5">
        <v>112</v>
      </c>
      <c r="G67" s="5">
        <v>42</v>
      </c>
      <c r="J67" s="4"/>
      <c r="K67" s="3"/>
      <c r="L67" s="7">
        <v>33</v>
      </c>
      <c r="M67" s="26">
        <v>84</v>
      </c>
      <c r="N67" s="5">
        <v>84</v>
      </c>
    </row>
    <row r="68" spans="3:17" x14ac:dyDescent="0.2">
      <c r="C68" s="5"/>
      <c r="D68" s="7">
        <v>19</v>
      </c>
      <c r="E68" s="5">
        <v>770</v>
      </c>
      <c r="F68" s="5">
        <v>231</v>
      </c>
      <c r="G68" s="5">
        <v>539</v>
      </c>
      <c r="J68" s="4"/>
      <c r="K68" s="3"/>
      <c r="L68" s="7">
        <v>48</v>
      </c>
      <c r="M68" s="26">
        <v>146</v>
      </c>
      <c r="N68" s="5">
        <v>146</v>
      </c>
    </row>
    <row r="69" spans="3:17" x14ac:dyDescent="0.2">
      <c r="C69" s="5"/>
      <c r="D69" s="7">
        <v>20</v>
      </c>
      <c r="E69" s="5">
        <v>434</v>
      </c>
      <c r="F69" s="5">
        <v>378</v>
      </c>
      <c r="G69" s="5">
        <v>56</v>
      </c>
      <c r="J69" s="4"/>
      <c r="K69" s="3"/>
      <c r="L69" s="7">
        <v>50</v>
      </c>
      <c r="M69" s="26">
        <v>63</v>
      </c>
      <c r="N69" s="5">
        <v>84</v>
      </c>
    </row>
    <row r="70" spans="3:17" x14ac:dyDescent="0.2">
      <c r="C70" s="5"/>
      <c r="D70" s="7">
        <v>22</v>
      </c>
      <c r="E70" s="5">
        <v>287</v>
      </c>
      <c r="F70" s="5">
        <v>21</v>
      </c>
      <c r="G70" s="5">
        <v>203</v>
      </c>
      <c r="J70" s="4"/>
      <c r="K70" s="3"/>
      <c r="L70" s="7">
        <v>58</v>
      </c>
      <c r="M70" s="26">
        <v>40</v>
      </c>
      <c r="N70" s="5">
        <v>75</v>
      </c>
    </row>
    <row r="71" spans="3:17" x14ac:dyDescent="0.2">
      <c r="C71" s="5"/>
      <c r="D71" s="7">
        <v>23</v>
      </c>
      <c r="E71" s="5">
        <v>175</v>
      </c>
      <c r="F71" s="5">
        <v>70</v>
      </c>
      <c r="G71" s="5">
        <v>105</v>
      </c>
      <c r="J71" s="4"/>
      <c r="K71" s="3"/>
      <c r="L71" s="7">
        <v>56</v>
      </c>
      <c r="M71" s="26">
        <v>21</v>
      </c>
      <c r="N71" s="5">
        <v>62</v>
      </c>
    </row>
    <row r="72" spans="3:17" x14ac:dyDescent="0.2">
      <c r="C72" s="5"/>
      <c r="D72" s="7">
        <v>24</v>
      </c>
      <c r="E72" s="5">
        <v>175</v>
      </c>
      <c r="F72" s="5">
        <v>175</v>
      </c>
      <c r="G72" s="5">
        <v>0</v>
      </c>
      <c r="J72" s="4"/>
      <c r="K72" s="3"/>
      <c r="L72" s="7">
        <v>18</v>
      </c>
      <c r="M72" s="26">
        <v>112</v>
      </c>
      <c r="N72" s="5">
        <v>154</v>
      </c>
    </row>
    <row r="73" spans="3:17" x14ac:dyDescent="0.2">
      <c r="C73" s="5"/>
      <c r="D73" s="7">
        <v>25</v>
      </c>
      <c r="E73" s="5">
        <v>196</v>
      </c>
      <c r="F73" s="5">
        <v>42</v>
      </c>
      <c r="G73" s="5">
        <v>154</v>
      </c>
      <c r="J73" s="4"/>
      <c r="K73" s="3"/>
      <c r="L73" s="7">
        <v>52</v>
      </c>
      <c r="M73" s="26">
        <v>105</v>
      </c>
      <c r="N73" s="5">
        <v>147</v>
      </c>
    </row>
    <row r="74" spans="3:17" x14ac:dyDescent="0.2">
      <c r="C74" s="3"/>
      <c r="D74" s="7">
        <v>26</v>
      </c>
      <c r="E74" s="5">
        <v>287</v>
      </c>
      <c r="F74" s="5">
        <v>49</v>
      </c>
      <c r="G74" s="5">
        <v>238</v>
      </c>
      <c r="J74" s="4"/>
      <c r="K74" s="3"/>
      <c r="L74" s="10">
        <v>20</v>
      </c>
      <c r="M74" s="26">
        <v>378</v>
      </c>
      <c r="N74" s="11">
        <v>434</v>
      </c>
    </row>
    <row r="75" spans="3:17" x14ac:dyDescent="0.2">
      <c r="C75" s="5"/>
      <c r="D75" s="7">
        <v>28</v>
      </c>
      <c r="E75" s="5">
        <v>182</v>
      </c>
      <c r="F75" s="5">
        <v>91</v>
      </c>
      <c r="G75" s="5">
        <v>91</v>
      </c>
      <c r="J75" s="4"/>
      <c r="K75" s="3"/>
      <c r="L75" s="7">
        <v>37</v>
      </c>
      <c r="M75" s="26">
        <v>126</v>
      </c>
      <c r="N75" s="5">
        <v>182</v>
      </c>
    </row>
    <row r="76" spans="3:17" x14ac:dyDescent="0.2">
      <c r="C76" s="5"/>
      <c r="D76" s="7">
        <v>30</v>
      </c>
      <c r="E76" s="5">
        <v>1934</v>
      </c>
      <c r="F76" s="5">
        <v>336</v>
      </c>
      <c r="G76" s="5">
        <v>651</v>
      </c>
      <c r="J76" s="4"/>
      <c r="K76" s="3"/>
      <c r="L76" s="7">
        <v>45</v>
      </c>
      <c r="M76" s="26">
        <v>62</v>
      </c>
      <c r="N76" s="5">
        <v>146</v>
      </c>
    </row>
    <row r="77" spans="3:17" x14ac:dyDescent="0.2">
      <c r="C77" s="5"/>
      <c r="D77" s="7">
        <v>31</v>
      </c>
      <c r="E77" s="5">
        <v>581</v>
      </c>
      <c r="F77" s="5">
        <v>63</v>
      </c>
      <c r="G77" s="5">
        <v>518</v>
      </c>
      <c r="J77" s="4"/>
      <c r="K77" s="3"/>
      <c r="L77" s="7">
        <v>28</v>
      </c>
      <c r="M77" s="26">
        <v>91</v>
      </c>
      <c r="N77" s="5">
        <v>182</v>
      </c>
    </row>
    <row r="78" spans="3:17" x14ac:dyDescent="0.2">
      <c r="C78" s="5"/>
      <c r="D78" s="7">
        <v>33</v>
      </c>
      <c r="E78" s="5">
        <v>84</v>
      </c>
      <c r="F78" s="5">
        <v>84</v>
      </c>
      <c r="G78" s="5">
        <v>0</v>
      </c>
      <c r="J78" s="4"/>
      <c r="K78" s="3"/>
      <c r="L78" s="7">
        <v>38</v>
      </c>
      <c r="M78" s="26">
        <v>63</v>
      </c>
      <c r="N78" s="5">
        <v>154</v>
      </c>
    </row>
    <row r="79" spans="3:17" x14ac:dyDescent="0.2">
      <c r="C79" s="5"/>
      <c r="D79" s="7">
        <v>34</v>
      </c>
      <c r="E79" s="5">
        <v>532</v>
      </c>
      <c r="F79" s="5">
        <v>21</v>
      </c>
      <c r="G79" s="5">
        <v>511</v>
      </c>
      <c r="J79" s="4"/>
      <c r="K79" s="3"/>
      <c r="L79" s="7">
        <v>23</v>
      </c>
      <c r="M79" s="26">
        <v>70</v>
      </c>
      <c r="N79" s="5">
        <v>175</v>
      </c>
    </row>
    <row r="80" spans="3:17" x14ac:dyDescent="0.2">
      <c r="C80" s="5"/>
      <c r="D80" s="7">
        <v>37</v>
      </c>
      <c r="E80" s="5">
        <v>182</v>
      </c>
      <c r="F80" s="5">
        <v>126</v>
      </c>
      <c r="G80" s="5">
        <v>56</v>
      </c>
      <c r="J80" s="4"/>
      <c r="K80" s="3"/>
      <c r="L80" s="7">
        <v>57</v>
      </c>
      <c r="M80" s="26">
        <v>65</v>
      </c>
      <c r="N80" s="5">
        <v>182</v>
      </c>
      <c r="Q80" s="260"/>
    </row>
    <row r="81" spans="3:25" x14ac:dyDescent="0.2">
      <c r="C81" s="5"/>
      <c r="D81" s="7">
        <v>38</v>
      </c>
      <c r="E81" s="5">
        <v>154</v>
      </c>
      <c r="F81" s="5">
        <v>63</v>
      </c>
      <c r="G81" s="5">
        <v>91</v>
      </c>
      <c r="J81" s="4"/>
      <c r="K81" s="3"/>
      <c r="L81" s="7">
        <v>17</v>
      </c>
      <c r="M81" s="26">
        <v>41</v>
      </c>
      <c r="N81" s="5">
        <v>174</v>
      </c>
      <c r="Q81" s="260"/>
    </row>
    <row r="82" spans="3:25" x14ac:dyDescent="0.2">
      <c r="C82" s="5"/>
      <c r="D82" s="7">
        <v>40</v>
      </c>
      <c r="E82" s="5">
        <v>264</v>
      </c>
      <c r="F82" s="5">
        <v>21</v>
      </c>
      <c r="G82" s="5">
        <v>243</v>
      </c>
      <c r="J82" s="4"/>
      <c r="K82" s="3"/>
      <c r="L82" s="10">
        <v>22</v>
      </c>
      <c r="M82" s="26">
        <v>21</v>
      </c>
      <c r="N82" s="11">
        <v>287</v>
      </c>
      <c r="Q82" s="260"/>
    </row>
    <row r="83" spans="3:25" x14ac:dyDescent="0.2">
      <c r="C83" s="5"/>
      <c r="D83" s="7">
        <v>42</v>
      </c>
      <c r="E83" s="5">
        <v>543</v>
      </c>
      <c r="F83" s="5">
        <v>47</v>
      </c>
      <c r="G83" s="5">
        <v>496</v>
      </c>
      <c r="J83" s="4"/>
      <c r="K83" s="3"/>
      <c r="L83" s="10">
        <v>25</v>
      </c>
      <c r="M83" s="26">
        <v>42</v>
      </c>
      <c r="N83" s="11">
        <v>196</v>
      </c>
    </row>
    <row r="84" spans="3:25" x14ac:dyDescent="0.2">
      <c r="C84" s="5"/>
      <c r="D84" s="7">
        <v>44</v>
      </c>
      <c r="E84" s="5">
        <v>315</v>
      </c>
      <c r="F84" s="5">
        <v>126</v>
      </c>
      <c r="G84" s="5">
        <v>259</v>
      </c>
      <c r="J84" s="4"/>
      <c r="K84" s="3"/>
      <c r="L84" s="10">
        <v>44</v>
      </c>
      <c r="M84" s="26">
        <v>126</v>
      </c>
      <c r="N84" s="11">
        <v>315</v>
      </c>
    </row>
    <row r="85" spans="3:25" x14ac:dyDescent="0.2">
      <c r="C85" s="5"/>
      <c r="D85" s="7">
        <v>45</v>
      </c>
      <c r="E85" s="5">
        <v>146</v>
      </c>
      <c r="F85" s="5">
        <v>62</v>
      </c>
      <c r="G85" s="5">
        <v>84</v>
      </c>
      <c r="J85" s="4"/>
      <c r="K85" s="3"/>
      <c r="L85" s="10">
        <v>26</v>
      </c>
      <c r="M85" s="26">
        <v>49</v>
      </c>
      <c r="N85" s="11">
        <v>287</v>
      </c>
    </row>
    <row r="86" spans="3:25" x14ac:dyDescent="0.2">
      <c r="C86" s="5"/>
      <c r="D86" s="7">
        <v>48</v>
      </c>
      <c r="E86" s="5">
        <v>146</v>
      </c>
      <c r="F86" s="5">
        <v>146</v>
      </c>
      <c r="G86" s="5">
        <v>0</v>
      </c>
      <c r="J86" s="4"/>
      <c r="K86" s="3"/>
      <c r="L86" s="10">
        <v>40</v>
      </c>
      <c r="M86" s="26">
        <v>21</v>
      </c>
      <c r="N86" s="11">
        <v>264</v>
      </c>
    </row>
    <row r="87" spans="3:25" x14ac:dyDescent="0.2">
      <c r="C87" s="5"/>
      <c r="D87" s="7">
        <v>50</v>
      </c>
      <c r="E87" s="5">
        <v>84</v>
      </c>
      <c r="F87" s="5">
        <v>63</v>
      </c>
      <c r="G87" s="5">
        <v>21</v>
      </c>
      <c r="J87" s="4"/>
      <c r="K87" s="3"/>
      <c r="L87" s="10">
        <v>51</v>
      </c>
      <c r="M87" s="26">
        <v>84</v>
      </c>
      <c r="N87" s="11">
        <v>330</v>
      </c>
    </row>
    <row r="88" spans="3:25" x14ac:dyDescent="0.2">
      <c r="C88" s="5"/>
      <c r="D88" s="7">
        <v>51</v>
      </c>
      <c r="E88" s="5">
        <v>330</v>
      </c>
      <c r="F88" s="5">
        <v>84</v>
      </c>
      <c r="G88" s="5">
        <v>246</v>
      </c>
      <c r="J88" s="4"/>
      <c r="K88" s="3"/>
      <c r="L88" s="10">
        <v>42</v>
      </c>
      <c r="M88" s="26">
        <v>47</v>
      </c>
      <c r="N88" s="11">
        <v>543</v>
      </c>
    </row>
    <row r="89" spans="3:25" x14ac:dyDescent="0.2">
      <c r="C89" s="5"/>
      <c r="D89" s="7">
        <v>52</v>
      </c>
      <c r="E89" s="5">
        <v>147</v>
      </c>
      <c r="F89" s="5">
        <v>105</v>
      </c>
      <c r="G89" s="5">
        <v>42</v>
      </c>
      <c r="J89" s="4"/>
      <c r="K89" s="3"/>
      <c r="L89" s="10">
        <v>34</v>
      </c>
      <c r="M89" s="26">
        <v>21</v>
      </c>
      <c r="N89" s="11">
        <v>532</v>
      </c>
    </row>
    <row r="90" spans="3:25" x14ac:dyDescent="0.2">
      <c r="C90" s="5"/>
      <c r="D90" s="7">
        <v>56</v>
      </c>
      <c r="E90" s="5">
        <v>62</v>
      </c>
      <c r="F90" s="5">
        <v>21</v>
      </c>
      <c r="G90" s="5">
        <v>41</v>
      </c>
      <c r="J90" s="4"/>
      <c r="K90" s="3"/>
      <c r="L90" s="10">
        <v>31</v>
      </c>
      <c r="M90" s="26">
        <v>63</v>
      </c>
      <c r="N90" s="11">
        <v>581</v>
      </c>
    </row>
    <row r="91" spans="3:25" x14ac:dyDescent="0.2">
      <c r="C91" s="5"/>
      <c r="D91" s="7">
        <v>57</v>
      </c>
      <c r="E91" s="5">
        <v>182</v>
      </c>
      <c r="F91" s="5">
        <v>65</v>
      </c>
      <c r="G91" s="5">
        <v>117</v>
      </c>
      <c r="J91" s="4"/>
      <c r="K91" s="3"/>
      <c r="L91" s="10">
        <v>19</v>
      </c>
      <c r="M91" s="26">
        <v>231</v>
      </c>
      <c r="N91" s="11">
        <v>770</v>
      </c>
    </row>
    <row r="92" spans="3:25" ht="16" thickBot="1" x14ac:dyDescent="0.25">
      <c r="C92" s="22"/>
      <c r="D92" s="7">
        <v>58</v>
      </c>
      <c r="E92" s="5">
        <v>75</v>
      </c>
      <c r="F92" s="5">
        <v>40</v>
      </c>
      <c r="G92" s="5">
        <v>35</v>
      </c>
      <c r="J92" s="4"/>
      <c r="K92" s="3"/>
      <c r="L92" s="10">
        <v>30</v>
      </c>
      <c r="M92" s="26">
        <v>336</v>
      </c>
      <c r="N92" s="11">
        <v>1934</v>
      </c>
    </row>
    <row r="93" spans="3:25" ht="16" thickBot="1" x14ac:dyDescent="0.25">
      <c r="C93" s="4"/>
      <c r="D93" s="3"/>
      <c r="E93" s="9"/>
      <c r="F93" s="3"/>
      <c r="G93" s="3"/>
      <c r="J93" s="4"/>
      <c r="K93" s="3"/>
      <c r="L93" s="9"/>
      <c r="M93" s="27"/>
      <c r="N93" s="3"/>
    </row>
    <row r="94" spans="3:25" ht="16" thickBot="1" x14ac:dyDescent="0.25">
      <c r="C94" s="257" t="s">
        <v>119</v>
      </c>
      <c r="D94" s="258"/>
      <c r="E94" s="258"/>
      <c r="F94" s="258"/>
      <c r="G94" s="259"/>
      <c r="J94" s="4"/>
      <c r="K94" s="257" t="s">
        <v>122</v>
      </c>
      <c r="L94" s="258"/>
      <c r="M94" s="258"/>
      <c r="N94" s="258"/>
      <c r="O94" s="258"/>
      <c r="P94" s="258"/>
      <c r="Q94" s="259"/>
      <c r="S94" s="257" t="s">
        <v>121</v>
      </c>
      <c r="T94" s="258"/>
      <c r="U94" s="258"/>
      <c r="V94" s="258"/>
      <c r="W94" s="258"/>
      <c r="X94" s="258"/>
      <c r="Y94" s="259"/>
    </row>
    <row r="95" spans="3:25" x14ac:dyDescent="0.2">
      <c r="C95" s="2" t="s">
        <v>246</v>
      </c>
      <c r="D95" s="1" t="s">
        <v>4</v>
      </c>
      <c r="E95" s="6" t="s">
        <v>14</v>
      </c>
      <c r="F95" s="6" t="s">
        <v>238</v>
      </c>
      <c r="J95" s="4"/>
      <c r="K95" s="2" t="s">
        <v>244</v>
      </c>
      <c r="L95" s="1" t="s">
        <v>4</v>
      </c>
      <c r="M95" s="6" t="s">
        <v>14</v>
      </c>
      <c r="N95" s="6" t="s">
        <v>237</v>
      </c>
      <c r="S95" s="2" t="s">
        <v>245</v>
      </c>
      <c r="T95" s="1" t="s">
        <v>4</v>
      </c>
      <c r="U95" s="6" t="s">
        <v>237</v>
      </c>
      <c r="V95" s="6" t="s">
        <v>120</v>
      </c>
    </row>
    <row r="96" spans="3:25" x14ac:dyDescent="0.2">
      <c r="C96" s="5"/>
      <c r="D96" s="7">
        <v>17</v>
      </c>
      <c r="E96" s="5">
        <v>174</v>
      </c>
      <c r="F96" s="5">
        <v>133</v>
      </c>
      <c r="G96" s="5"/>
      <c r="H96" s="16"/>
      <c r="J96" s="4"/>
      <c r="K96" s="3"/>
      <c r="L96" s="7">
        <v>17</v>
      </c>
      <c r="M96" s="5">
        <v>174</v>
      </c>
      <c r="N96" s="5">
        <v>41</v>
      </c>
      <c r="T96" s="7">
        <v>17</v>
      </c>
      <c r="U96" s="5">
        <v>41</v>
      </c>
      <c r="V96" s="5">
        <v>133</v>
      </c>
    </row>
    <row r="97" spans="3:22" x14ac:dyDescent="0.2">
      <c r="C97" s="5"/>
      <c r="D97" s="7">
        <v>18</v>
      </c>
      <c r="E97" s="3">
        <v>154</v>
      </c>
      <c r="F97" s="5">
        <v>42</v>
      </c>
      <c r="G97" s="5"/>
      <c r="H97" s="16"/>
      <c r="J97" s="4"/>
      <c r="K97" s="3"/>
      <c r="L97" s="7">
        <v>18</v>
      </c>
      <c r="M97" s="3">
        <v>154</v>
      </c>
      <c r="N97" s="5">
        <v>112</v>
      </c>
      <c r="T97" s="7">
        <v>18</v>
      </c>
      <c r="U97" s="5">
        <v>112</v>
      </c>
      <c r="V97" s="5">
        <v>42</v>
      </c>
    </row>
    <row r="98" spans="3:22" x14ac:dyDescent="0.2">
      <c r="C98" s="5"/>
      <c r="D98" s="7">
        <v>19</v>
      </c>
      <c r="E98" s="3">
        <v>770</v>
      </c>
      <c r="F98" s="5">
        <v>539</v>
      </c>
      <c r="G98" s="5"/>
      <c r="H98" s="16"/>
      <c r="J98" s="4"/>
      <c r="K98" s="3"/>
      <c r="L98" s="7">
        <v>19</v>
      </c>
      <c r="M98" s="3">
        <v>770</v>
      </c>
      <c r="N98" s="5">
        <v>231</v>
      </c>
      <c r="T98" s="7">
        <v>19</v>
      </c>
      <c r="U98" s="5">
        <v>231</v>
      </c>
      <c r="V98" s="5">
        <v>539</v>
      </c>
    </row>
    <row r="99" spans="3:22" x14ac:dyDescent="0.2">
      <c r="C99" s="5"/>
      <c r="D99" s="7">
        <v>20</v>
      </c>
      <c r="E99" s="3">
        <v>434</v>
      </c>
      <c r="F99" s="5">
        <v>56</v>
      </c>
      <c r="G99" s="5"/>
      <c r="H99" s="16"/>
      <c r="J99" s="4"/>
      <c r="K99" s="3"/>
      <c r="L99" s="7">
        <v>20</v>
      </c>
      <c r="M99" s="3">
        <v>434</v>
      </c>
      <c r="N99" s="5">
        <v>378</v>
      </c>
      <c r="T99" s="7">
        <v>20</v>
      </c>
      <c r="U99" s="5">
        <v>378</v>
      </c>
      <c r="V99" s="5">
        <v>56</v>
      </c>
    </row>
    <row r="100" spans="3:22" x14ac:dyDescent="0.2">
      <c r="C100" s="5"/>
      <c r="D100" s="7">
        <v>22</v>
      </c>
      <c r="E100" s="3">
        <v>287</v>
      </c>
      <c r="F100" s="5">
        <v>203</v>
      </c>
      <c r="G100" s="5"/>
      <c r="H100" s="16"/>
      <c r="J100" s="4"/>
      <c r="K100" s="3"/>
      <c r="L100" s="7">
        <v>22</v>
      </c>
      <c r="M100" s="3">
        <v>287</v>
      </c>
      <c r="N100" s="5">
        <v>21</v>
      </c>
      <c r="T100" s="7">
        <v>22</v>
      </c>
      <c r="U100" s="5">
        <v>21</v>
      </c>
      <c r="V100" s="5">
        <v>203</v>
      </c>
    </row>
    <row r="101" spans="3:22" x14ac:dyDescent="0.2">
      <c r="C101" s="5"/>
      <c r="D101" s="7">
        <v>23</v>
      </c>
      <c r="E101" s="3">
        <v>175</v>
      </c>
      <c r="F101" s="5">
        <v>105</v>
      </c>
      <c r="G101" s="5"/>
      <c r="H101" s="16"/>
      <c r="J101" s="4"/>
      <c r="K101" s="3"/>
      <c r="L101" s="7">
        <v>23</v>
      </c>
      <c r="M101" s="3">
        <v>175</v>
      </c>
      <c r="N101" s="5">
        <v>70</v>
      </c>
      <c r="T101" s="7">
        <v>23</v>
      </c>
      <c r="U101" s="5">
        <v>70</v>
      </c>
      <c r="V101" s="5">
        <v>105</v>
      </c>
    </row>
    <row r="102" spans="3:22" x14ac:dyDescent="0.2">
      <c r="C102" s="5"/>
      <c r="D102" s="7">
        <v>24</v>
      </c>
      <c r="E102" s="3">
        <v>175</v>
      </c>
      <c r="F102" s="5">
        <v>0</v>
      </c>
      <c r="G102" s="5"/>
      <c r="H102" s="16"/>
      <c r="J102" s="4"/>
      <c r="K102" s="3"/>
      <c r="L102" s="7">
        <v>24</v>
      </c>
      <c r="M102" s="3">
        <v>175</v>
      </c>
      <c r="N102" s="5">
        <v>175</v>
      </c>
      <c r="T102" s="7">
        <v>24</v>
      </c>
      <c r="U102" s="5">
        <v>175</v>
      </c>
      <c r="V102" s="5">
        <v>0</v>
      </c>
    </row>
    <row r="103" spans="3:22" x14ac:dyDescent="0.2">
      <c r="C103" s="5"/>
      <c r="D103" s="7">
        <v>25</v>
      </c>
      <c r="E103" s="3">
        <v>196</v>
      </c>
      <c r="F103" s="5">
        <v>154</v>
      </c>
      <c r="G103" s="5"/>
      <c r="H103" s="16"/>
      <c r="J103" s="4"/>
      <c r="K103" s="3"/>
      <c r="L103" s="7">
        <v>25</v>
      </c>
      <c r="M103" s="3">
        <v>196</v>
      </c>
      <c r="N103" s="5">
        <v>42</v>
      </c>
      <c r="T103" s="7">
        <v>25</v>
      </c>
      <c r="U103" s="5">
        <v>42</v>
      </c>
      <c r="V103" s="5">
        <v>154</v>
      </c>
    </row>
    <row r="104" spans="3:22" x14ac:dyDescent="0.2">
      <c r="C104" s="5"/>
      <c r="D104" s="7">
        <v>26</v>
      </c>
      <c r="E104" s="3">
        <v>287</v>
      </c>
      <c r="F104" s="5">
        <v>238</v>
      </c>
      <c r="G104" s="5"/>
      <c r="H104" s="16"/>
      <c r="J104" s="4"/>
      <c r="K104" s="3"/>
      <c r="L104" s="7">
        <v>26</v>
      </c>
      <c r="M104" s="3">
        <v>287</v>
      </c>
      <c r="N104" s="5">
        <v>49</v>
      </c>
      <c r="T104" s="7">
        <v>26</v>
      </c>
      <c r="U104" s="5">
        <v>49</v>
      </c>
      <c r="V104" s="5">
        <v>238</v>
      </c>
    </row>
    <row r="105" spans="3:22" x14ac:dyDescent="0.2">
      <c r="C105" s="5"/>
      <c r="D105" s="7">
        <v>28</v>
      </c>
      <c r="E105" s="3">
        <v>182</v>
      </c>
      <c r="F105" s="5">
        <v>91</v>
      </c>
      <c r="G105" s="5"/>
      <c r="H105" s="16"/>
      <c r="J105" s="4"/>
      <c r="K105" s="3"/>
      <c r="L105" s="7">
        <v>28</v>
      </c>
      <c r="M105" s="3">
        <v>182</v>
      </c>
      <c r="N105" s="5">
        <v>91</v>
      </c>
      <c r="T105" s="7">
        <v>28</v>
      </c>
      <c r="U105" s="5">
        <v>91</v>
      </c>
      <c r="V105" s="5">
        <v>91</v>
      </c>
    </row>
    <row r="106" spans="3:22" x14ac:dyDescent="0.2">
      <c r="C106" s="5"/>
      <c r="D106" s="7">
        <v>30</v>
      </c>
      <c r="E106" s="3">
        <v>1934</v>
      </c>
      <c r="F106" s="5">
        <v>651</v>
      </c>
      <c r="G106" s="5"/>
      <c r="H106" s="16"/>
      <c r="J106" s="4"/>
      <c r="K106" s="3"/>
      <c r="L106" s="7">
        <v>30</v>
      </c>
      <c r="M106" s="3">
        <v>1934</v>
      </c>
      <c r="N106" s="5">
        <v>336</v>
      </c>
      <c r="T106" s="7">
        <v>30</v>
      </c>
      <c r="U106" s="5">
        <v>336</v>
      </c>
      <c r="V106" s="5">
        <v>1598</v>
      </c>
    </row>
    <row r="107" spans="3:22" x14ac:dyDescent="0.2">
      <c r="C107" s="5"/>
      <c r="D107" s="7">
        <v>31</v>
      </c>
      <c r="E107" s="3">
        <v>581</v>
      </c>
      <c r="F107" s="5">
        <v>518</v>
      </c>
      <c r="G107" s="5"/>
      <c r="H107" s="16"/>
      <c r="J107" s="4"/>
      <c r="K107" s="3"/>
      <c r="L107" s="7">
        <v>31</v>
      </c>
      <c r="M107" s="3">
        <v>581</v>
      </c>
      <c r="N107" s="5">
        <v>63</v>
      </c>
      <c r="T107" s="7">
        <v>31</v>
      </c>
      <c r="U107" s="5">
        <v>63</v>
      </c>
      <c r="V107" s="5">
        <v>518</v>
      </c>
    </row>
    <row r="108" spans="3:22" x14ac:dyDescent="0.2">
      <c r="C108" s="5"/>
      <c r="D108" s="7">
        <v>33</v>
      </c>
      <c r="E108" s="3">
        <v>91</v>
      </c>
      <c r="F108" s="5">
        <v>0</v>
      </c>
      <c r="G108" s="5"/>
      <c r="H108" s="16"/>
      <c r="J108" s="4"/>
      <c r="K108" s="3"/>
      <c r="L108" s="7">
        <v>33</v>
      </c>
      <c r="M108" s="3">
        <v>91</v>
      </c>
      <c r="N108" s="5">
        <v>84</v>
      </c>
      <c r="T108" s="7">
        <v>33</v>
      </c>
      <c r="U108" s="5">
        <v>84</v>
      </c>
      <c r="V108" s="5">
        <v>0</v>
      </c>
    </row>
    <row r="109" spans="3:22" x14ac:dyDescent="0.2">
      <c r="C109" s="5"/>
      <c r="D109" s="7">
        <v>34</v>
      </c>
      <c r="E109" s="3">
        <v>532</v>
      </c>
      <c r="F109" s="5">
        <v>511</v>
      </c>
      <c r="G109" s="5"/>
      <c r="H109" s="16"/>
      <c r="J109" s="4"/>
      <c r="K109" s="3"/>
      <c r="L109" s="7">
        <v>34</v>
      </c>
      <c r="M109" s="3">
        <v>532</v>
      </c>
      <c r="N109" s="5">
        <v>21</v>
      </c>
      <c r="T109" s="7">
        <v>34</v>
      </c>
      <c r="U109" s="5">
        <v>21</v>
      </c>
      <c r="V109" s="5">
        <v>511</v>
      </c>
    </row>
    <row r="110" spans="3:22" x14ac:dyDescent="0.2">
      <c r="C110" s="5"/>
      <c r="D110" s="7">
        <v>37</v>
      </c>
      <c r="E110" s="3">
        <v>182</v>
      </c>
      <c r="F110" s="5">
        <v>56</v>
      </c>
      <c r="G110" s="5"/>
      <c r="H110" s="16"/>
      <c r="J110" s="4"/>
      <c r="K110" s="3"/>
      <c r="L110" s="7">
        <v>37</v>
      </c>
      <c r="M110" s="3">
        <v>182</v>
      </c>
      <c r="N110" s="5">
        <v>126</v>
      </c>
      <c r="T110" s="7">
        <v>37</v>
      </c>
      <c r="U110" s="5">
        <v>126</v>
      </c>
      <c r="V110" s="5">
        <v>56</v>
      </c>
    </row>
    <row r="111" spans="3:22" x14ac:dyDescent="0.2">
      <c r="C111" s="5"/>
      <c r="D111" s="7">
        <v>38</v>
      </c>
      <c r="E111" s="3">
        <v>154</v>
      </c>
      <c r="F111" s="5">
        <v>91</v>
      </c>
      <c r="G111" s="5"/>
      <c r="H111" s="16"/>
      <c r="J111" s="4"/>
      <c r="K111" s="3"/>
      <c r="L111" s="7">
        <v>38</v>
      </c>
      <c r="M111" s="3">
        <v>154</v>
      </c>
      <c r="N111" s="5">
        <v>63</v>
      </c>
      <c r="T111" s="7">
        <v>38</v>
      </c>
      <c r="U111" s="5">
        <v>63</v>
      </c>
      <c r="V111" s="5">
        <v>91</v>
      </c>
    </row>
    <row r="112" spans="3:22" x14ac:dyDescent="0.2">
      <c r="C112" s="5"/>
      <c r="D112" s="7">
        <v>40</v>
      </c>
      <c r="E112" s="3">
        <v>264</v>
      </c>
      <c r="F112" s="5">
        <v>243</v>
      </c>
      <c r="G112" s="5"/>
      <c r="H112" s="16"/>
      <c r="J112" s="4"/>
      <c r="K112" s="3"/>
      <c r="L112" s="7">
        <v>40</v>
      </c>
      <c r="M112" s="3">
        <v>264</v>
      </c>
      <c r="N112" s="5">
        <v>21</v>
      </c>
      <c r="T112" s="7">
        <v>40</v>
      </c>
      <c r="U112" s="5">
        <v>21</v>
      </c>
      <c r="V112" s="5">
        <v>243</v>
      </c>
    </row>
    <row r="113" spans="3:22" x14ac:dyDescent="0.2">
      <c r="C113" s="5"/>
      <c r="D113" s="7">
        <v>42</v>
      </c>
      <c r="E113" s="3">
        <v>543</v>
      </c>
      <c r="F113" s="5">
        <v>496</v>
      </c>
      <c r="G113" s="5"/>
      <c r="H113" s="16"/>
      <c r="L113" s="7">
        <v>42</v>
      </c>
      <c r="M113" s="3">
        <v>543</v>
      </c>
      <c r="N113" s="5">
        <v>47</v>
      </c>
      <c r="T113" s="7">
        <v>42</v>
      </c>
      <c r="U113" s="5">
        <v>47</v>
      </c>
      <c r="V113" s="5">
        <v>496</v>
      </c>
    </row>
    <row r="114" spans="3:22" x14ac:dyDescent="0.2">
      <c r="C114" s="5"/>
      <c r="D114" s="7">
        <v>44</v>
      </c>
      <c r="E114" s="3">
        <v>315</v>
      </c>
      <c r="F114" s="5">
        <v>259</v>
      </c>
      <c r="G114" s="5"/>
      <c r="H114" s="16"/>
      <c r="L114" s="7">
        <v>44</v>
      </c>
      <c r="M114" s="3">
        <v>315</v>
      </c>
      <c r="N114" s="5">
        <v>126</v>
      </c>
      <c r="T114" s="7">
        <v>44</v>
      </c>
      <c r="U114" s="5">
        <v>126</v>
      </c>
      <c r="V114" s="5">
        <v>259</v>
      </c>
    </row>
    <row r="115" spans="3:22" x14ac:dyDescent="0.2">
      <c r="C115" s="5"/>
      <c r="D115" s="7">
        <v>45</v>
      </c>
      <c r="E115" s="3">
        <v>146</v>
      </c>
      <c r="F115" s="5">
        <v>84</v>
      </c>
      <c r="G115" s="5"/>
      <c r="H115" s="16"/>
      <c r="L115" s="7">
        <v>45</v>
      </c>
      <c r="M115" s="3">
        <v>146</v>
      </c>
      <c r="N115" s="5">
        <v>62</v>
      </c>
      <c r="T115" s="7">
        <v>45</v>
      </c>
      <c r="U115" s="5">
        <v>62</v>
      </c>
      <c r="V115" s="5">
        <v>84</v>
      </c>
    </row>
    <row r="116" spans="3:22" x14ac:dyDescent="0.2">
      <c r="C116" s="5"/>
      <c r="D116" s="7">
        <v>48</v>
      </c>
      <c r="E116" s="3">
        <v>146</v>
      </c>
      <c r="F116" s="5">
        <v>0</v>
      </c>
      <c r="G116" s="5"/>
      <c r="H116" s="16"/>
      <c r="L116" s="7">
        <v>48</v>
      </c>
      <c r="M116" s="3">
        <v>146</v>
      </c>
      <c r="N116" s="5">
        <v>146</v>
      </c>
      <c r="T116" s="7">
        <v>48</v>
      </c>
      <c r="U116" s="5">
        <v>146</v>
      </c>
      <c r="V116" s="5">
        <v>0</v>
      </c>
    </row>
    <row r="117" spans="3:22" x14ac:dyDescent="0.2">
      <c r="C117" s="5"/>
      <c r="D117" s="7">
        <v>50</v>
      </c>
      <c r="E117" s="3">
        <v>84</v>
      </c>
      <c r="F117" s="5">
        <v>21</v>
      </c>
      <c r="G117" s="5"/>
      <c r="H117" s="16"/>
      <c r="L117" s="7">
        <v>50</v>
      </c>
      <c r="M117" s="3">
        <v>84</v>
      </c>
      <c r="N117" s="5">
        <v>63</v>
      </c>
      <c r="T117" s="7">
        <v>50</v>
      </c>
      <c r="U117" s="5">
        <v>63</v>
      </c>
      <c r="V117" s="5">
        <v>21</v>
      </c>
    </row>
    <row r="118" spans="3:22" x14ac:dyDescent="0.2">
      <c r="C118" s="5"/>
      <c r="D118" s="7">
        <v>51</v>
      </c>
      <c r="E118" s="5">
        <v>330</v>
      </c>
      <c r="F118" s="5">
        <v>246</v>
      </c>
      <c r="G118" s="5"/>
      <c r="H118" s="16"/>
      <c r="L118" s="7">
        <v>51</v>
      </c>
      <c r="M118" s="5">
        <v>330</v>
      </c>
      <c r="N118" s="5">
        <v>84</v>
      </c>
      <c r="T118" s="7">
        <v>51</v>
      </c>
      <c r="U118" s="5">
        <v>84</v>
      </c>
      <c r="V118" s="5">
        <v>246</v>
      </c>
    </row>
    <row r="119" spans="3:22" x14ac:dyDescent="0.2">
      <c r="C119" s="5"/>
      <c r="D119" s="7">
        <v>52</v>
      </c>
      <c r="E119" s="5">
        <v>147</v>
      </c>
      <c r="F119" s="5">
        <v>42</v>
      </c>
      <c r="G119" s="5"/>
      <c r="H119" s="16"/>
      <c r="L119" s="7">
        <v>52</v>
      </c>
      <c r="M119" s="5">
        <v>147</v>
      </c>
      <c r="N119" s="5">
        <v>105</v>
      </c>
      <c r="T119" s="7">
        <v>52</v>
      </c>
      <c r="U119" s="5">
        <v>105</v>
      </c>
      <c r="V119" s="5">
        <v>42</v>
      </c>
    </row>
    <row r="120" spans="3:22" x14ac:dyDescent="0.2">
      <c r="C120" s="5"/>
      <c r="D120" s="7">
        <v>56</v>
      </c>
      <c r="E120" s="5">
        <v>62</v>
      </c>
      <c r="F120" s="5">
        <v>41</v>
      </c>
      <c r="G120" s="5"/>
      <c r="H120" s="16"/>
      <c r="L120" s="7">
        <v>56</v>
      </c>
      <c r="M120" s="5">
        <v>62</v>
      </c>
      <c r="N120" s="5">
        <v>21</v>
      </c>
      <c r="T120" s="7">
        <v>56</v>
      </c>
      <c r="U120" s="5">
        <v>21</v>
      </c>
      <c r="V120" s="5">
        <v>41</v>
      </c>
    </row>
    <row r="121" spans="3:22" x14ac:dyDescent="0.2">
      <c r="C121" s="5"/>
      <c r="D121" s="7">
        <v>57</v>
      </c>
      <c r="E121" s="5">
        <v>182</v>
      </c>
      <c r="F121" s="5">
        <v>117</v>
      </c>
      <c r="G121" s="5"/>
      <c r="H121" s="16"/>
      <c r="L121" s="7">
        <v>57</v>
      </c>
      <c r="M121" s="5">
        <v>182</v>
      </c>
      <c r="N121" s="5">
        <v>65</v>
      </c>
      <c r="T121" s="7">
        <v>57</v>
      </c>
      <c r="U121" s="5">
        <v>65</v>
      </c>
      <c r="V121" s="5">
        <v>117</v>
      </c>
    </row>
    <row r="122" spans="3:22" x14ac:dyDescent="0.2">
      <c r="C122" s="5"/>
      <c r="D122" s="7">
        <v>58</v>
      </c>
      <c r="E122" s="5">
        <v>75</v>
      </c>
      <c r="F122" s="5">
        <v>35</v>
      </c>
      <c r="G122" s="5"/>
      <c r="H122" s="16"/>
      <c r="L122" s="7">
        <v>58</v>
      </c>
      <c r="M122" s="5">
        <v>75</v>
      </c>
      <c r="N122" s="5">
        <v>40</v>
      </c>
      <c r="T122" s="7">
        <v>58</v>
      </c>
      <c r="U122" s="5">
        <v>40</v>
      </c>
      <c r="V122" s="5">
        <v>35</v>
      </c>
    </row>
    <row r="123" spans="3:22" x14ac:dyDescent="0.2">
      <c r="H123" s="16"/>
      <c r="M123" s="13"/>
    </row>
    <row r="124" spans="3:22" x14ac:dyDescent="0.2">
      <c r="H124" s="16"/>
      <c r="M124" s="13"/>
    </row>
    <row r="125" spans="3:22" x14ac:dyDescent="0.2">
      <c r="H125" s="16"/>
      <c r="M125" s="13"/>
    </row>
  </sheetData>
  <mergeCells count="12">
    <mergeCell ref="S94:Y94"/>
    <mergeCell ref="C94:G94"/>
    <mergeCell ref="C64:I64"/>
    <mergeCell ref="K64:Q64"/>
    <mergeCell ref="K94:Q94"/>
    <mergeCell ref="Q80:Q82"/>
    <mergeCell ref="C3:I3"/>
    <mergeCell ref="S3:Y3"/>
    <mergeCell ref="K3:Q3"/>
    <mergeCell ref="C33:I33"/>
    <mergeCell ref="S33:Y33"/>
    <mergeCell ref="K33:Q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94FB5-076E-4E94-B276-8175161B8D45}">
  <dimension ref="B2:N110"/>
  <sheetViews>
    <sheetView showGridLines="0" tabSelected="1" topLeftCell="A46" zoomScale="87" zoomScaleNormal="87" workbookViewId="0">
      <selection activeCell="P25" sqref="P25"/>
    </sheetView>
  </sheetViews>
  <sheetFormatPr baseColWidth="10" defaultColWidth="8.83203125" defaultRowHeight="15" x14ac:dyDescent="0.2"/>
  <cols>
    <col min="1" max="1" width="3.6640625" customWidth="1"/>
    <col min="2" max="2" width="7.5" style="15" customWidth="1"/>
    <col min="3" max="3" width="19" customWidth="1"/>
    <col min="4" max="4" width="13.1640625" hidden="1" customWidth="1"/>
    <col min="5" max="5" width="12" hidden="1" customWidth="1"/>
    <col min="6" max="6" width="14.83203125" customWidth="1"/>
    <col min="8" max="10" width="20.33203125" customWidth="1"/>
    <col min="11" max="11" width="8.83203125" customWidth="1"/>
  </cols>
  <sheetData>
    <row r="2" spans="2:14" ht="16" thickBot="1" x14ac:dyDescent="0.25">
      <c r="B2" s="17" t="s">
        <v>240</v>
      </c>
    </row>
    <row r="3" spans="2:14" ht="15" customHeight="1" thickBot="1" x14ac:dyDescent="0.25">
      <c r="B3" s="194" t="s">
        <v>4</v>
      </c>
      <c r="C3" s="74" t="s">
        <v>0</v>
      </c>
      <c r="D3" s="74" t="s">
        <v>301</v>
      </c>
      <c r="E3" s="195"/>
      <c r="F3" s="118" t="s">
        <v>301</v>
      </c>
      <c r="G3" s="15"/>
      <c r="H3" s="194" t="s">
        <v>4</v>
      </c>
      <c r="I3" s="74" t="s">
        <v>17</v>
      </c>
      <c r="J3" s="118" t="s">
        <v>301</v>
      </c>
      <c r="L3" s="194" t="s">
        <v>4</v>
      </c>
      <c r="M3" s="48" t="s">
        <v>302</v>
      </c>
      <c r="N3" s="118" t="s">
        <v>301</v>
      </c>
    </row>
    <row r="4" spans="2:14" ht="18.75" customHeight="1" x14ac:dyDescent="0.2">
      <c r="B4" s="119">
        <v>18</v>
      </c>
      <c r="C4" s="16">
        <v>154</v>
      </c>
      <c r="D4" s="16">
        <v>0</v>
      </c>
      <c r="E4" s="196"/>
      <c r="F4" s="120">
        <v>0</v>
      </c>
      <c r="G4" s="15"/>
      <c r="H4" s="119">
        <v>18</v>
      </c>
      <c r="I4" s="16">
        <v>42</v>
      </c>
      <c r="J4" s="120">
        <v>0</v>
      </c>
      <c r="L4" s="119">
        <v>18</v>
      </c>
      <c r="M4" s="16">
        <v>1020</v>
      </c>
      <c r="N4" s="120">
        <v>0</v>
      </c>
    </row>
    <row r="5" spans="2:14" x14ac:dyDescent="0.2">
      <c r="B5" s="119">
        <v>38</v>
      </c>
      <c r="C5" s="16">
        <v>154</v>
      </c>
      <c r="D5" s="16">
        <v>0</v>
      </c>
      <c r="E5" s="196"/>
      <c r="F5" s="120">
        <v>0</v>
      </c>
      <c r="G5" s="15"/>
      <c r="H5" s="119">
        <v>38</v>
      </c>
      <c r="I5" s="16">
        <v>91</v>
      </c>
      <c r="J5" s="120">
        <v>0</v>
      </c>
      <c r="L5" s="119">
        <v>38</v>
      </c>
      <c r="M5" s="16">
        <v>233</v>
      </c>
      <c r="N5" s="120">
        <v>0</v>
      </c>
    </row>
    <row r="6" spans="2:14" x14ac:dyDescent="0.2">
      <c r="B6" s="119">
        <v>17</v>
      </c>
      <c r="C6" s="16">
        <v>174</v>
      </c>
      <c r="D6" s="16">
        <v>0</v>
      </c>
      <c r="E6" s="196"/>
      <c r="F6" s="120">
        <v>0</v>
      </c>
      <c r="G6" s="15"/>
      <c r="H6" s="119">
        <v>17</v>
      </c>
      <c r="I6" s="16">
        <v>133</v>
      </c>
      <c r="J6" s="120">
        <v>0</v>
      </c>
      <c r="L6" s="119">
        <v>17</v>
      </c>
      <c r="M6" s="16">
        <v>329</v>
      </c>
      <c r="N6" s="120">
        <v>0</v>
      </c>
    </row>
    <row r="7" spans="2:14" x14ac:dyDescent="0.2">
      <c r="B7" s="119">
        <v>28</v>
      </c>
      <c r="C7" s="16">
        <v>182</v>
      </c>
      <c r="D7" s="16">
        <v>0</v>
      </c>
      <c r="E7" s="196"/>
      <c r="F7" s="120">
        <v>0</v>
      </c>
      <c r="G7" s="15"/>
      <c r="H7" s="119">
        <v>28</v>
      </c>
      <c r="I7" s="16">
        <v>91</v>
      </c>
      <c r="J7" s="120">
        <v>0</v>
      </c>
      <c r="L7" s="119">
        <v>28</v>
      </c>
      <c r="M7" s="16">
        <v>220</v>
      </c>
      <c r="N7" s="120">
        <v>0</v>
      </c>
    </row>
    <row r="8" spans="2:14" x14ac:dyDescent="0.2">
      <c r="B8" s="119">
        <v>25</v>
      </c>
      <c r="C8" s="16">
        <v>196</v>
      </c>
      <c r="D8" s="16">
        <v>0</v>
      </c>
      <c r="E8" s="196"/>
      <c r="F8" s="120">
        <v>0</v>
      </c>
      <c r="G8" s="15"/>
      <c r="H8" s="119">
        <v>25</v>
      </c>
      <c r="I8" s="16">
        <v>154</v>
      </c>
      <c r="J8" s="120">
        <v>0</v>
      </c>
      <c r="L8" s="119">
        <v>25</v>
      </c>
      <c r="M8" s="16">
        <v>979</v>
      </c>
      <c r="N8" s="120">
        <v>0</v>
      </c>
    </row>
    <row r="9" spans="2:14" x14ac:dyDescent="0.2">
      <c r="B9" s="119">
        <v>40</v>
      </c>
      <c r="C9" s="16">
        <v>264</v>
      </c>
      <c r="D9" s="16">
        <v>98</v>
      </c>
      <c r="E9" s="196"/>
      <c r="F9" s="120">
        <v>98</v>
      </c>
      <c r="G9" s="15"/>
      <c r="H9" s="119">
        <v>40</v>
      </c>
      <c r="I9" s="16">
        <v>243</v>
      </c>
      <c r="J9" s="120">
        <v>98</v>
      </c>
      <c r="L9" s="119">
        <v>40</v>
      </c>
      <c r="M9" s="16">
        <v>777</v>
      </c>
      <c r="N9" s="120">
        <v>98</v>
      </c>
    </row>
    <row r="10" spans="2:14" x14ac:dyDescent="0.2">
      <c r="B10" s="119">
        <v>26</v>
      </c>
      <c r="C10" s="16">
        <v>287</v>
      </c>
      <c r="D10" s="16">
        <v>0</v>
      </c>
      <c r="E10" s="196"/>
      <c r="F10" s="120">
        <v>0</v>
      </c>
      <c r="G10" s="15"/>
      <c r="H10" s="119">
        <v>26</v>
      </c>
      <c r="I10" s="16">
        <v>238</v>
      </c>
      <c r="J10" s="120">
        <v>0</v>
      </c>
      <c r="L10" s="119">
        <v>26</v>
      </c>
      <c r="M10" s="16">
        <v>615</v>
      </c>
      <c r="N10" s="120">
        <v>0</v>
      </c>
    </row>
    <row r="11" spans="2:14" x14ac:dyDescent="0.2">
      <c r="B11" s="119">
        <v>51</v>
      </c>
      <c r="C11" s="16">
        <v>330</v>
      </c>
      <c r="D11" s="16">
        <v>28</v>
      </c>
      <c r="E11" s="196"/>
      <c r="F11" s="120">
        <v>28</v>
      </c>
      <c r="G11" s="15"/>
      <c r="H11" s="119">
        <v>51</v>
      </c>
      <c r="I11" s="16">
        <v>246</v>
      </c>
      <c r="J11" s="120">
        <v>28</v>
      </c>
      <c r="L11" s="119">
        <v>51</v>
      </c>
      <c r="M11" s="16">
        <v>968</v>
      </c>
      <c r="N11" s="120">
        <v>28</v>
      </c>
    </row>
    <row r="12" spans="2:14" x14ac:dyDescent="0.2">
      <c r="B12" s="119">
        <v>34</v>
      </c>
      <c r="C12" s="16">
        <v>532</v>
      </c>
      <c r="D12" s="16">
        <v>42</v>
      </c>
      <c r="E12" s="196"/>
      <c r="F12" s="120">
        <v>42</v>
      </c>
      <c r="G12" s="15"/>
      <c r="H12" s="119">
        <v>34</v>
      </c>
      <c r="I12" s="16">
        <v>511</v>
      </c>
      <c r="J12" s="120">
        <v>42</v>
      </c>
      <c r="L12" s="119">
        <v>34</v>
      </c>
      <c r="M12" s="16">
        <v>548</v>
      </c>
      <c r="N12" s="120">
        <v>42</v>
      </c>
    </row>
    <row r="13" spans="2:14" x14ac:dyDescent="0.2">
      <c r="B13" s="119">
        <v>42</v>
      </c>
      <c r="C13" s="16">
        <v>543</v>
      </c>
      <c r="D13" s="16">
        <v>79</v>
      </c>
      <c r="E13" s="196"/>
      <c r="F13" s="120">
        <v>79</v>
      </c>
      <c r="G13" s="15"/>
      <c r="H13" s="119">
        <v>42</v>
      </c>
      <c r="I13" s="16">
        <v>496</v>
      </c>
      <c r="J13" s="120">
        <v>79</v>
      </c>
      <c r="L13" s="119">
        <v>42</v>
      </c>
      <c r="M13" s="16">
        <v>1336</v>
      </c>
      <c r="N13" s="120">
        <v>79</v>
      </c>
    </row>
    <row r="14" spans="2:14" x14ac:dyDescent="0.2">
      <c r="B14" s="119">
        <v>31</v>
      </c>
      <c r="C14" s="16">
        <v>581</v>
      </c>
      <c r="D14" s="16">
        <v>91</v>
      </c>
      <c r="E14" s="196"/>
      <c r="F14" s="120">
        <v>91</v>
      </c>
      <c r="G14" s="15"/>
      <c r="H14" s="119">
        <v>31</v>
      </c>
      <c r="I14" s="16">
        <v>518</v>
      </c>
      <c r="J14" s="120">
        <v>91</v>
      </c>
      <c r="L14" s="119">
        <v>31</v>
      </c>
      <c r="M14" s="16">
        <v>824</v>
      </c>
      <c r="N14" s="120">
        <v>91</v>
      </c>
    </row>
    <row r="15" spans="2:14" x14ac:dyDescent="0.2">
      <c r="B15" s="119">
        <v>19</v>
      </c>
      <c r="C15" s="16">
        <v>770</v>
      </c>
      <c r="D15" s="16">
        <v>168</v>
      </c>
      <c r="E15" s="196"/>
      <c r="F15" s="120">
        <v>168</v>
      </c>
      <c r="G15" s="15"/>
      <c r="H15" s="119">
        <v>19</v>
      </c>
      <c r="I15" s="16">
        <v>539</v>
      </c>
      <c r="J15" s="120">
        <v>168</v>
      </c>
      <c r="L15" s="119">
        <v>19</v>
      </c>
      <c r="M15" s="16">
        <v>1358</v>
      </c>
      <c r="N15" s="120">
        <v>168</v>
      </c>
    </row>
    <row r="16" spans="2:14" x14ac:dyDescent="0.2">
      <c r="B16" s="119">
        <v>30</v>
      </c>
      <c r="C16" s="16">
        <v>1932</v>
      </c>
      <c r="D16" s="16">
        <v>392</v>
      </c>
      <c r="E16" s="196"/>
      <c r="F16" s="120">
        <v>392</v>
      </c>
      <c r="G16" s="15"/>
      <c r="H16" s="119">
        <v>30</v>
      </c>
      <c r="I16" s="16">
        <v>1311</v>
      </c>
      <c r="J16" s="120">
        <v>392</v>
      </c>
      <c r="L16" s="119">
        <v>30</v>
      </c>
      <c r="M16" s="16">
        <v>1624</v>
      </c>
      <c r="N16" s="120">
        <v>392</v>
      </c>
    </row>
    <row r="17" spans="2:14" x14ac:dyDescent="0.2">
      <c r="B17" s="119">
        <v>22</v>
      </c>
      <c r="C17" s="16">
        <v>287</v>
      </c>
      <c r="D17" s="16">
        <v>91</v>
      </c>
      <c r="E17" s="196"/>
      <c r="F17" s="120">
        <v>91</v>
      </c>
      <c r="G17" s="15"/>
      <c r="H17" s="119">
        <v>22</v>
      </c>
      <c r="I17" s="16">
        <v>203</v>
      </c>
      <c r="J17" s="120">
        <v>91</v>
      </c>
      <c r="L17" s="119">
        <v>22</v>
      </c>
      <c r="M17" s="16">
        <v>551</v>
      </c>
      <c r="N17" s="120">
        <v>91</v>
      </c>
    </row>
    <row r="18" spans="2:14" ht="16" thickBot="1" x14ac:dyDescent="0.25">
      <c r="B18" s="121">
        <v>23</v>
      </c>
      <c r="C18" s="31">
        <v>175</v>
      </c>
      <c r="D18" s="31">
        <v>105</v>
      </c>
      <c r="E18" s="197"/>
      <c r="F18" s="122">
        <v>105</v>
      </c>
      <c r="G18" s="15"/>
      <c r="H18" s="121">
        <v>23</v>
      </c>
      <c r="I18" s="31">
        <v>105</v>
      </c>
      <c r="J18" s="122">
        <v>105</v>
      </c>
      <c r="L18" s="121">
        <v>23</v>
      </c>
      <c r="M18" s="31">
        <v>231</v>
      </c>
      <c r="N18" s="122">
        <v>105</v>
      </c>
    </row>
    <row r="19" spans="2:14" x14ac:dyDescent="0.2">
      <c r="C19" s="15"/>
      <c r="D19" s="15"/>
      <c r="E19" s="15"/>
      <c r="F19" s="15"/>
      <c r="G19" s="15"/>
    </row>
    <row r="20" spans="2:14" ht="15" customHeight="1" x14ac:dyDescent="0.2">
      <c r="G20" s="15"/>
    </row>
    <row r="21" spans="2:14" x14ac:dyDescent="0.2">
      <c r="G21" s="15"/>
    </row>
    <row r="22" spans="2:14" x14ac:dyDescent="0.2">
      <c r="G22" s="15"/>
    </row>
    <row r="23" spans="2:14" ht="16" thickBot="1" x14ac:dyDescent="0.25">
      <c r="B23" s="17" t="s">
        <v>264</v>
      </c>
      <c r="G23" s="15"/>
      <c r="H23" s="17" t="s">
        <v>242</v>
      </c>
    </row>
    <row r="24" spans="2:14" ht="16" thickBot="1" x14ac:dyDescent="0.25">
      <c r="B24" s="194" t="s">
        <v>4</v>
      </c>
      <c r="C24" s="74" t="s">
        <v>0</v>
      </c>
      <c r="D24" s="74" t="s">
        <v>303</v>
      </c>
      <c r="E24" s="48"/>
      <c r="F24" s="118" t="s">
        <v>335</v>
      </c>
      <c r="G24" s="15"/>
      <c r="H24" s="194" t="s">
        <v>4</v>
      </c>
      <c r="I24" s="74" t="s">
        <v>336</v>
      </c>
      <c r="J24" s="118" t="s">
        <v>335</v>
      </c>
    </row>
    <row r="25" spans="2:14" x14ac:dyDescent="0.2">
      <c r="B25" s="119">
        <v>56</v>
      </c>
      <c r="C25" s="16">
        <v>62</v>
      </c>
      <c r="D25" s="16">
        <v>62</v>
      </c>
      <c r="E25" s="15"/>
      <c r="F25" s="120">
        <v>62</v>
      </c>
      <c r="G25" s="15"/>
      <c r="H25" s="198">
        <v>56</v>
      </c>
      <c r="I25" s="199">
        <v>62</v>
      </c>
      <c r="J25" s="200">
        <v>62</v>
      </c>
    </row>
    <row r="26" spans="2:14" x14ac:dyDescent="0.2">
      <c r="B26" s="119">
        <v>38</v>
      </c>
      <c r="C26" s="16">
        <v>154</v>
      </c>
      <c r="D26" s="16">
        <v>105</v>
      </c>
      <c r="E26" s="15"/>
      <c r="F26" s="120">
        <v>105</v>
      </c>
      <c r="G26" s="15"/>
      <c r="H26" s="119">
        <v>58</v>
      </c>
      <c r="I26" s="16">
        <v>75</v>
      </c>
      <c r="J26" s="120">
        <v>75</v>
      </c>
    </row>
    <row r="27" spans="2:14" x14ac:dyDescent="0.2">
      <c r="B27" s="119">
        <v>17</v>
      </c>
      <c r="C27" s="16">
        <v>174</v>
      </c>
      <c r="D27" s="16">
        <v>83</v>
      </c>
      <c r="E27" s="15"/>
      <c r="F27" s="120">
        <v>83</v>
      </c>
      <c r="G27" s="15"/>
      <c r="H27" s="119">
        <v>33</v>
      </c>
      <c r="I27" s="16">
        <v>84</v>
      </c>
      <c r="J27" s="120">
        <v>84</v>
      </c>
    </row>
    <row r="28" spans="2:14" x14ac:dyDescent="0.2">
      <c r="B28" s="119">
        <v>40</v>
      </c>
      <c r="C28" s="16">
        <v>264</v>
      </c>
      <c r="D28" s="16">
        <v>264</v>
      </c>
      <c r="E28" s="15"/>
      <c r="F28" s="120">
        <v>264</v>
      </c>
      <c r="G28" s="15"/>
      <c r="H28" s="119">
        <v>50</v>
      </c>
      <c r="I28" s="16">
        <v>84</v>
      </c>
      <c r="J28" s="120">
        <v>84</v>
      </c>
    </row>
    <row r="29" spans="2:14" x14ac:dyDescent="0.2">
      <c r="B29" s="119">
        <v>22</v>
      </c>
      <c r="C29" s="16">
        <v>287</v>
      </c>
      <c r="D29" s="16">
        <v>63</v>
      </c>
      <c r="E29" s="15"/>
      <c r="F29" s="120">
        <v>63</v>
      </c>
      <c r="G29" s="15"/>
      <c r="H29" s="119">
        <v>45</v>
      </c>
      <c r="I29" s="16">
        <v>146</v>
      </c>
      <c r="J29" s="120">
        <v>146</v>
      </c>
    </row>
    <row r="30" spans="2:14" x14ac:dyDescent="0.2">
      <c r="B30" s="119">
        <v>51</v>
      </c>
      <c r="C30" s="16">
        <v>330</v>
      </c>
      <c r="D30" s="16">
        <v>266</v>
      </c>
      <c r="E30" s="15"/>
      <c r="F30" s="120">
        <v>266</v>
      </c>
      <c r="G30" s="15"/>
      <c r="H30" s="119">
        <v>48</v>
      </c>
      <c r="I30" s="16">
        <v>146</v>
      </c>
      <c r="J30" s="120">
        <v>146</v>
      </c>
    </row>
    <row r="31" spans="2:14" x14ac:dyDescent="0.2">
      <c r="B31" s="119">
        <v>20</v>
      </c>
      <c r="C31" s="16">
        <v>434</v>
      </c>
      <c r="D31" s="16">
        <v>434</v>
      </c>
      <c r="E31" s="15"/>
      <c r="F31" s="120">
        <v>434</v>
      </c>
      <c r="G31" s="15"/>
      <c r="H31" s="119">
        <v>52</v>
      </c>
      <c r="I31" s="16">
        <v>147</v>
      </c>
      <c r="J31" s="120">
        <v>147</v>
      </c>
    </row>
    <row r="32" spans="2:14" x14ac:dyDescent="0.2">
      <c r="B32" s="119">
        <v>34</v>
      </c>
      <c r="C32" s="16">
        <v>532</v>
      </c>
      <c r="D32" s="16">
        <v>175</v>
      </c>
      <c r="E32" s="15"/>
      <c r="F32" s="120">
        <v>175</v>
      </c>
      <c r="G32" s="15"/>
      <c r="H32" s="119">
        <v>18</v>
      </c>
      <c r="I32" s="16">
        <v>154</v>
      </c>
      <c r="J32" s="120">
        <v>154</v>
      </c>
    </row>
    <row r="33" spans="2:10" x14ac:dyDescent="0.2">
      <c r="B33" s="119">
        <v>42</v>
      </c>
      <c r="C33" s="16">
        <v>543</v>
      </c>
      <c r="D33" s="16">
        <v>228</v>
      </c>
      <c r="E33" s="15"/>
      <c r="F33" s="120">
        <v>228</v>
      </c>
      <c r="G33" s="15"/>
      <c r="H33" s="119">
        <v>38</v>
      </c>
      <c r="I33" s="16">
        <v>154</v>
      </c>
      <c r="J33" s="120">
        <v>105</v>
      </c>
    </row>
    <row r="34" spans="2:10" x14ac:dyDescent="0.2">
      <c r="B34" s="119">
        <v>31</v>
      </c>
      <c r="C34" s="16">
        <v>581</v>
      </c>
      <c r="D34" s="16">
        <v>175</v>
      </c>
      <c r="E34" s="15"/>
      <c r="F34" s="120">
        <v>175</v>
      </c>
      <c r="G34" s="15"/>
      <c r="H34" s="119">
        <v>17</v>
      </c>
      <c r="I34" s="16">
        <v>174</v>
      </c>
      <c r="J34" s="120">
        <v>83</v>
      </c>
    </row>
    <row r="35" spans="2:10" x14ac:dyDescent="0.2">
      <c r="B35" s="119">
        <v>19</v>
      </c>
      <c r="C35" s="16">
        <v>770</v>
      </c>
      <c r="D35" s="16">
        <v>441</v>
      </c>
      <c r="E35" s="15"/>
      <c r="F35" s="120">
        <v>441</v>
      </c>
      <c r="G35" s="16"/>
      <c r="H35" s="119">
        <v>23</v>
      </c>
      <c r="I35" s="16">
        <v>175</v>
      </c>
      <c r="J35" s="120">
        <v>175</v>
      </c>
    </row>
    <row r="36" spans="2:10" ht="16" thickBot="1" x14ac:dyDescent="0.25">
      <c r="B36" s="121">
        <v>30</v>
      </c>
      <c r="C36" s="31">
        <v>1934</v>
      </c>
      <c r="D36" s="31">
        <v>987</v>
      </c>
      <c r="E36" s="55"/>
      <c r="F36" s="122">
        <v>987</v>
      </c>
      <c r="G36" s="16"/>
      <c r="H36" s="119">
        <v>24</v>
      </c>
      <c r="I36" s="16">
        <v>175</v>
      </c>
      <c r="J36" s="120">
        <v>175</v>
      </c>
    </row>
    <row r="37" spans="2:10" x14ac:dyDescent="0.2">
      <c r="C37" s="15"/>
      <c r="D37" s="15"/>
      <c r="E37" s="15"/>
      <c r="F37" s="15"/>
      <c r="G37" s="15"/>
      <c r="H37" s="119">
        <v>28</v>
      </c>
      <c r="I37" s="16">
        <v>182</v>
      </c>
      <c r="J37" s="120">
        <v>182</v>
      </c>
    </row>
    <row r="38" spans="2:10" x14ac:dyDescent="0.2">
      <c r="G38" s="15"/>
      <c r="H38" s="119">
        <v>37</v>
      </c>
      <c r="I38" s="16">
        <v>182</v>
      </c>
      <c r="J38" s="120">
        <v>182</v>
      </c>
    </row>
    <row r="39" spans="2:10" x14ac:dyDescent="0.2">
      <c r="G39" s="15"/>
      <c r="H39" s="119">
        <v>57</v>
      </c>
      <c r="I39" s="16">
        <v>182</v>
      </c>
      <c r="J39" s="120">
        <v>182</v>
      </c>
    </row>
    <row r="40" spans="2:10" x14ac:dyDescent="0.2">
      <c r="G40" s="15"/>
      <c r="H40" s="119">
        <v>25</v>
      </c>
      <c r="I40" s="16">
        <v>196</v>
      </c>
      <c r="J40" s="120">
        <v>196</v>
      </c>
    </row>
    <row r="41" spans="2:10" x14ac:dyDescent="0.2">
      <c r="G41" s="15"/>
      <c r="H41" s="119">
        <v>40</v>
      </c>
      <c r="I41" s="16">
        <v>264</v>
      </c>
      <c r="J41" s="120">
        <v>264</v>
      </c>
    </row>
    <row r="42" spans="2:10" x14ac:dyDescent="0.2">
      <c r="G42" s="15"/>
      <c r="H42" s="119">
        <v>22</v>
      </c>
      <c r="I42" s="16">
        <v>287</v>
      </c>
      <c r="J42" s="120">
        <v>63</v>
      </c>
    </row>
    <row r="43" spans="2:10" x14ac:dyDescent="0.2">
      <c r="G43" s="15"/>
      <c r="H43" s="119">
        <v>26</v>
      </c>
      <c r="I43" s="16">
        <v>287</v>
      </c>
      <c r="J43" s="120">
        <v>287</v>
      </c>
    </row>
    <row r="44" spans="2:10" x14ac:dyDescent="0.2">
      <c r="G44" s="15"/>
      <c r="H44" s="119">
        <v>44</v>
      </c>
      <c r="I44" s="16">
        <v>315</v>
      </c>
      <c r="J44" s="120">
        <v>315</v>
      </c>
    </row>
    <row r="45" spans="2:10" x14ac:dyDescent="0.2">
      <c r="G45" s="15"/>
      <c r="H45" s="119">
        <v>51</v>
      </c>
      <c r="I45" s="16">
        <v>330</v>
      </c>
      <c r="J45" s="120">
        <v>266</v>
      </c>
    </row>
    <row r="46" spans="2:10" x14ac:dyDescent="0.2">
      <c r="G46" s="15"/>
      <c r="H46" s="119">
        <v>20</v>
      </c>
      <c r="I46" s="16">
        <v>434</v>
      </c>
      <c r="J46" s="120">
        <v>434</v>
      </c>
    </row>
    <row r="47" spans="2:10" x14ac:dyDescent="0.2">
      <c r="G47" s="15"/>
      <c r="H47" s="119">
        <v>34</v>
      </c>
      <c r="I47" s="16">
        <v>532</v>
      </c>
      <c r="J47" s="120">
        <v>175</v>
      </c>
    </row>
    <row r="48" spans="2:10" x14ac:dyDescent="0.2">
      <c r="G48" s="15"/>
      <c r="H48" s="119">
        <v>42</v>
      </c>
      <c r="I48" s="16">
        <v>543</v>
      </c>
      <c r="J48" s="120">
        <v>228</v>
      </c>
    </row>
    <row r="49" spans="7:10" x14ac:dyDescent="0.2">
      <c r="G49" s="15"/>
      <c r="H49" s="119">
        <v>31</v>
      </c>
      <c r="I49" s="16">
        <v>581</v>
      </c>
      <c r="J49" s="120">
        <v>175</v>
      </c>
    </row>
    <row r="50" spans="7:10" x14ac:dyDescent="0.2">
      <c r="G50" s="15"/>
      <c r="H50" s="119">
        <v>19</v>
      </c>
      <c r="I50" s="16">
        <v>770</v>
      </c>
      <c r="J50" s="120">
        <v>441</v>
      </c>
    </row>
    <row r="51" spans="7:10" ht="16" thickBot="1" x14ac:dyDescent="0.25">
      <c r="G51" s="15"/>
      <c r="H51" s="121">
        <v>30</v>
      </c>
      <c r="I51" s="31">
        <v>1934</v>
      </c>
      <c r="J51" s="122">
        <v>987</v>
      </c>
    </row>
    <row r="52" spans="7:10" x14ac:dyDescent="0.2">
      <c r="G52" s="15"/>
    </row>
    <row r="53" spans="7:10" x14ac:dyDescent="0.2">
      <c r="G53" s="15"/>
    </row>
    <row r="54" spans="7:10" x14ac:dyDescent="0.2">
      <c r="G54" s="15"/>
    </row>
    <row r="55" spans="7:10" x14ac:dyDescent="0.2">
      <c r="G55" s="15"/>
    </row>
    <row r="56" spans="7:10" x14ac:dyDescent="0.2">
      <c r="G56" s="15"/>
    </row>
    <row r="57" spans="7:10" x14ac:dyDescent="0.2">
      <c r="G57" s="15"/>
    </row>
    <row r="58" spans="7:10" x14ac:dyDescent="0.2">
      <c r="G58" s="15"/>
    </row>
    <row r="59" spans="7:10" x14ac:dyDescent="0.2">
      <c r="G59" s="15"/>
    </row>
    <row r="60" spans="7:10" x14ac:dyDescent="0.2">
      <c r="G60" s="15"/>
    </row>
    <row r="61" spans="7:10" x14ac:dyDescent="0.2">
      <c r="G61" s="15"/>
    </row>
    <row r="62" spans="7:10" x14ac:dyDescent="0.2">
      <c r="G62" s="15"/>
    </row>
    <row r="63" spans="7:10" x14ac:dyDescent="0.2">
      <c r="G63" s="15"/>
    </row>
    <row r="64" spans="7:10" x14ac:dyDescent="0.2">
      <c r="G64" s="15"/>
    </row>
    <row r="65" spans="7:7" x14ac:dyDescent="0.2">
      <c r="G65" s="15"/>
    </row>
    <row r="66" spans="7:7" x14ac:dyDescent="0.2">
      <c r="G66" s="15"/>
    </row>
    <row r="67" spans="7:7" x14ac:dyDescent="0.2">
      <c r="G67" s="15"/>
    </row>
    <row r="68" spans="7:7" x14ac:dyDescent="0.2">
      <c r="G68" s="15"/>
    </row>
    <row r="69" spans="7:7" x14ac:dyDescent="0.2">
      <c r="G69" s="15"/>
    </row>
    <row r="70" spans="7:7" x14ac:dyDescent="0.2">
      <c r="G70" s="15"/>
    </row>
    <row r="71" spans="7:7" x14ac:dyDescent="0.2">
      <c r="G71" s="15"/>
    </row>
    <row r="72" spans="7:7" x14ac:dyDescent="0.2">
      <c r="G72" s="15"/>
    </row>
    <row r="73" spans="7:7" x14ac:dyDescent="0.2">
      <c r="G73" s="15"/>
    </row>
    <row r="74" spans="7:7" x14ac:dyDescent="0.2">
      <c r="G74" s="15"/>
    </row>
    <row r="75" spans="7:7" x14ac:dyDescent="0.2">
      <c r="G75" s="15"/>
    </row>
    <row r="76" spans="7:7" x14ac:dyDescent="0.2">
      <c r="G76" s="15"/>
    </row>
    <row r="77" spans="7:7" x14ac:dyDescent="0.2">
      <c r="G77" s="15"/>
    </row>
    <row r="78" spans="7:7" x14ac:dyDescent="0.2">
      <c r="G78" s="15"/>
    </row>
    <row r="79" spans="7:7" x14ac:dyDescent="0.2">
      <c r="G79" s="15"/>
    </row>
    <row r="80" spans="7:7" x14ac:dyDescent="0.2">
      <c r="G80" s="15"/>
    </row>
    <row r="81" spans="7:7" x14ac:dyDescent="0.2">
      <c r="G81" s="15"/>
    </row>
    <row r="82" spans="7:7" x14ac:dyDescent="0.2">
      <c r="G82" s="15"/>
    </row>
    <row r="83" spans="7:7" x14ac:dyDescent="0.2">
      <c r="G83" s="15"/>
    </row>
    <row r="84" spans="7:7" x14ac:dyDescent="0.2">
      <c r="G84" s="15"/>
    </row>
    <row r="85" spans="7:7" x14ac:dyDescent="0.2">
      <c r="G85" s="15"/>
    </row>
    <row r="86" spans="7:7" x14ac:dyDescent="0.2">
      <c r="G86" s="15"/>
    </row>
    <row r="87" spans="7:7" x14ac:dyDescent="0.2">
      <c r="G87" s="15"/>
    </row>
    <row r="88" spans="7:7" x14ac:dyDescent="0.2">
      <c r="G88" s="15"/>
    </row>
    <row r="89" spans="7:7" x14ac:dyDescent="0.2">
      <c r="G89" s="15"/>
    </row>
    <row r="90" spans="7:7" x14ac:dyDescent="0.2">
      <c r="G90" s="15"/>
    </row>
    <row r="91" spans="7:7" x14ac:dyDescent="0.2">
      <c r="G91" s="15"/>
    </row>
    <row r="92" spans="7:7" x14ac:dyDescent="0.2">
      <c r="G92" s="15"/>
    </row>
    <row r="93" spans="7:7" x14ac:dyDescent="0.2">
      <c r="G93" s="15"/>
    </row>
    <row r="94" spans="7:7" x14ac:dyDescent="0.2">
      <c r="G94" s="15"/>
    </row>
    <row r="95" spans="7:7" x14ac:dyDescent="0.2">
      <c r="G95" s="15"/>
    </row>
    <row r="96" spans="7:7" x14ac:dyDescent="0.2">
      <c r="G96" s="15"/>
    </row>
    <row r="97" spans="7:7" x14ac:dyDescent="0.2">
      <c r="G97" s="15"/>
    </row>
    <row r="98" spans="7:7" x14ac:dyDescent="0.2">
      <c r="G98" s="15"/>
    </row>
    <row r="99" spans="7:7" x14ac:dyDescent="0.2">
      <c r="G99" s="15"/>
    </row>
    <row r="100" spans="7:7" x14ac:dyDescent="0.2">
      <c r="G100" s="15"/>
    </row>
    <row r="101" spans="7:7" x14ac:dyDescent="0.2">
      <c r="G101" s="15"/>
    </row>
    <row r="102" spans="7:7" x14ac:dyDescent="0.2">
      <c r="G102" s="15"/>
    </row>
    <row r="103" spans="7:7" x14ac:dyDescent="0.2">
      <c r="G103" s="15"/>
    </row>
    <row r="104" spans="7:7" x14ac:dyDescent="0.2">
      <c r="G104" s="15"/>
    </row>
    <row r="105" spans="7:7" x14ac:dyDescent="0.2">
      <c r="G105" s="15"/>
    </row>
    <row r="106" spans="7:7" x14ac:dyDescent="0.2">
      <c r="G106" s="15"/>
    </row>
    <row r="107" spans="7:7" x14ac:dyDescent="0.2">
      <c r="G107" s="15"/>
    </row>
    <row r="108" spans="7:7" x14ac:dyDescent="0.2">
      <c r="G108" s="15"/>
    </row>
    <row r="109" spans="7:7" x14ac:dyDescent="0.2">
      <c r="G109" s="15"/>
    </row>
    <row r="110" spans="7:7" x14ac:dyDescent="0.2">
      <c r="G110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F56E-7A3F-4B98-BA24-E1246CE696AB}">
  <dimension ref="A1:S161"/>
  <sheetViews>
    <sheetView showGridLines="0" topLeftCell="A56" zoomScale="85" zoomScaleNormal="85" workbookViewId="0">
      <selection activeCell="Y63" sqref="Y63"/>
    </sheetView>
  </sheetViews>
  <sheetFormatPr baseColWidth="10" defaultColWidth="9.1640625" defaultRowHeight="15" x14ac:dyDescent="0.2"/>
  <cols>
    <col min="1" max="2" width="9.1640625" style="50"/>
    <col min="3" max="3" width="9.1640625" style="56"/>
    <col min="4" max="4" width="9.1640625" style="61"/>
    <col min="5" max="5" width="9.1640625" style="56"/>
    <col min="6" max="8" width="9.1640625" style="56" hidden="1" customWidth="1"/>
    <col min="9" max="9" width="0" style="56" hidden="1" customWidth="1"/>
    <col min="10" max="10" width="9.1640625" style="56" hidden="1" customWidth="1"/>
    <col min="11" max="11" width="17.83203125" style="56" customWidth="1"/>
    <col min="12" max="12" width="18.33203125" style="56" customWidth="1"/>
    <col min="13" max="13" width="13.1640625" style="56" customWidth="1"/>
    <col min="14" max="14" width="17.1640625" style="56" customWidth="1"/>
    <col min="15" max="15" width="23.5" style="56" customWidth="1"/>
    <col min="16" max="16" width="18.1640625" style="56" customWidth="1"/>
    <col min="17" max="17" width="22.83203125" style="56" customWidth="1"/>
    <col min="18" max="16384" width="9.1640625" style="15"/>
  </cols>
  <sheetData>
    <row r="1" spans="2:17" ht="16" thickBot="1" x14ac:dyDescent="0.25"/>
    <row r="2" spans="2:17" ht="22" thickBot="1" x14ac:dyDescent="0.25">
      <c r="B2" s="75" t="s">
        <v>254</v>
      </c>
      <c r="C2" s="261" t="s">
        <v>253</v>
      </c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3"/>
    </row>
    <row r="3" spans="2:17" s="50" customFormat="1" x14ac:dyDescent="0.2">
      <c r="C3" s="62"/>
      <c r="D3" s="59"/>
      <c r="E3" s="59" t="s">
        <v>125</v>
      </c>
      <c r="F3" s="59"/>
      <c r="G3" s="59"/>
      <c r="H3" s="59" t="s">
        <v>206</v>
      </c>
      <c r="I3" s="59" t="s">
        <v>126</v>
      </c>
      <c r="J3" s="59"/>
      <c r="K3" s="59" t="s">
        <v>248</v>
      </c>
      <c r="L3" s="59" t="s">
        <v>249</v>
      </c>
      <c r="M3" s="59" t="s">
        <v>250</v>
      </c>
      <c r="N3" s="59" t="s">
        <v>251</v>
      </c>
      <c r="O3" s="59" t="s">
        <v>252</v>
      </c>
      <c r="P3" s="59" t="s">
        <v>127</v>
      </c>
      <c r="Q3" s="63" t="s">
        <v>128</v>
      </c>
    </row>
    <row r="4" spans="2:17" hidden="1" x14ac:dyDescent="0.2">
      <c r="C4" s="64"/>
      <c r="E4" s="56">
        <v>12</v>
      </c>
      <c r="F4" s="56" t="s">
        <v>129</v>
      </c>
      <c r="G4" s="56" t="s">
        <v>129</v>
      </c>
      <c r="I4" s="56">
        <v>41</v>
      </c>
      <c r="L4" s="56" t="s">
        <v>130</v>
      </c>
      <c r="M4" s="56" t="s">
        <v>129</v>
      </c>
      <c r="N4" s="56" t="s">
        <v>129</v>
      </c>
      <c r="O4" s="56" t="s">
        <v>129</v>
      </c>
      <c r="P4" s="56" t="s">
        <v>131</v>
      </c>
      <c r="Q4" s="65">
        <v>1</v>
      </c>
    </row>
    <row r="5" spans="2:17" x14ac:dyDescent="0.2">
      <c r="C5" s="264">
        <v>1</v>
      </c>
      <c r="E5" s="56">
        <v>12</v>
      </c>
      <c r="H5" s="56">
        <v>12</v>
      </c>
      <c r="I5" s="56">
        <v>41</v>
      </c>
      <c r="K5" s="265">
        <v>3</v>
      </c>
      <c r="L5" s="56" t="s">
        <v>130</v>
      </c>
      <c r="M5" s="56" t="s">
        <v>135</v>
      </c>
      <c r="N5" s="56" t="s">
        <v>136</v>
      </c>
      <c r="O5" s="56" t="s">
        <v>137</v>
      </c>
      <c r="P5" s="56" t="s">
        <v>131</v>
      </c>
      <c r="Q5" s="65">
        <v>3</v>
      </c>
    </row>
    <row r="6" spans="2:17" x14ac:dyDescent="0.2">
      <c r="C6" s="264"/>
      <c r="E6" s="56">
        <v>12</v>
      </c>
      <c r="H6" s="56">
        <v>12</v>
      </c>
      <c r="I6" s="56">
        <v>41</v>
      </c>
      <c r="K6" s="265"/>
      <c r="L6" s="56" t="s">
        <v>130</v>
      </c>
      <c r="M6" s="56" t="s">
        <v>140</v>
      </c>
      <c r="N6" s="56" t="s">
        <v>141</v>
      </c>
      <c r="O6" s="56" t="s">
        <v>137</v>
      </c>
      <c r="P6" s="56" t="s">
        <v>131</v>
      </c>
      <c r="Q6" s="65">
        <v>3</v>
      </c>
    </row>
    <row r="7" spans="2:17" x14ac:dyDescent="0.2">
      <c r="C7" s="264"/>
      <c r="E7" s="56">
        <v>12</v>
      </c>
      <c r="H7" s="56">
        <v>12</v>
      </c>
      <c r="I7" s="56">
        <v>41</v>
      </c>
      <c r="K7" s="265"/>
      <c r="L7" s="56" t="s">
        <v>130</v>
      </c>
      <c r="M7" s="56" t="s">
        <v>140</v>
      </c>
      <c r="N7" s="56" t="s">
        <v>143</v>
      </c>
      <c r="O7" s="56" t="s">
        <v>137</v>
      </c>
      <c r="P7" s="56" t="s">
        <v>131</v>
      </c>
      <c r="Q7" s="65">
        <v>3</v>
      </c>
    </row>
    <row r="8" spans="2:17" x14ac:dyDescent="0.2">
      <c r="C8" s="264">
        <v>2</v>
      </c>
      <c r="E8" s="56">
        <v>13</v>
      </c>
      <c r="F8" s="56" t="s">
        <v>129</v>
      </c>
      <c r="G8" s="56" t="s">
        <v>129</v>
      </c>
      <c r="H8" s="56">
        <v>13</v>
      </c>
      <c r="I8" s="56">
        <v>41</v>
      </c>
      <c r="K8" s="265">
        <v>2</v>
      </c>
      <c r="L8" s="56" t="s">
        <v>130</v>
      </c>
      <c r="M8" s="56" t="s">
        <v>115</v>
      </c>
      <c r="N8" s="56" t="s">
        <v>132</v>
      </c>
      <c r="O8" s="56" t="s">
        <v>137</v>
      </c>
      <c r="P8" s="56" t="s">
        <v>131</v>
      </c>
      <c r="Q8" s="65">
        <v>3</v>
      </c>
    </row>
    <row r="9" spans="2:17" x14ac:dyDescent="0.2">
      <c r="C9" s="264"/>
      <c r="E9" s="56">
        <v>13</v>
      </c>
      <c r="F9" s="56" t="s">
        <v>129</v>
      </c>
      <c r="G9" s="56" t="s">
        <v>129</v>
      </c>
      <c r="H9" s="56">
        <v>13</v>
      </c>
      <c r="I9" s="56">
        <v>41</v>
      </c>
      <c r="K9" s="265"/>
      <c r="L9" s="56" t="s">
        <v>130</v>
      </c>
      <c r="M9" s="56" t="s">
        <v>144</v>
      </c>
      <c r="N9" s="56" t="s">
        <v>145</v>
      </c>
      <c r="O9" s="56" t="s">
        <v>137</v>
      </c>
      <c r="P9" s="56" t="s">
        <v>131</v>
      </c>
      <c r="Q9" s="65">
        <v>3</v>
      </c>
    </row>
    <row r="10" spans="2:17" x14ac:dyDescent="0.2">
      <c r="C10" s="64">
        <v>3</v>
      </c>
      <c r="E10" s="56">
        <v>15</v>
      </c>
      <c r="F10" s="56" t="s">
        <v>129</v>
      </c>
      <c r="G10" s="56" t="s">
        <v>129</v>
      </c>
      <c r="H10" s="56">
        <v>15</v>
      </c>
      <c r="I10" s="56">
        <v>46</v>
      </c>
      <c r="K10" s="56">
        <v>1</v>
      </c>
      <c r="L10" s="56" t="s">
        <v>130</v>
      </c>
      <c r="M10" s="56" t="s">
        <v>150</v>
      </c>
      <c r="N10" s="56" t="s">
        <v>151</v>
      </c>
      <c r="O10" s="56" t="s">
        <v>137</v>
      </c>
      <c r="P10" s="56" t="s">
        <v>129</v>
      </c>
      <c r="Q10" s="65">
        <v>3</v>
      </c>
    </row>
    <row r="11" spans="2:17" x14ac:dyDescent="0.2">
      <c r="C11" s="264">
        <v>4</v>
      </c>
      <c r="E11" s="56">
        <v>16</v>
      </c>
      <c r="H11" s="56">
        <v>16</v>
      </c>
      <c r="I11" s="56">
        <v>53</v>
      </c>
      <c r="K11" s="265">
        <v>2</v>
      </c>
      <c r="L11" s="56" t="s">
        <v>130</v>
      </c>
      <c r="M11" s="56" t="s">
        <v>150</v>
      </c>
      <c r="N11" s="56" t="s">
        <v>153</v>
      </c>
      <c r="O11" s="56" t="s">
        <v>137</v>
      </c>
      <c r="P11" s="56" t="s">
        <v>154</v>
      </c>
      <c r="Q11" s="65">
        <v>1</v>
      </c>
    </row>
    <row r="12" spans="2:17" x14ac:dyDescent="0.2">
      <c r="C12" s="264"/>
      <c r="E12" s="56">
        <v>16</v>
      </c>
      <c r="H12" s="56">
        <v>16</v>
      </c>
      <c r="I12" s="56">
        <v>53</v>
      </c>
      <c r="K12" s="265"/>
      <c r="L12" s="56" t="s">
        <v>130</v>
      </c>
      <c r="M12" s="56" t="s">
        <v>150</v>
      </c>
      <c r="N12" s="56" t="s">
        <v>157</v>
      </c>
      <c r="O12" s="56" t="s">
        <v>137</v>
      </c>
      <c r="P12" s="56" t="s">
        <v>154</v>
      </c>
      <c r="Q12" s="65">
        <v>1</v>
      </c>
    </row>
    <row r="13" spans="2:17" x14ac:dyDescent="0.2">
      <c r="C13" s="264">
        <v>5</v>
      </c>
      <c r="E13" s="56">
        <v>17</v>
      </c>
      <c r="F13" s="56" t="s">
        <v>129</v>
      </c>
      <c r="G13" s="56" t="s">
        <v>129</v>
      </c>
      <c r="H13" s="56">
        <v>17</v>
      </c>
      <c r="I13" s="56">
        <v>56</v>
      </c>
      <c r="K13" s="265">
        <v>5</v>
      </c>
      <c r="L13" s="56" t="s">
        <v>130</v>
      </c>
      <c r="M13" s="56" t="s">
        <v>146</v>
      </c>
      <c r="N13" s="56" t="s">
        <v>147</v>
      </c>
      <c r="O13" s="56" t="s">
        <v>137</v>
      </c>
      <c r="P13" s="56" t="s">
        <v>159</v>
      </c>
      <c r="Q13" s="65">
        <v>3</v>
      </c>
    </row>
    <row r="14" spans="2:17" x14ac:dyDescent="0.2">
      <c r="C14" s="264"/>
      <c r="E14" s="56">
        <v>17</v>
      </c>
      <c r="F14" s="56" t="s">
        <v>129</v>
      </c>
      <c r="G14" s="56" t="s">
        <v>129</v>
      </c>
      <c r="H14" s="56">
        <v>17</v>
      </c>
      <c r="I14" s="56">
        <v>56</v>
      </c>
      <c r="K14" s="265"/>
      <c r="L14" s="56" t="s">
        <v>130</v>
      </c>
      <c r="M14" s="56" t="s">
        <v>146</v>
      </c>
      <c r="N14" s="56" t="s">
        <v>160</v>
      </c>
      <c r="O14" s="56" t="s">
        <v>137</v>
      </c>
      <c r="P14" s="56" t="s">
        <v>159</v>
      </c>
      <c r="Q14" s="65">
        <v>3</v>
      </c>
    </row>
    <row r="15" spans="2:17" x14ac:dyDescent="0.2">
      <c r="C15" s="264"/>
      <c r="E15" s="56">
        <v>17</v>
      </c>
      <c r="F15" s="56" t="s">
        <v>129</v>
      </c>
      <c r="G15" s="56" t="s">
        <v>129</v>
      </c>
      <c r="H15" s="56">
        <v>17</v>
      </c>
      <c r="I15" s="56">
        <v>56</v>
      </c>
      <c r="K15" s="265"/>
      <c r="L15" s="56" t="s">
        <v>130</v>
      </c>
      <c r="M15" s="56" t="s">
        <v>146</v>
      </c>
      <c r="N15" s="56" t="s">
        <v>149</v>
      </c>
      <c r="O15" s="56" t="s">
        <v>137</v>
      </c>
      <c r="P15" s="56" t="s">
        <v>159</v>
      </c>
      <c r="Q15" s="65">
        <v>3</v>
      </c>
    </row>
    <row r="16" spans="2:17" x14ac:dyDescent="0.2">
      <c r="C16" s="264"/>
      <c r="E16" s="56">
        <v>17</v>
      </c>
      <c r="F16" s="56" t="s">
        <v>129</v>
      </c>
      <c r="G16" s="56" t="s">
        <v>129</v>
      </c>
      <c r="H16" s="56">
        <v>17</v>
      </c>
      <c r="I16" s="56">
        <v>56</v>
      </c>
      <c r="K16" s="265"/>
      <c r="L16" s="56" t="s">
        <v>130</v>
      </c>
      <c r="M16" s="56" t="s">
        <v>116</v>
      </c>
      <c r="N16" s="56" t="s">
        <v>132</v>
      </c>
      <c r="O16" s="56" t="s">
        <v>137</v>
      </c>
      <c r="P16" s="56" t="s">
        <v>159</v>
      </c>
      <c r="Q16" s="65">
        <v>3</v>
      </c>
    </row>
    <row r="17" spans="3:17" x14ac:dyDescent="0.2">
      <c r="C17" s="264">
        <v>6</v>
      </c>
      <c r="E17" s="56">
        <v>18</v>
      </c>
      <c r="F17" s="56" t="s">
        <v>129</v>
      </c>
      <c r="G17" s="56" t="s">
        <v>129</v>
      </c>
      <c r="H17" s="56">
        <v>18</v>
      </c>
      <c r="I17" s="56">
        <v>61</v>
      </c>
      <c r="K17" s="265">
        <v>3</v>
      </c>
      <c r="L17" s="56" t="s">
        <v>130</v>
      </c>
      <c r="M17" s="56" t="s">
        <v>167</v>
      </c>
      <c r="N17" s="56" t="s">
        <v>168</v>
      </c>
      <c r="O17" s="56" t="s">
        <v>137</v>
      </c>
      <c r="P17" s="56" t="s">
        <v>154</v>
      </c>
      <c r="Q17" s="65">
        <v>3</v>
      </c>
    </row>
    <row r="18" spans="3:17" x14ac:dyDescent="0.2">
      <c r="C18" s="264"/>
      <c r="E18" s="56">
        <v>18</v>
      </c>
      <c r="F18" s="56" t="s">
        <v>129</v>
      </c>
      <c r="G18" s="56" t="s">
        <v>129</v>
      </c>
      <c r="H18" s="56">
        <v>18</v>
      </c>
      <c r="I18" s="56">
        <v>61</v>
      </c>
      <c r="K18" s="265"/>
      <c r="L18" s="56" t="s">
        <v>130</v>
      </c>
      <c r="M18" s="56" t="s">
        <v>115</v>
      </c>
      <c r="N18" s="56" t="s">
        <v>132</v>
      </c>
      <c r="O18" s="56" t="s">
        <v>137</v>
      </c>
      <c r="P18" s="56" t="s">
        <v>154</v>
      </c>
      <c r="Q18" s="65">
        <v>3</v>
      </c>
    </row>
    <row r="19" spans="3:17" x14ac:dyDescent="0.2">
      <c r="C19" s="264"/>
      <c r="E19" s="56">
        <v>18</v>
      </c>
      <c r="F19" s="56" t="s">
        <v>129</v>
      </c>
      <c r="G19" s="56" t="s">
        <v>129</v>
      </c>
      <c r="H19" s="56">
        <v>18</v>
      </c>
      <c r="I19" s="56">
        <v>61</v>
      </c>
      <c r="K19" s="265"/>
      <c r="L19" s="56" t="s">
        <v>130</v>
      </c>
      <c r="M19" s="56" t="s">
        <v>140</v>
      </c>
      <c r="N19" s="56" t="s">
        <v>170</v>
      </c>
      <c r="O19" s="56" t="s">
        <v>137</v>
      </c>
      <c r="P19" s="56" t="s">
        <v>154</v>
      </c>
      <c r="Q19" s="65">
        <v>3</v>
      </c>
    </row>
    <row r="20" spans="3:17" x14ac:dyDescent="0.2">
      <c r="C20" s="264">
        <v>7</v>
      </c>
      <c r="E20" s="56">
        <v>19</v>
      </c>
      <c r="F20" s="56" t="s">
        <v>129</v>
      </c>
      <c r="G20" s="56" t="s">
        <v>129</v>
      </c>
      <c r="H20" s="56">
        <v>19</v>
      </c>
      <c r="I20" s="56">
        <v>57</v>
      </c>
      <c r="K20" s="265">
        <v>3</v>
      </c>
      <c r="L20" s="56" t="s">
        <v>130</v>
      </c>
      <c r="M20" s="56" t="s">
        <v>144</v>
      </c>
      <c r="N20" s="56" t="s">
        <v>171</v>
      </c>
      <c r="O20" s="56" t="s">
        <v>137</v>
      </c>
      <c r="P20" s="56" t="s">
        <v>172</v>
      </c>
      <c r="Q20" s="65">
        <v>2</v>
      </c>
    </row>
    <row r="21" spans="3:17" x14ac:dyDescent="0.2">
      <c r="C21" s="264"/>
      <c r="E21" s="56">
        <v>19</v>
      </c>
      <c r="F21" s="56" t="s">
        <v>129</v>
      </c>
      <c r="G21" s="56" t="s">
        <v>129</v>
      </c>
      <c r="H21" s="56">
        <v>19</v>
      </c>
      <c r="I21" s="56">
        <v>57</v>
      </c>
      <c r="K21" s="265"/>
      <c r="L21" s="56" t="s">
        <v>130</v>
      </c>
      <c r="M21" s="56" t="s">
        <v>135</v>
      </c>
      <c r="N21" s="56" t="s">
        <v>173</v>
      </c>
      <c r="O21" s="56" t="s">
        <v>137</v>
      </c>
      <c r="P21" s="56" t="s">
        <v>172</v>
      </c>
      <c r="Q21" s="65">
        <v>2</v>
      </c>
    </row>
    <row r="22" spans="3:17" x14ac:dyDescent="0.2">
      <c r="C22" s="264"/>
      <c r="E22" s="56">
        <v>19</v>
      </c>
      <c r="F22" s="56" t="s">
        <v>129</v>
      </c>
      <c r="G22" s="56" t="s">
        <v>129</v>
      </c>
      <c r="H22" s="56">
        <v>19</v>
      </c>
      <c r="I22" s="56">
        <v>57</v>
      </c>
      <c r="K22" s="265"/>
      <c r="L22" s="56" t="s">
        <v>130</v>
      </c>
      <c r="M22" s="56" t="s">
        <v>115</v>
      </c>
      <c r="N22" s="56" t="s">
        <v>132</v>
      </c>
      <c r="O22" s="56" t="s">
        <v>137</v>
      </c>
      <c r="P22" s="56" t="s">
        <v>172</v>
      </c>
      <c r="Q22" s="65">
        <v>2</v>
      </c>
    </row>
    <row r="23" spans="3:17" x14ac:dyDescent="0.2">
      <c r="C23" s="64">
        <v>8</v>
      </c>
      <c r="E23" s="56">
        <v>20</v>
      </c>
      <c r="F23" s="56" t="s">
        <v>129</v>
      </c>
      <c r="G23" s="56" t="s">
        <v>129</v>
      </c>
      <c r="H23" s="56">
        <v>20</v>
      </c>
      <c r="I23" s="56">
        <v>58</v>
      </c>
      <c r="K23" s="56">
        <v>1</v>
      </c>
      <c r="L23" s="56" t="s">
        <v>130</v>
      </c>
      <c r="M23" s="56" t="s">
        <v>155</v>
      </c>
      <c r="N23" s="56" t="s">
        <v>156</v>
      </c>
      <c r="O23" s="56" t="s">
        <v>137</v>
      </c>
      <c r="P23" s="56" t="s">
        <v>175</v>
      </c>
      <c r="Q23" s="65">
        <v>3</v>
      </c>
    </row>
    <row r="24" spans="3:17" x14ac:dyDescent="0.2">
      <c r="C24" s="264">
        <v>9</v>
      </c>
      <c r="E24" s="56">
        <v>21</v>
      </c>
      <c r="F24" s="56" t="s">
        <v>129</v>
      </c>
      <c r="G24" s="56" t="s">
        <v>129</v>
      </c>
      <c r="H24" s="56">
        <v>21</v>
      </c>
      <c r="I24" s="56">
        <v>45</v>
      </c>
      <c r="K24" s="265">
        <v>3</v>
      </c>
      <c r="L24" s="56" t="s">
        <v>130</v>
      </c>
      <c r="M24" s="56" t="s">
        <v>140</v>
      </c>
      <c r="N24" s="56" t="s">
        <v>178</v>
      </c>
      <c r="O24" s="56" t="s">
        <v>137</v>
      </c>
      <c r="P24" s="56" t="s">
        <v>131</v>
      </c>
      <c r="Q24" s="65">
        <v>3</v>
      </c>
    </row>
    <row r="25" spans="3:17" x14ac:dyDescent="0.2">
      <c r="C25" s="264"/>
      <c r="E25" s="56">
        <v>21</v>
      </c>
      <c r="F25" s="56" t="s">
        <v>129</v>
      </c>
      <c r="G25" s="56" t="s">
        <v>129</v>
      </c>
      <c r="H25" s="56">
        <v>21</v>
      </c>
      <c r="I25" s="56">
        <v>45</v>
      </c>
      <c r="K25" s="265"/>
      <c r="L25" s="56" t="s">
        <v>130</v>
      </c>
      <c r="M25" s="56" t="s">
        <v>135</v>
      </c>
      <c r="N25" s="56" t="s">
        <v>180</v>
      </c>
      <c r="O25" s="56" t="s">
        <v>137</v>
      </c>
      <c r="P25" s="56" t="s">
        <v>131</v>
      </c>
      <c r="Q25" s="65">
        <v>3</v>
      </c>
    </row>
    <row r="26" spans="3:17" x14ac:dyDescent="0.2">
      <c r="C26" s="264"/>
      <c r="E26" s="56">
        <v>21</v>
      </c>
      <c r="F26" s="56" t="s">
        <v>129</v>
      </c>
      <c r="G26" s="56" t="s">
        <v>129</v>
      </c>
      <c r="H26" s="56">
        <v>21</v>
      </c>
      <c r="I26" s="56">
        <v>45</v>
      </c>
      <c r="K26" s="265"/>
      <c r="L26" s="56" t="s">
        <v>130</v>
      </c>
      <c r="M26" s="56" t="s">
        <v>144</v>
      </c>
      <c r="N26" s="56" t="s">
        <v>132</v>
      </c>
      <c r="O26" s="56" t="s">
        <v>137</v>
      </c>
      <c r="P26" s="56" t="s">
        <v>131</v>
      </c>
      <c r="Q26" s="65">
        <v>3</v>
      </c>
    </row>
    <row r="27" spans="3:17" x14ac:dyDescent="0.2">
      <c r="C27" s="264">
        <v>10</v>
      </c>
      <c r="E27" s="56">
        <v>22</v>
      </c>
      <c r="F27" s="56" t="s">
        <v>129</v>
      </c>
      <c r="G27" s="56" t="s">
        <v>129</v>
      </c>
      <c r="H27" s="56">
        <v>22</v>
      </c>
      <c r="I27" s="56">
        <v>75</v>
      </c>
      <c r="K27" s="265">
        <v>4</v>
      </c>
      <c r="L27" s="56" t="s">
        <v>130</v>
      </c>
      <c r="M27" s="56" t="s">
        <v>146</v>
      </c>
      <c r="N27" s="56" t="s">
        <v>183</v>
      </c>
      <c r="O27" s="56" t="s">
        <v>137</v>
      </c>
      <c r="P27" s="56" t="s">
        <v>172</v>
      </c>
      <c r="Q27" s="65">
        <v>2</v>
      </c>
    </row>
    <row r="28" spans="3:17" x14ac:dyDescent="0.2">
      <c r="C28" s="264"/>
      <c r="E28" s="56">
        <v>22</v>
      </c>
      <c r="F28" s="56" t="s">
        <v>129</v>
      </c>
      <c r="G28" s="56" t="s">
        <v>129</v>
      </c>
      <c r="H28" s="56">
        <v>22</v>
      </c>
      <c r="I28" s="56">
        <v>75</v>
      </c>
      <c r="K28" s="265"/>
      <c r="L28" s="56" t="s">
        <v>130</v>
      </c>
      <c r="M28" s="56" t="s">
        <v>146</v>
      </c>
      <c r="N28" s="56" t="s">
        <v>152</v>
      </c>
      <c r="O28" s="56" t="s">
        <v>137</v>
      </c>
      <c r="P28" s="56" t="s">
        <v>172</v>
      </c>
      <c r="Q28" s="65">
        <v>2</v>
      </c>
    </row>
    <row r="29" spans="3:17" x14ac:dyDescent="0.2">
      <c r="C29" s="264"/>
      <c r="E29" s="56">
        <v>22</v>
      </c>
      <c r="F29" s="56" t="s">
        <v>129</v>
      </c>
      <c r="G29" s="56" t="s">
        <v>129</v>
      </c>
      <c r="H29" s="56">
        <v>22</v>
      </c>
      <c r="I29" s="56">
        <v>75</v>
      </c>
      <c r="K29" s="265"/>
      <c r="L29" s="56" t="s">
        <v>130</v>
      </c>
      <c r="M29" s="56" t="s">
        <v>140</v>
      </c>
      <c r="N29" s="56" t="s">
        <v>184</v>
      </c>
      <c r="O29" s="56" t="s">
        <v>137</v>
      </c>
      <c r="P29" s="56" t="s">
        <v>172</v>
      </c>
      <c r="Q29" s="65">
        <v>2</v>
      </c>
    </row>
    <row r="30" spans="3:17" x14ac:dyDescent="0.2">
      <c r="C30" s="264"/>
      <c r="E30" s="56">
        <v>22</v>
      </c>
      <c r="F30" s="56" t="s">
        <v>129</v>
      </c>
      <c r="G30" s="56" t="s">
        <v>129</v>
      </c>
      <c r="H30" s="56">
        <v>22</v>
      </c>
      <c r="I30" s="56">
        <v>75</v>
      </c>
      <c r="K30" s="265"/>
      <c r="L30" s="56" t="s">
        <v>130</v>
      </c>
      <c r="M30" s="56" t="s">
        <v>140</v>
      </c>
      <c r="N30" s="56" t="s">
        <v>185</v>
      </c>
      <c r="O30" s="56" t="s">
        <v>137</v>
      </c>
      <c r="P30" s="56" t="s">
        <v>172</v>
      </c>
      <c r="Q30" s="65">
        <v>2</v>
      </c>
    </row>
    <row r="31" spans="3:17" x14ac:dyDescent="0.2">
      <c r="C31" s="264">
        <v>11</v>
      </c>
      <c r="E31" s="56">
        <v>23</v>
      </c>
      <c r="F31" s="56" t="s">
        <v>129</v>
      </c>
      <c r="G31" s="56" t="s">
        <v>129</v>
      </c>
      <c r="H31" s="56">
        <v>23</v>
      </c>
      <c r="I31" s="56">
        <v>56</v>
      </c>
      <c r="K31" s="265">
        <v>2</v>
      </c>
      <c r="L31" s="56" t="s">
        <v>130</v>
      </c>
      <c r="M31" s="56" t="s">
        <v>155</v>
      </c>
      <c r="N31" s="56" t="s">
        <v>147</v>
      </c>
      <c r="O31" s="56" t="s">
        <v>137</v>
      </c>
      <c r="P31" s="56" t="s">
        <v>172</v>
      </c>
      <c r="Q31" s="65">
        <v>1</v>
      </c>
    </row>
    <row r="32" spans="3:17" x14ac:dyDescent="0.2">
      <c r="C32" s="264"/>
      <c r="E32" s="56">
        <v>23</v>
      </c>
      <c r="F32" s="56" t="s">
        <v>129</v>
      </c>
      <c r="G32" s="56" t="s">
        <v>129</v>
      </c>
      <c r="H32" s="56">
        <v>23</v>
      </c>
      <c r="I32" s="56">
        <v>56</v>
      </c>
      <c r="K32" s="265"/>
      <c r="L32" s="56" t="s">
        <v>130</v>
      </c>
      <c r="M32" s="56" t="s">
        <v>140</v>
      </c>
      <c r="N32" s="56" t="s">
        <v>187</v>
      </c>
      <c r="O32" s="56" t="s">
        <v>137</v>
      </c>
      <c r="P32" s="56" t="s">
        <v>172</v>
      </c>
      <c r="Q32" s="65">
        <v>1</v>
      </c>
    </row>
    <row r="33" spans="3:17" x14ac:dyDescent="0.2">
      <c r="C33" s="264">
        <v>12</v>
      </c>
      <c r="E33" s="56">
        <v>24</v>
      </c>
      <c r="F33" s="56" t="s">
        <v>129</v>
      </c>
      <c r="G33" s="56" t="s">
        <v>129</v>
      </c>
      <c r="H33" s="56">
        <v>24</v>
      </c>
      <c r="I33" s="56">
        <v>69</v>
      </c>
      <c r="K33" s="265">
        <v>4</v>
      </c>
      <c r="L33" s="56" t="s">
        <v>130</v>
      </c>
      <c r="M33" s="56" t="s">
        <v>115</v>
      </c>
      <c r="N33" s="56" t="s">
        <v>132</v>
      </c>
      <c r="O33" s="56" t="s">
        <v>137</v>
      </c>
      <c r="P33" s="56" t="s">
        <v>172</v>
      </c>
      <c r="Q33" s="65">
        <v>3</v>
      </c>
    </row>
    <row r="34" spans="3:17" x14ac:dyDescent="0.2">
      <c r="C34" s="264"/>
      <c r="E34" s="56">
        <v>24</v>
      </c>
      <c r="F34" s="56" t="s">
        <v>129</v>
      </c>
      <c r="G34" s="56" t="s">
        <v>129</v>
      </c>
      <c r="H34" s="56">
        <v>24</v>
      </c>
      <c r="I34" s="56">
        <v>69</v>
      </c>
      <c r="K34" s="265"/>
      <c r="L34" s="56" t="s">
        <v>130</v>
      </c>
      <c r="M34" s="56" t="s">
        <v>167</v>
      </c>
      <c r="N34" s="56" t="s">
        <v>190</v>
      </c>
      <c r="O34" s="56" t="s">
        <v>137</v>
      </c>
      <c r="P34" s="56" t="s">
        <v>172</v>
      </c>
      <c r="Q34" s="65">
        <v>3</v>
      </c>
    </row>
    <row r="35" spans="3:17" x14ac:dyDescent="0.2">
      <c r="C35" s="264"/>
      <c r="E35" s="56">
        <v>24</v>
      </c>
      <c r="F35" s="56" t="s">
        <v>129</v>
      </c>
      <c r="G35" s="56" t="s">
        <v>129</v>
      </c>
      <c r="H35" s="56">
        <v>24</v>
      </c>
      <c r="I35" s="56">
        <v>69</v>
      </c>
      <c r="K35" s="265"/>
      <c r="L35" s="56" t="s">
        <v>130</v>
      </c>
      <c r="M35" s="56" t="s">
        <v>113</v>
      </c>
      <c r="N35" s="56" t="s">
        <v>132</v>
      </c>
      <c r="O35" s="56" t="s">
        <v>137</v>
      </c>
      <c r="P35" s="56" t="s">
        <v>172</v>
      </c>
      <c r="Q35" s="65">
        <v>3</v>
      </c>
    </row>
    <row r="36" spans="3:17" x14ac:dyDescent="0.2">
      <c r="C36" s="264"/>
      <c r="E36" s="56">
        <v>24</v>
      </c>
      <c r="F36" s="56" t="s">
        <v>129</v>
      </c>
      <c r="G36" s="56" t="s">
        <v>129</v>
      </c>
      <c r="H36" s="56">
        <v>24</v>
      </c>
      <c r="I36" s="56">
        <v>69</v>
      </c>
      <c r="K36" s="265"/>
      <c r="L36" s="56" t="s">
        <v>130</v>
      </c>
      <c r="M36" s="56" t="s">
        <v>114</v>
      </c>
      <c r="N36" s="56" t="s">
        <v>132</v>
      </c>
      <c r="O36" s="56" t="s">
        <v>137</v>
      </c>
      <c r="P36" s="56" t="s">
        <v>172</v>
      </c>
      <c r="Q36" s="65">
        <v>3</v>
      </c>
    </row>
    <row r="37" spans="3:17" ht="16" x14ac:dyDescent="0.2">
      <c r="C37" s="264">
        <v>13</v>
      </c>
      <c r="E37" s="56">
        <v>25</v>
      </c>
      <c r="F37" s="56" t="s">
        <v>129</v>
      </c>
      <c r="G37" s="56" t="s">
        <v>129</v>
      </c>
      <c r="H37" s="56">
        <v>25</v>
      </c>
      <c r="I37" s="56">
        <v>53</v>
      </c>
      <c r="K37" s="265">
        <v>2</v>
      </c>
      <c r="L37" s="56" t="s">
        <v>130</v>
      </c>
      <c r="M37" s="66" t="s">
        <v>155</v>
      </c>
      <c r="N37" s="56" t="s">
        <v>158</v>
      </c>
      <c r="O37" s="56" t="s">
        <v>137</v>
      </c>
      <c r="P37" s="56" t="s">
        <v>159</v>
      </c>
      <c r="Q37" s="65">
        <v>2</v>
      </c>
    </row>
    <row r="38" spans="3:17" ht="16" x14ac:dyDescent="0.2">
      <c r="C38" s="264"/>
      <c r="E38" s="56">
        <v>25</v>
      </c>
      <c r="F38" s="56" t="s">
        <v>129</v>
      </c>
      <c r="G38" s="56" t="s">
        <v>129</v>
      </c>
      <c r="H38" s="56">
        <v>25</v>
      </c>
      <c r="I38" s="56">
        <v>53</v>
      </c>
      <c r="K38" s="265"/>
      <c r="L38" s="56" t="s">
        <v>130</v>
      </c>
      <c r="M38" s="66" t="s">
        <v>140</v>
      </c>
      <c r="N38" s="56" t="s">
        <v>189</v>
      </c>
      <c r="O38" s="56" t="s">
        <v>137</v>
      </c>
      <c r="P38" s="56" t="s">
        <v>159</v>
      </c>
      <c r="Q38" s="65">
        <v>2</v>
      </c>
    </row>
    <row r="39" spans="3:17" x14ac:dyDescent="0.2">
      <c r="C39" s="64">
        <v>14</v>
      </c>
      <c r="E39" s="56">
        <v>26</v>
      </c>
      <c r="F39" s="56" t="s">
        <v>129</v>
      </c>
      <c r="G39" s="56" t="s">
        <v>129</v>
      </c>
      <c r="H39" s="56">
        <v>26</v>
      </c>
      <c r="I39" s="56">
        <v>79</v>
      </c>
      <c r="K39" s="56">
        <v>1</v>
      </c>
      <c r="L39" s="56" t="s">
        <v>130</v>
      </c>
      <c r="M39" s="56" t="s">
        <v>167</v>
      </c>
      <c r="N39" s="56" t="s">
        <v>190</v>
      </c>
      <c r="O39" s="56" t="s">
        <v>137</v>
      </c>
      <c r="P39" s="56" t="s">
        <v>159</v>
      </c>
      <c r="Q39" s="65">
        <v>3</v>
      </c>
    </row>
    <row r="40" spans="3:17" ht="16" x14ac:dyDescent="0.2">
      <c r="C40" s="264">
        <v>15</v>
      </c>
      <c r="E40" s="56">
        <v>27</v>
      </c>
      <c r="F40" s="56" t="s">
        <v>129</v>
      </c>
      <c r="G40" s="56" t="s">
        <v>129</v>
      </c>
      <c r="H40" s="56">
        <v>27</v>
      </c>
      <c r="I40" s="56">
        <v>57</v>
      </c>
      <c r="K40" s="265">
        <v>2</v>
      </c>
      <c r="L40" s="56" t="s">
        <v>130</v>
      </c>
      <c r="M40" s="66" t="s">
        <v>135</v>
      </c>
      <c r="N40" s="56" t="s">
        <v>136</v>
      </c>
      <c r="O40" s="56" t="s">
        <v>137</v>
      </c>
      <c r="P40" s="56" t="s">
        <v>196</v>
      </c>
      <c r="Q40" s="65">
        <v>3</v>
      </c>
    </row>
    <row r="41" spans="3:17" x14ac:dyDescent="0.2">
      <c r="C41" s="264"/>
      <c r="E41" s="56">
        <v>27</v>
      </c>
      <c r="F41" s="56" t="s">
        <v>129</v>
      </c>
      <c r="G41" s="56" t="s">
        <v>129</v>
      </c>
      <c r="H41" s="56">
        <v>27</v>
      </c>
      <c r="I41" s="56">
        <v>57</v>
      </c>
      <c r="K41" s="265"/>
      <c r="L41" s="56" t="s">
        <v>130</v>
      </c>
      <c r="M41" s="56" t="s">
        <v>115</v>
      </c>
      <c r="N41" s="56" t="s">
        <v>132</v>
      </c>
      <c r="O41" s="56" t="s">
        <v>137</v>
      </c>
      <c r="P41" s="56" t="s">
        <v>196</v>
      </c>
      <c r="Q41" s="65">
        <v>3</v>
      </c>
    </row>
    <row r="42" spans="3:17" x14ac:dyDescent="0.2">
      <c r="C42" s="264">
        <v>16</v>
      </c>
      <c r="E42" s="56">
        <v>28</v>
      </c>
      <c r="F42" s="56" t="s">
        <v>129</v>
      </c>
      <c r="G42" s="56" t="s">
        <v>129</v>
      </c>
      <c r="H42" s="56">
        <v>28</v>
      </c>
      <c r="I42" s="56">
        <v>75</v>
      </c>
      <c r="K42" s="265">
        <v>2</v>
      </c>
      <c r="L42" s="56" t="s">
        <v>130</v>
      </c>
      <c r="M42" s="56" t="s">
        <v>150</v>
      </c>
      <c r="N42" s="56" t="s">
        <v>188</v>
      </c>
      <c r="O42" s="56" t="s">
        <v>137</v>
      </c>
      <c r="P42" s="56" t="s">
        <v>159</v>
      </c>
      <c r="Q42" s="65">
        <v>2</v>
      </c>
    </row>
    <row r="43" spans="3:17" x14ac:dyDescent="0.2">
      <c r="C43" s="264"/>
      <c r="E43" s="56">
        <v>28</v>
      </c>
      <c r="F43" s="56" t="s">
        <v>129</v>
      </c>
      <c r="G43" s="56" t="s">
        <v>129</v>
      </c>
      <c r="H43" s="56">
        <v>28</v>
      </c>
      <c r="I43" s="56">
        <v>75</v>
      </c>
      <c r="K43" s="265"/>
      <c r="L43" s="56" t="s">
        <v>130</v>
      </c>
      <c r="M43" s="56" t="s">
        <v>115</v>
      </c>
      <c r="N43" s="56" t="s">
        <v>132</v>
      </c>
      <c r="O43" s="56" t="s">
        <v>137</v>
      </c>
      <c r="P43" s="56" t="s">
        <v>159</v>
      </c>
      <c r="Q43" s="65">
        <v>2</v>
      </c>
    </row>
    <row r="44" spans="3:17" ht="16" x14ac:dyDescent="0.2">
      <c r="C44" s="264">
        <v>17</v>
      </c>
      <c r="E44" s="56">
        <v>29</v>
      </c>
      <c r="F44" s="56" t="s">
        <v>129</v>
      </c>
      <c r="G44" s="56" t="s">
        <v>129</v>
      </c>
      <c r="H44" s="56">
        <v>29</v>
      </c>
      <c r="I44" s="56">
        <v>58</v>
      </c>
      <c r="K44" s="265">
        <v>2</v>
      </c>
      <c r="L44" s="56" t="s">
        <v>130</v>
      </c>
      <c r="M44" s="66" t="s">
        <v>140</v>
      </c>
      <c r="N44" s="56" t="s">
        <v>198</v>
      </c>
      <c r="O44" s="56" t="s">
        <v>137</v>
      </c>
      <c r="P44" s="56" t="s">
        <v>154</v>
      </c>
      <c r="Q44" s="65">
        <v>3</v>
      </c>
    </row>
    <row r="45" spans="3:17" ht="16" x14ac:dyDescent="0.2">
      <c r="C45" s="264"/>
      <c r="E45" s="56">
        <v>29</v>
      </c>
      <c r="F45" s="56" t="s">
        <v>129</v>
      </c>
      <c r="G45" s="56" t="s">
        <v>129</v>
      </c>
      <c r="H45" s="56">
        <v>29</v>
      </c>
      <c r="I45" s="56">
        <v>58</v>
      </c>
      <c r="K45" s="265"/>
      <c r="L45" s="56" t="s">
        <v>130</v>
      </c>
      <c r="M45" s="66" t="s">
        <v>148</v>
      </c>
      <c r="N45" s="56" t="s">
        <v>132</v>
      </c>
      <c r="O45" s="56" t="s">
        <v>137</v>
      </c>
      <c r="P45" s="56" t="s">
        <v>154</v>
      </c>
      <c r="Q45" s="65">
        <v>3</v>
      </c>
    </row>
    <row r="46" spans="3:17" ht="16" x14ac:dyDescent="0.2">
      <c r="C46" s="64">
        <v>18</v>
      </c>
      <c r="E46" s="56">
        <v>30</v>
      </c>
      <c r="F46" s="56" t="s">
        <v>129</v>
      </c>
      <c r="G46" s="56" t="s">
        <v>129</v>
      </c>
      <c r="H46" s="56">
        <v>30</v>
      </c>
      <c r="I46" s="56">
        <v>46</v>
      </c>
      <c r="K46" s="56">
        <v>1</v>
      </c>
      <c r="L46" s="56" t="s">
        <v>130</v>
      </c>
      <c r="M46" s="66" t="s">
        <v>117</v>
      </c>
      <c r="N46" s="66" t="s">
        <v>132</v>
      </c>
      <c r="O46" s="56" t="s">
        <v>137</v>
      </c>
      <c r="P46" s="56" t="s">
        <v>159</v>
      </c>
      <c r="Q46" s="65">
        <v>1</v>
      </c>
    </row>
    <row r="47" spans="3:17" ht="16" x14ac:dyDescent="0.2">
      <c r="C47" s="264">
        <v>19</v>
      </c>
      <c r="E47" s="56">
        <v>31</v>
      </c>
      <c r="F47" s="56" t="s">
        <v>129</v>
      </c>
      <c r="G47" s="56" t="s">
        <v>129</v>
      </c>
      <c r="H47" s="56">
        <v>31</v>
      </c>
      <c r="I47" s="56">
        <v>48</v>
      </c>
      <c r="K47" s="265">
        <v>2</v>
      </c>
      <c r="L47" s="56" t="s">
        <v>130</v>
      </c>
      <c r="M47" s="66" t="s">
        <v>135</v>
      </c>
      <c r="N47" s="66" t="s">
        <v>168</v>
      </c>
      <c r="O47" s="56" t="s">
        <v>137</v>
      </c>
      <c r="P47" s="56" t="s">
        <v>172</v>
      </c>
      <c r="Q47" s="65">
        <v>3</v>
      </c>
    </row>
    <row r="48" spans="3:17" ht="16" x14ac:dyDescent="0.2">
      <c r="C48" s="264"/>
      <c r="E48" s="56">
        <v>31</v>
      </c>
      <c r="F48" s="56" t="s">
        <v>129</v>
      </c>
      <c r="G48" s="56" t="s">
        <v>129</v>
      </c>
      <c r="H48" s="56">
        <v>31</v>
      </c>
      <c r="I48" s="56">
        <v>48</v>
      </c>
      <c r="K48" s="265"/>
      <c r="L48" s="56" t="s">
        <v>130</v>
      </c>
      <c r="M48" s="66" t="s">
        <v>140</v>
      </c>
      <c r="N48" s="66" t="s">
        <v>200</v>
      </c>
      <c r="O48" s="56" t="s">
        <v>137</v>
      </c>
      <c r="P48" s="56" t="s">
        <v>172</v>
      </c>
      <c r="Q48" s="65">
        <v>3</v>
      </c>
    </row>
    <row r="49" spans="3:17" hidden="1" x14ac:dyDescent="0.2">
      <c r="C49" s="64"/>
      <c r="E49" s="56">
        <v>32</v>
      </c>
      <c r="F49" s="56" t="s">
        <v>129</v>
      </c>
      <c r="G49" s="56" t="s">
        <v>129</v>
      </c>
      <c r="H49" s="56">
        <v>32</v>
      </c>
      <c r="I49" s="56">
        <v>54</v>
      </c>
      <c r="L49" s="56" t="s">
        <v>130</v>
      </c>
      <c r="M49" s="56" t="s">
        <v>129</v>
      </c>
      <c r="N49" s="56" t="s">
        <v>129</v>
      </c>
      <c r="O49" s="56" t="s">
        <v>129</v>
      </c>
      <c r="P49" s="56" t="s">
        <v>131</v>
      </c>
      <c r="Q49" s="65">
        <v>3</v>
      </c>
    </row>
    <row r="50" spans="3:17" ht="16" x14ac:dyDescent="0.2">
      <c r="C50" s="64">
        <v>20</v>
      </c>
      <c r="E50" s="56">
        <v>33</v>
      </c>
      <c r="F50" s="56" t="s">
        <v>129</v>
      </c>
      <c r="G50" s="56" t="s">
        <v>129</v>
      </c>
      <c r="H50" s="56">
        <v>33</v>
      </c>
      <c r="I50" s="56">
        <v>55</v>
      </c>
      <c r="K50" s="56">
        <v>1</v>
      </c>
      <c r="L50" s="56" t="s">
        <v>130</v>
      </c>
      <c r="M50" s="66" t="s">
        <v>150</v>
      </c>
      <c r="N50" s="56" t="s">
        <v>201</v>
      </c>
      <c r="O50" s="56" t="s">
        <v>137</v>
      </c>
      <c r="P50" s="56" t="s">
        <v>131</v>
      </c>
      <c r="Q50" s="65">
        <v>1</v>
      </c>
    </row>
    <row r="51" spans="3:17" ht="16" x14ac:dyDescent="0.2">
      <c r="C51" s="264">
        <v>21</v>
      </c>
      <c r="E51" s="56">
        <v>34</v>
      </c>
      <c r="F51" s="56" t="s">
        <v>129</v>
      </c>
      <c r="G51" s="56" t="s">
        <v>129</v>
      </c>
      <c r="H51" s="56">
        <v>34</v>
      </c>
      <c r="I51" s="56">
        <v>62</v>
      </c>
      <c r="K51" s="265">
        <v>2</v>
      </c>
      <c r="L51" s="56" t="s">
        <v>130</v>
      </c>
      <c r="M51" s="66" t="s">
        <v>115</v>
      </c>
      <c r="N51" s="56" t="s">
        <v>139</v>
      </c>
      <c r="O51" s="56" t="s">
        <v>137</v>
      </c>
      <c r="P51" s="56" t="s">
        <v>154</v>
      </c>
      <c r="Q51" s="65">
        <v>1</v>
      </c>
    </row>
    <row r="52" spans="3:17" ht="16" x14ac:dyDescent="0.2">
      <c r="C52" s="264"/>
      <c r="E52" s="56">
        <v>34</v>
      </c>
      <c r="F52" s="56" t="s">
        <v>129</v>
      </c>
      <c r="G52" s="56" t="s">
        <v>129</v>
      </c>
      <c r="H52" s="56">
        <v>34</v>
      </c>
      <c r="I52" s="56">
        <v>62</v>
      </c>
      <c r="K52" s="265"/>
      <c r="L52" s="56" t="s">
        <v>130</v>
      </c>
      <c r="M52" s="66" t="s">
        <v>165</v>
      </c>
      <c r="N52" s="56" t="s">
        <v>166</v>
      </c>
      <c r="O52" s="56" t="s">
        <v>137</v>
      </c>
      <c r="P52" s="56" t="s">
        <v>154</v>
      </c>
      <c r="Q52" s="65">
        <v>1</v>
      </c>
    </row>
    <row r="53" spans="3:17" x14ac:dyDescent="0.2">
      <c r="C53" s="64">
        <v>22</v>
      </c>
      <c r="E53" s="56">
        <v>35</v>
      </c>
      <c r="F53" s="56" t="s">
        <v>129</v>
      </c>
      <c r="G53" s="56" t="s">
        <v>129</v>
      </c>
      <c r="H53" s="56">
        <v>35</v>
      </c>
      <c r="I53" s="56">
        <v>58</v>
      </c>
      <c r="K53" s="56">
        <v>1</v>
      </c>
      <c r="L53" s="56" t="s">
        <v>130</v>
      </c>
      <c r="M53" s="56" t="s">
        <v>115</v>
      </c>
      <c r="N53" s="56" t="s">
        <v>132</v>
      </c>
      <c r="O53" s="56" t="s">
        <v>137</v>
      </c>
      <c r="P53" s="56" t="s">
        <v>172</v>
      </c>
      <c r="Q53" s="65">
        <v>1</v>
      </c>
    </row>
    <row r="54" spans="3:17" hidden="1" x14ac:dyDescent="0.2">
      <c r="C54" s="64"/>
      <c r="E54" s="56">
        <v>36</v>
      </c>
      <c r="F54" s="56" t="s">
        <v>129</v>
      </c>
      <c r="G54" s="56" t="s">
        <v>129</v>
      </c>
      <c r="H54" s="56">
        <v>36</v>
      </c>
      <c r="I54" s="56">
        <v>49</v>
      </c>
      <c r="L54" s="56" t="s">
        <v>130</v>
      </c>
      <c r="M54" s="56" t="s">
        <v>129</v>
      </c>
      <c r="N54" s="56" t="s">
        <v>129</v>
      </c>
      <c r="O54" s="56" t="s">
        <v>129</v>
      </c>
      <c r="P54" s="56" t="s">
        <v>129</v>
      </c>
      <c r="Q54" s="65">
        <v>1</v>
      </c>
    </row>
    <row r="55" spans="3:17" ht="16" x14ac:dyDescent="0.2">
      <c r="C55" s="64">
        <v>23</v>
      </c>
      <c r="E55" s="56">
        <v>36</v>
      </c>
      <c r="H55" s="56">
        <v>36</v>
      </c>
      <c r="I55" s="56">
        <v>49</v>
      </c>
      <c r="K55" s="56">
        <v>1</v>
      </c>
      <c r="L55" s="56" t="s">
        <v>130</v>
      </c>
      <c r="M55" s="66" t="s">
        <v>140</v>
      </c>
      <c r="N55" s="56" t="s">
        <v>197</v>
      </c>
      <c r="O55" s="56" t="s">
        <v>137</v>
      </c>
      <c r="P55" s="56" t="s">
        <v>159</v>
      </c>
      <c r="Q55" s="65">
        <v>1</v>
      </c>
    </row>
    <row r="56" spans="3:17" ht="16" x14ac:dyDescent="0.2">
      <c r="C56" s="64">
        <v>24</v>
      </c>
      <c r="E56" s="56">
        <v>37</v>
      </c>
      <c r="F56" s="56" t="s">
        <v>129</v>
      </c>
      <c r="G56" s="56" t="s">
        <v>129</v>
      </c>
      <c r="H56" s="56">
        <v>37</v>
      </c>
      <c r="I56" s="56">
        <v>46</v>
      </c>
      <c r="K56" s="56">
        <v>1</v>
      </c>
      <c r="L56" s="56" t="s">
        <v>130</v>
      </c>
      <c r="M56" s="66" t="s">
        <v>138</v>
      </c>
      <c r="N56" s="56" t="s">
        <v>132</v>
      </c>
      <c r="O56" s="56" t="s">
        <v>137</v>
      </c>
      <c r="P56" s="56" t="s">
        <v>159</v>
      </c>
      <c r="Q56" s="65">
        <v>3</v>
      </c>
    </row>
    <row r="57" spans="3:17" ht="16" x14ac:dyDescent="0.2">
      <c r="C57" s="264">
        <v>25</v>
      </c>
      <c r="E57" s="56">
        <v>38</v>
      </c>
      <c r="F57" s="56" t="s">
        <v>129</v>
      </c>
      <c r="G57" s="56" t="s">
        <v>129</v>
      </c>
      <c r="H57" s="56">
        <v>38</v>
      </c>
      <c r="I57" s="56">
        <v>51</v>
      </c>
      <c r="K57" s="265">
        <v>3</v>
      </c>
      <c r="L57" s="56" t="s">
        <v>130</v>
      </c>
      <c r="M57" s="66" t="s">
        <v>140</v>
      </c>
      <c r="N57" s="56" t="s">
        <v>182</v>
      </c>
      <c r="O57" s="56" t="s">
        <v>137</v>
      </c>
      <c r="P57" s="56" t="s">
        <v>154</v>
      </c>
      <c r="Q57" s="65">
        <v>3</v>
      </c>
    </row>
    <row r="58" spans="3:17" ht="16" x14ac:dyDescent="0.2">
      <c r="C58" s="264"/>
      <c r="E58" s="56">
        <v>38</v>
      </c>
      <c r="F58" s="56" t="s">
        <v>129</v>
      </c>
      <c r="G58" s="56" t="s">
        <v>129</v>
      </c>
      <c r="H58" s="56">
        <v>38</v>
      </c>
      <c r="I58" s="56">
        <v>51</v>
      </c>
      <c r="K58" s="265"/>
      <c r="L58" s="56" t="s">
        <v>130</v>
      </c>
      <c r="M58" s="66" t="s">
        <v>176</v>
      </c>
      <c r="N58" s="56" t="s">
        <v>177</v>
      </c>
      <c r="O58" s="56" t="s">
        <v>137</v>
      </c>
      <c r="P58" s="56" t="s">
        <v>154</v>
      </c>
      <c r="Q58" s="65">
        <v>3</v>
      </c>
    </row>
    <row r="59" spans="3:17" ht="16" x14ac:dyDescent="0.2">
      <c r="C59" s="264"/>
      <c r="E59" s="56">
        <v>38</v>
      </c>
      <c r="F59" s="56" t="s">
        <v>129</v>
      </c>
      <c r="G59" s="56" t="s">
        <v>129</v>
      </c>
      <c r="H59" s="56">
        <v>38</v>
      </c>
      <c r="I59" s="56">
        <v>51</v>
      </c>
      <c r="K59" s="265"/>
      <c r="L59" s="56" t="s">
        <v>130</v>
      </c>
      <c r="M59" s="66" t="s">
        <v>163</v>
      </c>
      <c r="N59" s="56" t="s">
        <v>164</v>
      </c>
      <c r="O59" s="56" t="s">
        <v>137</v>
      </c>
      <c r="P59" s="56" t="s">
        <v>154</v>
      </c>
      <c r="Q59" s="65">
        <v>3</v>
      </c>
    </row>
    <row r="60" spans="3:17" x14ac:dyDescent="0.2">
      <c r="C60" s="264">
        <v>26</v>
      </c>
      <c r="E60" s="56">
        <v>40</v>
      </c>
      <c r="F60" s="56" t="s">
        <v>129</v>
      </c>
      <c r="G60" s="56" t="s">
        <v>129</v>
      </c>
      <c r="H60" s="56">
        <v>40</v>
      </c>
      <c r="I60" s="56">
        <v>78</v>
      </c>
      <c r="K60" s="265">
        <v>2</v>
      </c>
      <c r="L60" s="56" t="s">
        <v>130</v>
      </c>
      <c r="M60" s="56" t="s">
        <v>140</v>
      </c>
      <c r="N60" s="56" t="s">
        <v>199</v>
      </c>
      <c r="O60" s="56" t="s">
        <v>137</v>
      </c>
      <c r="P60" s="56" t="s">
        <v>202</v>
      </c>
      <c r="Q60" s="65">
        <v>2</v>
      </c>
    </row>
    <row r="61" spans="3:17" x14ac:dyDescent="0.2">
      <c r="C61" s="264"/>
      <c r="E61" s="56">
        <v>40</v>
      </c>
      <c r="F61" s="56" t="s">
        <v>129</v>
      </c>
      <c r="G61" s="56" t="s">
        <v>129</v>
      </c>
      <c r="H61" s="56">
        <v>40</v>
      </c>
      <c r="I61" s="56">
        <v>78</v>
      </c>
      <c r="K61" s="265"/>
      <c r="L61" s="56" t="s">
        <v>130</v>
      </c>
      <c r="M61" s="56" t="s">
        <v>115</v>
      </c>
      <c r="N61" s="56" t="s">
        <v>132</v>
      </c>
      <c r="O61" s="56" t="s">
        <v>137</v>
      </c>
      <c r="P61" s="56" t="s">
        <v>202</v>
      </c>
      <c r="Q61" s="65">
        <v>2</v>
      </c>
    </row>
    <row r="62" spans="3:17" hidden="1" x14ac:dyDescent="0.2">
      <c r="C62" s="64"/>
      <c r="E62" s="56">
        <v>41</v>
      </c>
      <c r="F62" s="56" t="s">
        <v>129</v>
      </c>
      <c r="G62" s="56" t="s">
        <v>129</v>
      </c>
      <c r="H62" s="56">
        <v>41</v>
      </c>
      <c r="I62" s="56">
        <v>76</v>
      </c>
      <c r="L62" s="56" t="s">
        <v>130</v>
      </c>
      <c r="M62" s="56" t="s">
        <v>129</v>
      </c>
      <c r="N62" s="56" t="s">
        <v>129</v>
      </c>
      <c r="O62" s="56" t="s">
        <v>129</v>
      </c>
      <c r="P62" s="56" t="s">
        <v>203</v>
      </c>
      <c r="Q62" s="65">
        <v>3</v>
      </c>
    </row>
    <row r="63" spans="3:17" x14ac:dyDescent="0.2">
      <c r="C63" s="64">
        <v>27</v>
      </c>
      <c r="E63" s="56">
        <v>41</v>
      </c>
      <c r="F63" s="56" t="s">
        <v>129</v>
      </c>
      <c r="G63" s="56" t="s">
        <v>129</v>
      </c>
      <c r="H63" s="56">
        <v>41</v>
      </c>
      <c r="I63" s="56">
        <v>76</v>
      </c>
      <c r="K63" s="56">
        <v>1</v>
      </c>
      <c r="L63" s="56" t="s">
        <v>130</v>
      </c>
      <c r="M63" s="56" t="s">
        <v>117</v>
      </c>
      <c r="N63" s="56" t="s">
        <v>132</v>
      </c>
      <c r="O63" s="56" t="s">
        <v>137</v>
      </c>
      <c r="P63" s="56" t="s">
        <v>204</v>
      </c>
      <c r="Q63" s="65">
        <v>3</v>
      </c>
    </row>
    <row r="64" spans="3:17" x14ac:dyDescent="0.2">
      <c r="C64" s="264">
        <v>28</v>
      </c>
      <c r="E64" s="56">
        <v>42</v>
      </c>
      <c r="F64" s="56" t="s">
        <v>129</v>
      </c>
      <c r="G64" s="56" t="s">
        <v>129</v>
      </c>
      <c r="H64" s="56">
        <v>42</v>
      </c>
      <c r="I64" s="56">
        <v>66</v>
      </c>
      <c r="K64" s="265">
        <v>2</v>
      </c>
      <c r="L64" s="56" t="s">
        <v>130</v>
      </c>
      <c r="M64" s="56" t="s">
        <v>135</v>
      </c>
      <c r="N64" s="56" t="s">
        <v>190</v>
      </c>
      <c r="O64" s="56" t="s">
        <v>137</v>
      </c>
      <c r="P64" s="56" t="s">
        <v>204</v>
      </c>
      <c r="Q64" s="65">
        <v>3</v>
      </c>
    </row>
    <row r="65" spans="3:17" ht="15" hidden="1" customHeight="1" x14ac:dyDescent="0.2">
      <c r="C65" s="264"/>
      <c r="E65" s="56">
        <v>43</v>
      </c>
      <c r="F65" s="56" t="s">
        <v>129</v>
      </c>
      <c r="G65" s="56" t="s">
        <v>129</v>
      </c>
      <c r="H65" s="56">
        <v>43</v>
      </c>
      <c r="I65" s="56">
        <v>59</v>
      </c>
      <c r="K65" s="265"/>
      <c r="L65" s="56" t="s">
        <v>130</v>
      </c>
      <c r="M65" s="56" t="s">
        <v>129</v>
      </c>
      <c r="N65" s="56" t="s">
        <v>129</v>
      </c>
      <c r="O65" s="56" t="s">
        <v>129</v>
      </c>
      <c r="P65" s="56" t="s">
        <v>196</v>
      </c>
      <c r="Q65" s="65">
        <v>3</v>
      </c>
    </row>
    <row r="66" spans="3:17" x14ac:dyDescent="0.2">
      <c r="C66" s="264"/>
      <c r="E66" s="56">
        <v>42</v>
      </c>
      <c r="F66" s="56" t="s">
        <v>129</v>
      </c>
      <c r="G66" s="56" t="s">
        <v>129</v>
      </c>
      <c r="H66" s="56">
        <v>42</v>
      </c>
      <c r="I66" s="56">
        <v>66</v>
      </c>
      <c r="K66" s="265"/>
      <c r="L66" s="56" t="s">
        <v>130</v>
      </c>
      <c r="M66" s="56" t="s">
        <v>150</v>
      </c>
      <c r="N66" s="56" t="s">
        <v>195</v>
      </c>
      <c r="O66" s="56" t="s">
        <v>137</v>
      </c>
      <c r="P66" s="56" t="s">
        <v>204</v>
      </c>
      <c r="Q66" s="65">
        <v>3</v>
      </c>
    </row>
    <row r="67" spans="3:17" x14ac:dyDescent="0.2">
      <c r="C67" s="264">
        <v>29</v>
      </c>
      <c r="E67" s="56">
        <v>44</v>
      </c>
      <c r="F67" s="56" t="s">
        <v>129</v>
      </c>
      <c r="G67" s="56" t="s">
        <v>129</v>
      </c>
      <c r="H67" s="56">
        <v>44</v>
      </c>
      <c r="I67" s="56">
        <v>43</v>
      </c>
      <c r="K67" s="265">
        <v>2</v>
      </c>
      <c r="L67" s="56" t="s">
        <v>130</v>
      </c>
      <c r="M67" s="56" t="s">
        <v>140</v>
      </c>
      <c r="N67" s="56" t="s">
        <v>192</v>
      </c>
      <c r="O67" s="56" t="s">
        <v>137</v>
      </c>
      <c r="P67" s="56" t="s">
        <v>202</v>
      </c>
      <c r="Q67" s="65">
        <v>1</v>
      </c>
    </row>
    <row r="68" spans="3:17" x14ac:dyDescent="0.2">
      <c r="C68" s="264"/>
      <c r="E68" s="56">
        <v>44</v>
      </c>
      <c r="F68" s="56" t="s">
        <v>129</v>
      </c>
      <c r="G68" s="56" t="s">
        <v>129</v>
      </c>
      <c r="H68" s="56">
        <v>44</v>
      </c>
      <c r="I68" s="56">
        <v>43</v>
      </c>
      <c r="K68" s="265"/>
      <c r="L68" s="56" t="s">
        <v>130</v>
      </c>
      <c r="M68" s="56" t="s">
        <v>115</v>
      </c>
      <c r="N68" s="56" t="s">
        <v>132</v>
      </c>
      <c r="O68" s="56" t="s">
        <v>137</v>
      </c>
      <c r="P68" s="56" t="s">
        <v>202</v>
      </c>
      <c r="Q68" s="65">
        <v>1</v>
      </c>
    </row>
    <row r="69" spans="3:17" x14ac:dyDescent="0.2">
      <c r="C69" s="64">
        <v>30</v>
      </c>
      <c r="E69" s="56">
        <v>45</v>
      </c>
      <c r="F69" s="56" t="s">
        <v>129</v>
      </c>
      <c r="G69" s="56" t="s">
        <v>129</v>
      </c>
      <c r="H69" s="56">
        <v>45</v>
      </c>
      <c r="I69" s="56">
        <v>62</v>
      </c>
      <c r="K69" s="56">
        <v>1</v>
      </c>
      <c r="L69" s="56" t="s">
        <v>130</v>
      </c>
      <c r="M69" s="56" t="s">
        <v>140</v>
      </c>
      <c r="N69" s="56" t="s">
        <v>194</v>
      </c>
      <c r="O69" s="56" t="s">
        <v>137</v>
      </c>
      <c r="P69" s="56" t="s">
        <v>172</v>
      </c>
      <c r="Q69" s="65">
        <v>2</v>
      </c>
    </row>
    <row r="70" spans="3:17" hidden="1" x14ac:dyDescent="0.2">
      <c r="C70" s="64"/>
      <c r="E70" s="56">
        <v>46</v>
      </c>
      <c r="F70" s="56" t="s">
        <v>129</v>
      </c>
      <c r="G70" s="56" t="s">
        <v>129</v>
      </c>
      <c r="H70" s="56">
        <v>46</v>
      </c>
      <c r="I70" s="56">
        <v>36</v>
      </c>
      <c r="L70" s="56" t="s">
        <v>130</v>
      </c>
      <c r="M70" s="56" t="s">
        <v>129</v>
      </c>
      <c r="N70" s="56" t="s">
        <v>129</v>
      </c>
      <c r="O70" s="56" t="s">
        <v>129</v>
      </c>
      <c r="P70" s="56" t="s">
        <v>203</v>
      </c>
      <c r="Q70" s="65">
        <v>2</v>
      </c>
    </row>
    <row r="71" spans="3:17" x14ac:dyDescent="0.2">
      <c r="C71" s="64">
        <v>31</v>
      </c>
      <c r="E71" s="56">
        <v>47</v>
      </c>
      <c r="F71" s="56" t="s">
        <v>129</v>
      </c>
      <c r="G71" s="56" t="s">
        <v>129</v>
      </c>
      <c r="H71" s="56">
        <v>47</v>
      </c>
      <c r="I71" s="56">
        <v>61</v>
      </c>
      <c r="K71" s="56">
        <v>1</v>
      </c>
      <c r="L71" s="56" t="s">
        <v>130</v>
      </c>
      <c r="M71" s="56" t="s">
        <v>150</v>
      </c>
      <c r="N71" s="56" t="s">
        <v>181</v>
      </c>
      <c r="O71" s="56" t="s">
        <v>137</v>
      </c>
      <c r="P71" s="56" t="s">
        <v>131</v>
      </c>
      <c r="Q71" s="65">
        <v>2</v>
      </c>
    </row>
    <row r="72" spans="3:17" x14ac:dyDescent="0.2">
      <c r="C72" s="264">
        <v>32</v>
      </c>
      <c r="E72" s="56">
        <v>48</v>
      </c>
      <c r="F72" s="56" t="s">
        <v>129</v>
      </c>
      <c r="G72" s="56" t="s">
        <v>129</v>
      </c>
      <c r="H72" s="56">
        <v>48</v>
      </c>
      <c r="I72" s="56">
        <v>60</v>
      </c>
      <c r="K72" s="265">
        <v>2</v>
      </c>
      <c r="L72" s="56" t="s">
        <v>130</v>
      </c>
      <c r="M72" s="56" t="s">
        <v>135</v>
      </c>
      <c r="N72" s="56" t="s">
        <v>174</v>
      </c>
      <c r="O72" s="56" t="s">
        <v>137</v>
      </c>
      <c r="P72" s="56" t="s">
        <v>202</v>
      </c>
      <c r="Q72" s="65">
        <v>2</v>
      </c>
    </row>
    <row r="73" spans="3:17" x14ac:dyDescent="0.2">
      <c r="C73" s="264"/>
      <c r="E73" s="56">
        <v>48</v>
      </c>
      <c r="F73" s="56" t="s">
        <v>129</v>
      </c>
      <c r="G73" s="56" t="s">
        <v>129</v>
      </c>
      <c r="H73" s="56">
        <v>48</v>
      </c>
      <c r="I73" s="56">
        <v>60</v>
      </c>
      <c r="K73" s="265"/>
      <c r="L73" s="56" t="s">
        <v>130</v>
      </c>
      <c r="M73" s="56" t="s">
        <v>150</v>
      </c>
      <c r="N73" s="56" t="s">
        <v>179</v>
      </c>
      <c r="O73" s="56" t="s">
        <v>137</v>
      </c>
      <c r="P73" s="56" t="s">
        <v>202</v>
      </c>
      <c r="Q73" s="65">
        <v>2</v>
      </c>
    </row>
    <row r="74" spans="3:17" x14ac:dyDescent="0.2">
      <c r="C74" s="264">
        <v>33</v>
      </c>
      <c r="E74" s="56">
        <v>50</v>
      </c>
      <c r="F74" s="56" t="s">
        <v>129</v>
      </c>
      <c r="G74" s="56" t="s">
        <v>129</v>
      </c>
      <c r="H74" s="56">
        <v>50</v>
      </c>
      <c r="I74" s="56">
        <v>55</v>
      </c>
      <c r="K74" s="265">
        <v>2</v>
      </c>
      <c r="L74" s="56" t="s">
        <v>130</v>
      </c>
      <c r="M74" s="56" t="s">
        <v>155</v>
      </c>
      <c r="N74" s="56" t="s">
        <v>158</v>
      </c>
      <c r="O74" s="56" t="s">
        <v>137</v>
      </c>
      <c r="P74" s="56" t="s">
        <v>172</v>
      </c>
      <c r="Q74" s="65">
        <v>2</v>
      </c>
    </row>
    <row r="75" spans="3:17" x14ac:dyDescent="0.2">
      <c r="C75" s="264"/>
      <c r="E75" s="56">
        <v>50</v>
      </c>
      <c r="F75" s="56" t="s">
        <v>129</v>
      </c>
      <c r="G75" s="56" t="s">
        <v>129</v>
      </c>
      <c r="H75" s="56">
        <v>50</v>
      </c>
      <c r="I75" s="56">
        <v>55</v>
      </c>
      <c r="K75" s="265"/>
      <c r="L75" s="56" t="s">
        <v>130</v>
      </c>
      <c r="M75" s="56" t="s">
        <v>135</v>
      </c>
      <c r="N75" s="56" t="s">
        <v>180</v>
      </c>
      <c r="O75" s="56" t="s">
        <v>137</v>
      </c>
      <c r="P75" s="56" t="s">
        <v>172</v>
      </c>
      <c r="Q75" s="65">
        <v>2</v>
      </c>
    </row>
    <row r="76" spans="3:17" x14ac:dyDescent="0.2">
      <c r="C76" s="264">
        <v>34</v>
      </c>
      <c r="E76" s="56">
        <v>51</v>
      </c>
      <c r="F76" s="56" t="s">
        <v>129</v>
      </c>
      <c r="G76" s="56" t="s">
        <v>129</v>
      </c>
      <c r="H76" s="56">
        <v>51</v>
      </c>
      <c r="I76" s="56">
        <v>68</v>
      </c>
      <c r="K76" s="265">
        <v>2</v>
      </c>
      <c r="L76" s="56" t="s">
        <v>130</v>
      </c>
      <c r="M76" s="56" t="s">
        <v>133</v>
      </c>
      <c r="N76" s="56" t="s">
        <v>134</v>
      </c>
      <c r="O76" s="56" t="s">
        <v>137</v>
      </c>
      <c r="P76" s="56" t="s">
        <v>202</v>
      </c>
      <c r="Q76" s="65">
        <v>2</v>
      </c>
    </row>
    <row r="77" spans="3:17" x14ac:dyDescent="0.2">
      <c r="C77" s="264"/>
      <c r="E77" s="56">
        <v>51</v>
      </c>
      <c r="F77" s="56" t="s">
        <v>129</v>
      </c>
      <c r="G77" s="56" t="s">
        <v>129</v>
      </c>
      <c r="H77" s="56">
        <v>51</v>
      </c>
      <c r="I77" s="56">
        <v>68</v>
      </c>
      <c r="K77" s="265"/>
      <c r="L77" s="56" t="s">
        <v>130</v>
      </c>
      <c r="M77" s="56" t="s">
        <v>161</v>
      </c>
      <c r="N77" s="56" t="s">
        <v>162</v>
      </c>
      <c r="O77" s="56" t="s">
        <v>137</v>
      </c>
      <c r="P77" s="56" t="s">
        <v>202</v>
      </c>
      <c r="Q77" s="65">
        <v>2</v>
      </c>
    </row>
    <row r="78" spans="3:17" x14ac:dyDescent="0.2">
      <c r="C78" s="264">
        <v>35</v>
      </c>
      <c r="E78" s="56">
        <v>52</v>
      </c>
      <c r="F78" s="56" t="s">
        <v>129</v>
      </c>
      <c r="G78" s="56" t="s">
        <v>129</v>
      </c>
      <c r="H78" s="56">
        <v>52</v>
      </c>
      <c r="I78" s="56">
        <v>58</v>
      </c>
      <c r="K78" s="265">
        <v>3</v>
      </c>
      <c r="L78" s="56" t="s">
        <v>130</v>
      </c>
      <c r="M78" s="56" t="s">
        <v>155</v>
      </c>
      <c r="N78" s="56" t="s">
        <v>147</v>
      </c>
      <c r="O78" s="56" t="s">
        <v>137</v>
      </c>
      <c r="P78" s="56" t="s">
        <v>202</v>
      </c>
      <c r="Q78" s="65">
        <v>2</v>
      </c>
    </row>
    <row r="79" spans="3:17" x14ac:dyDescent="0.2">
      <c r="C79" s="264"/>
      <c r="E79" s="56">
        <v>52</v>
      </c>
      <c r="F79" s="56" t="s">
        <v>129</v>
      </c>
      <c r="G79" s="56" t="s">
        <v>129</v>
      </c>
      <c r="H79" s="56">
        <v>52</v>
      </c>
      <c r="I79" s="56">
        <v>58</v>
      </c>
      <c r="K79" s="265"/>
      <c r="L79" s="56" t="s">
        <v>130</v>
      </c>
      <c r="M79" s="56" t="s">
        <v>115</v>
      </c>
      <c r="N79" s="56" t="s">
        <v>139</v>
      </c>
      <c r="O79" s="56" t="s">
        <v>137</v>
      </c>
      <c r="P79" s="56" t="s">
        <v>202</v>
      </c>
      <c r="Q79" s="65">
        <v>2</v>
      </c>
    </row>
    <row r="80" spans="3:17" x14ac:dyDescent="0.2">
      <c r="C80" s="264"/>
      <c r="E80" s="56">
        <v>52</v>
      </c>
      <c r="F80" s="56" t="s">
        <v>129</v>
      </c>
      <c r="G80" s="56" t="s">
        <v>129</v>
      </c>
      <c r="H80" s="56">
        <v>52</v>
      </c>
      <c r="I80" s="56">
        <v>58</v>
      </c>
      <c r="K80" s="265"/>
      <c r="L80" s="56" t="s">
        <v>130</v>
      </c>
      <c r="M80" s="56" t="s">
        <v>115</v>
      </c>
      <c r="N80" s="56" t="s">
        <v>142</v>
      </c>
      <c r="O80" s="56" t="s">
        <v>137</v>
      </c>
      <c r="P80" s="56" t="s">
        <v>202</v>
      </c>
      <c r="Q80" s="65">
        <v>2</v>
      </c>
    </row>
    <row r="81" spans="3:17" hidden="1" x14ac:dyDescent="0.2">
      <c r="C81" s="64"/>
      <c r="E81" s="56">
        <v>53</v>
      </c>
      <c r="F81" s="56" t="s">
        <v>129</v>
      </c>
      <c r="G81" s="56" t="s">
        <v>129</v>
      </c>
      <c r="H81" s="56">
        <v>53</v>
      </c>
      <c r="I81" s="56">
        <v>43</v>
      </c>
      <c r="L81" s="56" t="s">
        <v>130</v>
      </c>
      <c r="M81" s="56" t="s">
        <v>129</v>
      </c>
      <c r="N81" s="56" t="s">
        <v>129</v>
      </c>
      <c r="O81" s="56" t="s">
        <v>129</v>
      </c>
      <c r="P81" s="56" t="s">
        <v>131</v>
      </c>
      <c r="Q81" s="65">
        <v>1</v>
      </c>
    </row>
    <row r="82" spans="3:17" hidden="1" x14ac:dyDescent="0.2">
      <c r="C82" s="64"/>
      <c r="E82" s="56">
        <v>54</v>
      </c>
      <c r="F82" s="56" t="s">
        <v>129</v>
      </c>
      <c r="G82" s="56" t="s">
        <v>129</v>
      </c>
      <c r="H82" s="56">
        <v>54</v>
      </c>
      <c r="I82" s="56">
        <v>59</v>
      </c>
      <c r="L82" s="56" t="s">
        <v>130</v>
      </c>
      <c r="M82" s="56" t="s">
        <v>129</v>
      </c>
      <c r="N82" s="56" t="s">
        <v>129</v>
      </c>
      <c r="O82" s="56" t="s">
        <v>129</v>
      </c>
      <c r="P82" s="56" t="s">
        <v>154</v>
      </c>
      <c r="Q82" s="65">
        <v>3</v>
      </c>
    </row>
    <row r="83" spans="3:17" x14ac:dyDescent="0.2">
      <c r="C83" s="264">
        <v>36</v>
      </c>
      <c r="E83" s="56">
        <v>56</v>
      </c>
      <c r="F83" s="56" t="s">
        <v>129</v>
      </c>
      <c r="G83" s="56" t="s">
        <v>129</v>
      </c>
      <c r="H83" s="56">
        <v>56</v>
      </c>
      <c r="I83" s="56">
        <v>33</v>
      </c>
      <c r="K83" s="265">
        <v>4</v>
      </c>
      <c r="L83" s="56" t="s">
        <v>130</v>
      </c>
      <c r="M83" s="56" t="s">
        <v>167</v>
      </c>
      <c r="N83" s="56" t="s">
        <v>169</v>
      </c>
      <c r="O83" s="56" t="s">
        <v>137</v>
      </c>
      <c r="P83" s="56" t="s">
        <v>131</v>
      </c>
      <c r="Q83" s="65">
        <v>3</v>
      </c>
    </row>
    <row r="84" spans="3:17" x14ac:dyDescent="0.2">
      <c r="C84" s="264"/>
      <c r="E84" s="56">
        <v>56</v>
      </c>
      <c r="F84" s="56" t="s">
        <v>129</v>
      </c>
      <c r="G84" s="56" t="s">
        <v>129</v>
      </c>
      <c r="H84" s="56">
        <v>56</v>
      </c>
      <c r="I84" s="56">
        <v>33</v>
      </c>
      <c r="K84" s="265"/>
      <c r="L84" s="56" t="s">
        <v>130</v>
      </c>
      <c r="M84" s="56" t="s">
        <v>140</v>
      </c>
      <c r="N84" s="56" t="s">
        <v>186</v>
      </c>
      <c r="O84" s="56" t="s">
        <v>137</v>
      </c>
      <c r="P84" s="56" t="s">
        <v>131</v>
      </c>
      <c r="Q84" s="65">
        <v>3</v>
      </c>
    </row>
    <row r="85" spans="3:17" x14ac:dyDescent="0.2">
      <c r="C85" s="264"/>
      <c r="E85" s="56">
        <v>56</v>
      </c>
      <c r="F85" s="56" t="s">
        <v>129</v>
      </c>
      <c r="G85" s="56" t="s">
        <v>129</v>
      </c>
      <c r="H85" s="56">
        <v>56</v>
      </c>
      <c r="I85" s="56">
        <v>33</v>
      </c>
      <c r="K85" s="265"/>
      <c r="L85" s="56" t="s">
        <v>130</v>
      </c>
      <c r="M85" s="56" t="s">
        <v>115</v>
      </c>
      <c r="N85" s="56" t="s">
        <v>132</v>
      </c>
      <c r="O85" s="56" t="s">
        <v>137</v>
      </c>
      <c r="P85" s="56" t="s">
        <v>131</v>
      </c>
      <c r="Q85" s="65">
        <v>3</v>
      </c>
    </row>
    <row r="86" spans="3:17" x14ac:dyDescent="0.2">
      <c r="C86" s="264"/>
      <c r="E86" s="56">
        <v>56</v>
      </c>
      <c r="F86" s="56" t="s">
        <v>129</v>
      </c>
      <c r="G86" s="56" t="s">
        <v>129</v>
      </c>
      <c r="H86" s="56">
        <v>56</v>
      </c>
      <c r="I86" s="56">
        <v>33</v>
      </c>
      <c r="K86" s="265"/>
      <c r="L86" s="56" t="s">
        <v>130</v>
      </c>
      <c r="M86" s="56" t="s">
        <v>116</v>
      </c>
      <c r="N86" s="56" t="s">
        <v>132</v>
      </c>
      <c r="O86" s="56" t="s">
        <v>137</v>
      </c>
      <c r="P86" s="56" t="s">
        <v>131</v>
      </c>
      <c r="Q86" s="65">
        <v>3</v>
      </c>
    </row>
    <row r="87" spans="3:17" x14ac:dyDescent="0.2">
      <c r="C87" s="264">
        <v>37</v>
      </c>
      <c r="E87" s="56">
        <v>57</v>
      </c>
      <c r="F87" s="56" t="s">
        <v>129</v>
      </c>
      <c r="G87" s="56" t="s">
        <v>129</v>
      </c>
      <c r="H87" s="56">
        <v>57</v>
      </c>
      <c r="I87" s="56">
        <v>52</v>
      </c>
      <c r="K87" s="265">
        <v>2</v>
      </c>
      <c r="L87" s="56" t="s">
        <v>130</v>
      </c>
      <c r="M87" s="56" t="s">
        <v>135</v>
      </c>
      <c r="N87" s="56" t="s">
        <v>180</v>
      </c>
      <c r="O87" s="56" t="s">
        <v>137</v>
      </c>
      <c r="P87" s="56" t="s">
        <v>159</v>
      </c>
      <c r="Q87" s="65">
        <v>2</v>
      </c>
    </row>
    <row r="88" spans="3:17" x14ac:dyDescent="0.2">
      <c r="C88" s="264"/>
      <c r="E88" s="56">
        <v>57</v>
      </c>
      <c r="F88" s="56" t="s">
        <v>129</v>
      </c>
      <c r="G88" s="56" t="s">
        <v>129</v>
      </c>
      <c r="H88" s="56">
        <v>57</v>
      </c>
      <c r="I88" s="56">
        <v>52</v>
      </c>
      <c r="K88" s="265"/>
      <c r="L88" s="56" t="s">
        <v>130</v>
      </c>
      <c r="M88" s="56" t="s">
        <v>140</v>
      </c>
      <c r="N88" s="56" t="s">
        <v>193</v>
      </c>
      <c r="O88" s="56" t="s">
        <v>137</v>
      </c>
      <c r="P88" s="56" t="s">
        <v>159</v>
      </c>
      <c r="Q88" s="65">
        <v>2</v>
      </c>
    </row>
    <row r="89" spans="3:17" ht="16" thickBot="1" x14ac:dyDescent="0.25">
      <c r="C89" s="67">
        <v>38</v>
      </c>
      <c r="D89" s="68"/>
      <c r="E89" s="60">
        <v>58</v>
      </c>
      <c r="F89" s="60" t="s">
        <v>129</v>
      </c>
      <c r="G89" s="60" t="s">
        <v>129</v>
      </c>
      <c r="H89" s="60">
        <v>58</v>
      </c>
      <c r="I89" s="60">
        <v>39</v>
      </c>
      <c r="J89" s="60"/>
      <c r="K89" s="60">
        <v>1</v>
      </c>
      <c r="L89" s="60" t="s">
        <v>130</v>
      </c>
      <c r="M89" s="60" t="s">
        <v>140</v>
      </c>
      <c r="N89" s="60" t="s">
        <v>191</v>
      </c>
      <c r="O89" s="60" t="s">
        <v>137</v>
      </c>
      <c r="P89" s="60" t="s">
        <v>205</v>
      </c>
      <c r="Q89" s="69">
        <v>2</v>
      </c>
    </row>
    <row r="90" spans="3:17" hidden="1" x14ac:dyDescent="0.2">
      <c r="E90" s="56">
        <v>59</v>
      </c>
      <c r="F90" s="56" t="s">
        <v>129</v>
      </c>
      <c r="G90" s="56" t="s">
        <v>129</v>
      </c>
      <c r="I90" s="56">
        <v>87</v>
      </c>
      <c r="L90" s="56" t="s">
        <v>130</v>
      </c>
      <c r="M90" s="56" t="s">
        <v>129</v>
      </c>
      <c r="N90" s="56" t="s">
        <v>129</v>
      </c>
      <c r="O90" s="56" t="s">
        <v>129</v>
      </c>
      <c r="P90" s="56" t="s">
        <v>159</v>
      </c>
      <c r="Q90" s="56">
        <v>3</v>
      </c>
    </row>
    <row r="91" spans="3:17" hidden="1" x14ac:dyDescent="0.2">
      <c r="E91" s="56">
        <v>60</v>
      </c>
      <c r="F91" s="56" t="s">
        <v>129</v>
      </c>
      <c r="G91" s="56" t="s">
        <v>129</v>
      </c>
      <c r="I91" s="56">
        <v>53</v>
      </c>
      <c r="L91" s="56" t="s">
        <v>130</v>
      </c>
      <c r="M91" s="56" t="s">
        <v>129</v>
      </c>
      <c r="N91" s="56" t="s">
        <v>129</v>
      </c>
      <c r="O91" s="56" t="s">
        <v>129</v>
      </c>
      <c r="P91" s="56" t="s">
        <v>172</v>
      </c>
      <c r="Q91" s="56">
        <v>1</v>
      </c>
    </row>
    <row r="92" spans="3:17" hidden="1" x14ac:dyDescent="0.2">
      <c r="E92" s="56">
        <v>61</v>
      </c>
      <c r="F92" s="56" t="s">
        <v>129</v>
      </c>
      <c r="G92" s="56" t="s">
        <v>129</v>
      </c>
      <c r="I92" s="56">
        <v>58</v>
      </c>
      <c r="L92" s="56" t="s">
        <v>130</v>
      </c>
      <c r="M92" s="56" t="s">
        <v>129</v>
      </c>
      <c r="N92" s="56" t="s">
        <v>129</v>
      </c>
      <c r="O92" s="56" t="s">
        <v>129</v>
      </c>
      <c r="P92" s="56" t="s">
        <v>131</v>
      </c>
      <c r="Q92" s="56">
        <v>2</v>
      </c>
    </row>
    <row r="93" spans="3:17" ht="16" thickBot="1" x14ac:dyDescent="0.25"/>
    <row r="94" spans="3:17" x14ac:dyDescent="0.2">
      <c r="M94" s="62">
        <v>78</v>
      </c>
      <c r="N94" s="59">
        <v>17</v>
      </c>
      <c r="O94" s="63" t="s">
        <v>118</v>
      </c>
    </row>
    <row r="95" spans="3:17" ht="16" thickBot="1" x14ac:dyDescent="0.25">
      <c r="M95" s="67"/>
      <c r="N95" s="60">
        <f>M94-N94</f>
        <v>61</v>
      </c>
      <c r="O95" s="69" t="s">
        <v>75</v>
      </c>
    </row>
    <row r="96" spans="3:17" x14ac:dyDescent="0.2">
      <c r="L96" s="61"/>
    </row>
    <row r="104" spans="2:19" customFormat="1" ht="16" thickBot="1" x14ac:dyDescent="0.25"/>
    <row r="105" spans="2:19" customFormat="1" ht="16" thickBot="1" x14ac:dyDescent="0.25">
      <c r="B105" s="75" t="s">
        <v>239</v>
      </c>
      <c r="D105" s="266" t="s">
        <v>75</v>
      </c>
      <c r="E105" s="267"/>
      <c r="F105" s="268"/>
      <c r="G105" s="13"/>
      <c r="H105" s="13"/>
      <c r="I105" s="13"/>
      <c r="J105" s="13"/>
      <c r="L105" s="13"/>
      <c r="M105" s="266" t="s">
        <v>118</v>
      </c>
      <c r="N105" s="267"/>
      <c r="O105" s="267"/>
      <c r="P105" s="268"/>
      <c r="Q105" s="13"/>
      <c r="R105" s="13"/>
      <c r="S105" s="13"/>
    </row>
    <row r="106" spans="2:19" customFormat="1" ht="16" thickBot="1" x14ac:dyDescent="0.25">
      <c r="D106" s="266" t="s">
        <v>210</v>
      </c>
      <c r="E106" s="267"/>
      <c r="F106" s="268"/>
      <c r="G106" s="13"/>
      <c r="H106" s="13"/>
      <c r="I106" s="13"/>
      <c r="J106" s="13"/>
      <c r="L106" s="13"/>
      <c r="M106" s="266" t="s">
        <v>211</v>
      </c>
      <c r="N106" s="267"/>
      <c r="O106" s="267"/>
      <c r="P106" s="268"/>
      <c r="Q106" s="13"/>
      <c r="R106" s="13"/>
      <c r="S106" s="13"/>
    </row>
    <row r="107" spans="2:19" customFormat="1" ht="16" thickBot="1" x14ac:dyDescent="0.25">
      <c r="D107" s="41" t="s">
        <v>4</v>
      </c>
      <c r="E107" s="70" t="s">
        <v>50</v>
      </c>
      <c r="F107" s="70" t="s">
        <v>207</v>
      </c>
      <c r="G107" s="70" t="s">
        <v>50</v>
      </c>
      <c r="H107" s="70" t="s">
        <v>207</v>
      </c>
      <c r="I107" s="70" t="s">
        <v>208</v>
      </c>
      <c r="J107" s="13"/>
      <c r="L107" s="71"/>
      <c r="M107" s="41" t="s">
        <v>4</v>
      </c>
      <c r="N107" s="70" t="s">
        <v>50</v>
      </c>
      <c r="O107" s="70" t="s">
        <v>207</v>
      </c>
      <c r="P107" s="58" t="s">
        <v>50</v>
      </c>
      <c r="Q107" s="70" t="s">
        <v>207</v>
      </c>
      <c r="R107" s="70" t="s">
        <v>208</v>
      </c>
    </row>
    <row r="108" spans="2:19" customFormat="1" x14ac:dyDescent="0.2">
      <c r="C108" s="56" t="s">
        <v>76</v>
      </c>
      <c r="D108" s="33">
        <v>51</v>
      </c>
      <c r="E108" s="34">
        <v>0.87</v>
      </c>
      <c r="F108" s="34">
        <v>4.5</v>
      </c>
      <c r="I108">
        <v>1</v>
      </c>
      <c r="J108" s="32"/>
      <c r="K108" s="32"/>
      <c r="L108" s="15" t="s">
        <v>113</v>
      </c>
      <c r="M108" s="72">
        <v>13</v>
      </c>
      <c r="N108" s="19">
        <v>2.65</v>
      </c>
      <c r="O108" s="18">
        <v>2.65</v>
      </c>
      <c r="R108">
        <v>1</v>
      </c>
    </row>
    <row r="109" spans="2:19" customFormat="1" ht="16" x14ac:dyDescent="0.2">
      <c r="C109" s="56" t="s">
        <v>77</v>
      </c>
      <c r="D109" s="33">
        <v>52</v>
      </c>
      <c r="E109" s="34">
        <v>2.1</v>
      </c>
      <c r="F109" s="34"/>
      <c r="G109">
        <v>1</v>
      </c>
      <c r="J109" s="32"/>
      <c r="K109" s="32"/>
      <c r="L109" s="24" t="s">
        <v>138</v>
      </c>
      <c r="M109" s="33">
        <v>17</v>
      </c>
      <c r="N109" s="19"/>
      <c r="O109" s="18">
        <v>1.67</v>
      </c>
      <c r="Q109">
        <v>1</v>
      </c>
    </row>
    <row r="110" spans="2:19" customFormat="1" x14ac:dyDescent="0.2">
      <c r="C110" s="56" t="s">
        <v>78</v>
      </c>
      <c r="D110" s="33">
        <v>34</v>
      </c>
      <c r="E110" s="34">
        <v>1.95</v>
      </c>
      <c r="F110" s="34">
        <v>42.3</v>
      </c>
      <c r="I110">
        <v>1</v>
      </c>
      <c r="J110" s="32"/>
      <c r="K110" s="32"/>
      <c r="L110" s="15" t="s">
        <v>114</v>
      </c>
      <c r="M110" s="33">
        <v>18</v>
      </c>
      <c r="N110" s="19">
        <v>1.68</v>
      </c>
      <c r="O110" s="18">
        <v>1.68</v>
      </c>
      <c r="R110">
        <v>1</v>
      </c>
    </row>
    <row r="111" spans="2:19" customFormat="1" x14ac:dyDescent="0.2">
      <c r="C111" s="56" t="s">
        <v>78</v>
      </c>
      <c r="D111" s="33">
        <v>52</v>
      </c>
      <c r="E111" s="34">
        <v>0.82</v>
      </c>
      <c r="F111" s="34">
        <v>1.69</v>
      </c>
      <c r="I111">
        <v>1</v>
      </c>
      <c r="J111" s="32"/>
      <c r="K111" s="32"/>
      <c r="L111" s="15" t="s">
        <v>115</v>
      </c>
      <c r="M111" s="33">
        <v>19</v>
      </c>
      <c r="N111" s="19"/>
      <c r="O111" s="73">
        <v>1.21</v>
      </c>
      <c r="Q111">
        <v>1</v>
      </c>
    </row>
    <row r="112" spans="2:19" customFormat="1" x14ac:dyDescent="0.2">
      <c r="C112" s="56" t="s">
        <v>78</v>
      </c>
      <c r="D112" s="33">
        <v>19</v>
      </c>
      <c r="E112" s="34">
        <v>3.9</v>
      </c>
      <c r="F112" s="34">
        <v>4.4000000000000004</v>
      </c>
      <c r="I112">
        <v>1</v>
      </c>
      <c r="J112" s="32"/>
      <c r="K112" s="32"/>
      <c r="L112" s="15" t="s">
        <v>115</v>
      </c>
      <c r="M112" s="33">
        <v>22</v>
      </c>
      <c r="N112" s="19">
        <v>1.42</v>
      </c>
      <c r="O112" s="18"/>
      <c r="P112">
        <v>1</v>
      </c>
    </row>
    <row r="113" spans="3:19" customFormat="1" x14ac:dyDescent="0.2">
      <c r="C113" s="56" t="s">
        <v>79</v>
      </c>
      <c r="D113" s="33">
        <v>13</v>
      </c>
      <c r="E113" s="34">
        <v>1.1000000000000001</v>
      </c>
      <c r="F113" s="34"/>
      <c r="G113">
        <v>1</v>
      </c>
      <c r="J113" s="32"/>
      <c r="K113" s="32"/>
      <c r="L113" s="15" t="s">
        <v>115</v>
      </c>
      <c r="M113" s="33">
        <v>24</v>
      </c>
      <c r="N113" s="19">
        <v>1.3</v>
      </c>
      <c r="O113" s="18">
        <v>1.48</v>
      </c>
      <c r="R113">
        <v>1</v>
      </c>
    </row>
    <row r="114" spans="3:19" customFormat="1" x14ac:dyDescent="0.2">
      <c r="C114" s="56" t="s">
        <v>80</v>
      </c>
      <c r="D114" s="33">
        <v>17</v>
      </c>
      <c r="E114" s="34">
        <v>0.4</v>
      </c>
      <c r="F114" s="34">
        <v>1.41</v>
      </c>
      <c r="I114">
        <v>1</v>
      </c>
      <c r="J114" s="32"/>
      <c r="K114" s="32"/>
      <c r="L114" s="15" t="s">
        <v>115</v>
      </c>
      <c r="M114" s="33">
        <v>24</v>
      </c>
      <c r="N114" s="19">
        <v>2.0299999999999998</v>
      </c>
      <c r="O114" s="18">
        <v>1.35</v>
      </c>
      <c r="R114">
        <v>1</v>
      </c>
    </row>
    <row r="115" spans="3:19" customFormat="1" x14ac:dyDescent="0.2">
      <c r="C115" s="56" t="s">
        <v>80</v>
      </c>
      <c r="D115" s="33">
        <v>22</v>
      </c>
      <c r="E115" s="34">
        <v>0.3</v>
      </c>
      <c r="F115" s="34">
        <v>5.9</v>
      </c>
      <c r="I115">
        <v>1</v>
      </c>
      <c r="J115" s="32"/>
      <c r="K115" s="32"/>
      <c r="L115" s="15" t="s">
        <v>115</v>
      </c>
      <c r="M115" s="33">
        <v>24</v>
      </c>
      <c r="N115" s="19">
        <v>9.7100000000000009</v>
      </c>
      <c r="O115" s="18"/>
      <c r="P115">
        <v>1</v>
      </c>
    </row>
    <row r="116" spans="3:19" customFormat="1" x14ac:dyDescent="0.2">
      <c r="C116" s="56" t="s">
        <v>80</v>
      </c>
      <c r="D116" s="33">
        <v>23</v>
      </c>
      <c r="E116" s="34">
        <v>0.1</v>
      </c>
      <c r="F116" s="34">
        <v>0.21</v>
      </c>
      <c r="I116">
        <v>1</v>
      </c>
      <c r="J116" s="32"/>
      <c r="K116" s="32"/>
      <c r="L116" s="15" t="s">
        <v>115</v>
      </c>
      <c r="M116" s="33">
        <v>27</v>
      </c>
      <c r="N116" s="19">
        <v>1.36</v>
      </c>
      <c r="O116" s="18"/>
      <c r="P116">
        <v>1</v>
      </c>
    </row>
    <row r="117" spans="3:19" customFormat="1" x14ac:dyDescent="0.2">
      <c r="C117" s="56" t="s">
        <v>80</v>
      </c>
      <c r="D117" s="33">
        <v>52</v>
      </c>
      <c r="E117" s="34">
        <v>28.65</v>
      </c>
      <c r="F117" s="34">
        <v>1.88</v>
      </c>
      <c r="I117">
        <v>1</v>
      </c>
      <c r="J117" s="32"/>
      <c r="K117" s="32"/>
      <c r="L117" s="15" t="s">
        <v>115</v>
      </c>
      <c r="M117" s="33">
        <v>28</v>
      </c>
      <c r="N117" s="19">
        <v>1.38</v>
      </c>
      <c r="O117" s="18"/>
      <c r="P117">
        <v>1</v>
      </c>
    </row>
    <row r="118" spans="3:19" customFormat="1" x14ac:dyDescent="0.2">
      <c r="C118" s="56" t="s">
        <v>81</v>
      </c>
      <c r="D118" s="33">
        <v>25</v>
      </c>
      <c r="E118" s="34"/>
      <c r="F118" s="34">
        <v>2.5</v>
      </c>
      <c r="H118">
        <v>1</v>
      </c>
      <c r="L118" s="15" t="s">
        <v>115</v>
      </c>
      <c r="M118" s="33">
        <v>29</v>
      </c>
      <c r="N118" s="19"/>
      <c r="O118" s="18">
        <v>4.47</v>
      </c>
      <c r="Q118">
        <v>1</v>
      </c>
    </row>
    <row r="119" spans="3:19" customFormat="1" x14ac:dyDescent="0.2">
      <c r="C119" s="56" t="s">
        <v>81</v>
      </c>
      <c r="D119" s="33">
        <v>50</v>
      </c>
      <c r="E119" s="34">
        <v>0.47</v>
      </c>
      <c r="F119" s="34">
        <v>0.34</v>
      </c>
      <c r="I119">
        <v>1</v>
      </c>
      <c r="L119" s="15" t="s">
        <v>115</v>
      </c>
      <c r="M119" s="33">
        <v>30</v>
      </c>
      <c r="N119" s="19"/>
      <c r="O119" s="18">
        <v>1.85</v>
      </c>
      <c r="Q119">
        <v>1</v>
      </c>
    </row>
    <row r="120" spans="3:19" customFormat="1" x14ac:dyDescent="0.2">
      <c r="C120" s="56" t="s">
        <v>82</v>
      </c>
      <c r="D120" s="33">
        <v>20</v>
      </c>
      <c r="E120" s="34">
        <v>0.97</v>
      </c>
      <c r="F120" s="34">
        <v>0.37</v>
      </c>
      <c r="I120">
        <v>1</v>
      </c>
      <c r="L120" s="15" t="s">
        <v>115</v>
      </c>
      <c r="M120" s="33">
        <v>35</v>
      </c>
      <c r="N120" s="19">
        <v>4.25</v>
      </c>
      <c r="O120" s="18">
        <v>2.09</v>
      </c>
      <c r="R120">
        <v>1</v>
      </c>
    </row>
    <row r="121" spans="3:19" customFormat="1" x14ac:dyDescent="0.2">
      <c r="C121" s="56" t="s">
        <v>83</v>
      </c>
      <c r="D121" s="33">
        <v>17</v>
      </c>
      <c r="E121" s="34"/>
      <c r="F121" s="34">
        <v>0.2</v>
      </c>
      <c r="H121">
        <v>1</v>
      </c>
      <c r="L121" s="15" t="s">
        <v>144</v>
      </c>
      <c r="M121" s="33">
        <v>37</v>
      </c>
      <c r="N121" s="19">
        <v>5.67</v>
      </c>
      <c r="O121" s="18">
        <v>3.86</v>
      </c>
      <c r="R121">
        <v>1</v>
      </c>
    </row>
    <row r="122" spans="3:19" customFormat="1" x14ac:dyDescent="0.2">
      <c r="C122" s="56" t="s">
        <v>84</v>
      </c>
      <c r="D122" s="33">
        <v>17</v>
      </c>
      <c r="E122" s="34">
        <v>0.05</v>
      </c>
      <c r="F122" s="34">
        <v>5.2</v>
      </c>
      <c r="I122">
        <v>1</v>
      </c>
      <c r="L122" s="15" t="s">
        <v>116</v>
      </c>
      <c r="M122" s="33">
        <v>40</v>
      </c>
      <c r="N122" s="19"/>
      <c r="O122" s="18">
        <v>3.15</v>
      </c>
      <c r="R122">
        <v>1</v>
      </c>
    </row>
    <row r="123" spans="3:19" customFormat="1" x14ac:dyDescent="0.2">
      <c r="C123" s="56" t="s">
        <v>85</v>
      </c>
      <c r="D123" s="33">
        <v>51</v>
      </c>
      <c r="E123" s="34">
        <v>0.45</v>
      </c>
      <c r="F123" s="34">
        <v>0.57999999999999996</v>
      </c>
      <c r="I123">
        <v>1</v>
      </c>
      <c r="L123" s="15" t="s">
        <v>116</v>
      </c>
      <c r="M123" s="33">
        <v>41</v>
      </c>
      <c r="N123" s="19"/>
      <c r="O123" s="18">
        <v>5.5</v>
      </c>
      <c r="R123">
        <v>1</v>
      </c>
    </row>
    <row r="124" spans="3:19" customFormat="1" ht="16" x14ac:dyDescent="0.2">
      <c r="C124" s="56" t="s">
        <v>86</v>
      </c>
      <c r="D124" s="33">
        <v>38</v>
      </c>
      <c r="E124" s="34"/>
      <c r="F124" s="34">
        <v>0.42</v>
      </c>
      <c r="H124">
        <v>1</v>
      </c>
      <c r="L124" s="24" t="s">
        <v>148</v>
      </c>
      <c r="M124" s="33">
        <v>44</v>
      </c>
      <c r="N124" s="19">
        <v>1.17</v>
      </c>
      <c r="O124" s="18">
        <v>1.27</v>
      </c>
      <c r="R124">
        <v>1</v>
      </c>
    </row>
    <row r="125" spans="3:19" customFormat="1" ht="16" x14ac:dyDescent="0.2">
      <c r="C125" s="56" t="s">
        <v>87</v>
      </c>
      <c r="D125" s="33">
        <v>34</v>
      </c>
      <c r="E125" s="34">
        <v>3.92</v>
      </c>
      <c r="F125" s="34">
        <v>37.4</v>
      </c>
      <c r="I125">
        <v>1</v>
      </c>
      <c r="L125" s="24" t="s">
        <v>117</v>
      </c>
      <c r="M125" s="33">
        <v>56</v>
      </c>
      <c r="N125" s="19">
        <v>2.04</v>
      </c>
      <c r="O125" s="18">
        <v>3.3</v>
      </c>
      <c r="R125">
        <v>1</v>
      </c>
    </row>
    <row r="126" spans="3:19" customFormat="1" ht="16" thickBot="1" x14ac:dyDescent="0.25">
      <c r="C126" s="56" t="s">
        <v>88</v>
      </c>
      <c r="D126" s="33">
        <v>48</v>
      </c>
      <c r="E126" s="34">
        <v>0.28000000000000003</v>
      </c>
      <c r="F126" s="34">
        <v>1.02</v>
      </c>
      <c r="I126">
        <v>1</v>
      </c>
      <c r="L126" s="15" t="s">
        <v>117</v>
      </c>
      <c r="M126" s="35">
        <v>56</v>
      </c>
      <c r="N126" s="20">
        <v>1.83</v>
      </c>
      <c r="O126" s="23">
        <v>1.58</v>
      </c>
      <c r="R126">
        <v>1</v>
      </c>
    </row>
    <row r="127" spans="3:19" customFormat="1" x14ac:dyDescent="0.2">
      <c r="C127" s="56" t="s">
        <v>89</v>
      </c>
      <c r="D127" s="33">
        <v>27</v>
      </c>
      <c r="E127" s="34">
        <v>0.52</v>
      </c>
      <c r="F127" s="34"/>
      <c r="G127">
        <v>1</v>
      </c>
      <c r="P127">
        <f>COUNT(P108:P126)</f>
        <v>4</v>
      </c>
      <c r="Q127">
        <f>COUNT(Q108:Q126)</f>
        <v>4</v>
      </c>
      <c r="R127">
        <f>COUNT(R108:R126)</f>
        <v>11</v>
      </c>
      <c r="S127">
        <f>SUM(P127:R127)</f>
        <v>19</v>
      </c>
    </row>
    <row r="128" spans="3:19" customFormat="1" x14ac:dyDescent="0.2">
      <c r="C128" s="56" t="s">
        <v>90</v>
      </c>
      <c r="D128" s="33">
        <v>24</v>
      </c>
      <c r="E128" s="34">
        <v>35.76</v>
      </c>
      <c r="F128" s="34">
        <v>13.96</v>
      </c>
      <c r="I128">
        <v>1</v>
      </c>
    </row>
    <row r="129" spans="3:9" customFormat="1" x14ac:dyDescent="0.2">
      <c r="C129" s="56" t="s">
        <v>90</v>
      </c>
      <c r="D129" s="33">
        <v>26</v>
      </c>
      <c r="E129" s="34">
        <v>0.6</v>
      </c>
      <c r="F129" s="34">
        <v>0.6</v>
      </c>
      <c r="I129">
        <v>1</v>
      </c>
    </row>
    <row r="130" spans="3:9" customFormat="1" x14ac:dyDescent="0.2">
      <c r="C130" s="56" t="s">
        <v>90</v>
      </c>
      <c r="D130" s="33">
        <v>56</v>
      </c>
      <c r="E130" s="34">
        <v>34.5</v>
      </c>
      <c r="F130" s="34">
        <v>10.6</v>
      </c>
      <c r="I130">
        <v>1</v>
      </c>
    </row>
    <row r="131" spans="3:9" customFormat="1" x14ac:dyDescent="0.2">
      <c r="C131" s="56" t="s">
        <v>90</v>
      </c>
      <c r="D131" s="33">
        <v>21</v>
      </c>
      <c r="E131" s="34">
        <v>7.0000000000000007E-2</v>
      </c>
      <c r="F131" s="34">
        <v>1.3</v>
      </c>
      <c r="I131">
        <v>1</v>
      </c>
    </row>
    <row r="132" spans="3:9" customFormat="1" x14ac:dyDescent="0.2">
      <c r="C132" s="56" t="s">
        <v>90</v>
      </c>
      <c r="D132" s="33">
        <v>42</v>
      </c>
      <c r="E132" s="34">
        <v>0.64</v>
      </c>
      <c r="F132" s="34">
        <v>1.05</v>
      </c>
      <c r="I132">
        <v>1</v>
      </c>
    </row>
    <row r="133" spans="3:9" customFormat="1" x14ac:dyDescent="0.2">
      <c r="C133" s="56" t="s">
        <v>90</v>
      </c>
      <c r="D133" s="33">
        <v>50</v>
      </c>
      <c r="E133" s="34">
        <v>0.11</v>
      </c>
      <c r="F133" s="34">
        <v>0.08</v>
      </c>
      <c r="I133">
        <v>1</v>
      </c>
    </row>
    <row r="134" spans="3:9" customFormat="1" x14ac:dyDescent="0.2">
      <c r="C134" s="56" t="s">
        <v>90</v>
      </c>
      <c r="D134" s="33">
        <v>57</v>
      </c>
      <c r="E134" s="34">
        <v>16.399999999999999</v>
      </c>
      <c r="F134" s="34">
        <v>20.100000000000001</v>
      </c>
      <c r="I134">
        <v>1</v>
      </c>
    </row>
    <row r="135" spans="3:9" customFormat="1" x14ac:dyDescent="0.2">
      <c r="C135" s="56" t="s">
        <v>91</v>
      </c>
      <c r="D135" s="33">
        <v>19</v>
      </c>
      <c r="E135" s="34">
        <v>2.8</v>
      </c>
      <c r="F135" s="34">
        <v>4.2</v>
      </c>
      <c r="I135">
        <v>1</v>
      </c>
    </row>
    <row r="136" spans="3:9" customFormat="1" x14ac:dyDescent="0.2">
      <c r="C136" s="56" t="s">
        <v>92</v>
      </c>
      <c r="D136" s="33">
        <v>18</v>
      </c>
      <c r="E136" s="34">
        <v>8.6</v>
      </c>
      <c r="F136" s="34">
        <v>6.6</v>
      </c>
      <c r="I136">
        <v>1</v>
      </c>
    </row>
    <row r="137" spans="3:9" customFormat="1" x14ac:dyDescent="0.2">
      <c r="C137" s="56" t="s">
        <v>92</v>
      </c>
      <c r="D137" s="33">
        <v>31</v>
      </c>
      <c r="E137" s="34">
        <v>12.5</v>
      </c>
      <c r="F137" s="34">
        <v>29.3</v>
      </c>
      <c r="I137">
        <v>1</v>
      </c>
    </row>
    <row r="138" spans="3:9" customFormat="1" x14ac:dyDescent="0.2">
      <c r="C138" s="56" t="s">
        <v>93</v>
      </c>
      <c r="D138" s="33">
        <v>38</v>
      </c>
      <c r="E138" s="34">
        <v>0.09</v>
      </c>
      <c r="F138" s="34"/>
      <c r="G138">
        <v>1</v>
      </c>
    </row>
    <row r="139" spans="3:9" customFormat="1" x14ac:dyDescent="0.2">
      <c r="C139" s="56" t="s">
        <v>105</v>
      </c>
      <c r="D139" s="33">
        <v>47</v>
      </c>
      <c r="E139" s="34">
        <v>0.1</v>
      </c>
      <c r="F139" s="34"/>
      <c r="G139">
        <v>1</v>
      </c>
    </row>
    <row r="140" spans="3:9" customFormat="1" x14ac:dyDescent="0.2">
      <c r="C140" s="56" t="s">
        <v>94</v>
      </c>
      <c r="D140" s="33">
        <v>38</v>
      </c>
      <c r="E140" s="34">
        <v>7.3</v>
      </c>
      <c r="F140" s="34">
        <v>20.02</v>
      </c>
      <c r="I140">
        <v>1</v>
      </c>
    </row>
    <row r="141" spans="3:9" customFormat="1" x14ac:dyDescent="0.2">
      <c r="C141" s="56" t="s">
        <v>95</v>
      </c>
      <c r="D141" s="33">
        <v>58</v>
      </c>
      <c r="E141" s="34">
        <v>0.95</v>
      </c>
      <c r="F141" s="34">
        <v>6.6</v>
      </c>
      <c r="I141">
        <v>1</v>
      </c>
    </row>
    <row r="142" spans="3:9" customFormat="1" x14ac:dyDescent="0.2">
      <c r="C142" s="56" t="s">
        <v>96</v>
      </c>
      <c r="D142" s="33">
        <v>22</v>
      </c>
      <c r="E142" s="34"/>
      <c r="F142" s="34">
        <v>0.3</v>
      </c>
      <c r="H142">
        <v>1</v>
      </c>
    </row>
    <row r="143" spans="3:9" customFormat="1" x14ac:dyDescent="0.2">
      <c r="C143" s="56" t="s">
        <v>209</v>
      </c>
      <c r="D143" s="33">
        <v>12</v>
      </c>
      <c r="E143" s="34">
        <v>0.1</v>
      </c>
      <c r="F143" s="34"/>
      <c r="G143">
        <v>1</v>
      </c>
    </row>
    <row r="144" spans="3:9" customFormat="1" x14ac:dyDescent="0.2">
      <c r="C144" s="56" t="s">
        <v>97</v>
      </c>
      <c r="D144" s="33">
        <v>18</v>
      </c>
      <c r="E144" s="34">
        <v>3.4</v>
      </c>
      <c r="F144" s="34">
        <v>3.8</v>
      </c>
      <c r="I144">
        <v>1</v>
      </c>
    </row>
    <row r="145" spans="3:9" customFormat="1" x14ac:dyDescent="0.2">
      <c r="C145" s="56" t="s">
        <v>98</v>
      </c>
      <c r="D145" s="33">
        <v>44</v>
      </c>
      <c r="E145" s="34"/>
      <c r="F145" s="34">
        <v>0.86</v>
      </c>
      <c r="H145">
        <v>1</v>
      </c>
    </row>
    <row r="146" spans="3:9" customFormat="1" x14ac:dyDescent="0.2">
      <c r="C146" s="56" t="s">
        <v>99</v>
      </c>
      <c r="D146" s="33">
        <v>48</v>
      </c>
      <c r="E146" s="34">
        <v>0.11</v>
      </c>
      <c r="F146" s="34"/>
      <c r="G146">
        <v>1</v>
      </c>
    </row>
    <row r="147" spans="3:9" customFormat="1" x14ac:dyDescent="0.2">
      <c r="C147" s="56" t="s">
        <v>99</v>
      </c>
      <c r="D147" s="33">
        <v>21</v>
      </c>
      <c r="E147" s="34">
        <v>17.7</v>
      </c>
      <c r="F147" s="34">
        <v>13.7</v>
      </c>
      <c r="I147">
        <v>1</v>
      </c>
    </row>
    <row r="148" spans="3:9" customFormat="1" x14ac:dyDescent="0.2">
      <c r="C148" s="56" t="s">
        <v>100</v>
      </c>
      <c r="D148" s="33">
        <v>56</v>
      </c>
      <c r="E148" s="34">
        <v>72.28</v>
      </c>
      <c r="F148" s="34">
        <v>18.899999999999999</v>
      </c>
      <c r="I148">
        <v>1</v>
      </c>
    </row>
    <row r="149" spans="3:9" customFormat="1" x14ac:dyDescent="0.2">
      <c r="C149" s="56" t="s">
        <v>101</v>
      </c>
      <c r="D149" s="33">
        <v>57</v>
      </c>
      <c r="E149" s="34">
        <v>2.2000000000000002</v>
      </c>
      <c r="F149" s="34"/>
      <c r="G149">
        <v>1</v>
      </c>
    </row>
    <row r="150" spans="3:9" customFormat="1" x14ac:dyDescent="0.2">
      <c r="C150" s="56" t="s">
        <v>102</v>
      </c>
      <c r="D150" s="33">
        <v>23</v>
      </c>
      <c r="E150" s="34">
        <v>3.47</v>
      </c>
      <c r="F150" s="34">
        <v>1.9</v>
      </c>
      <c r="I150">
        <v>1</v>
      </c>
    </row>
    <row r="151" spans="3:9" customFormat="1" x14ac:dyDescent="0.2">
      <c r="C151" s="56" t="s">
        <v>104</v>
      </c>
      <c r="D151" s="33">
        <v>33</v>
      </c>
      <c r="E151" s="34"/>
      <c r="F151" s="34">
        <v>0.5</v>
      </c>
      <c r="H151">
        <v>1</v>
      </c>
    </row>
    <row r="152" spans="3:9" customFormat="1" x14ac:dyDescent="0.2">
      <c r="C152" s="56" t="s">
        <v>103</v>
      </c>
      <c r="D152" s="33">
        <v>25</v>
      </c>
      <c r="E152" s="34"/>
      <c r="F152" s="34">
        <v>0.3</v>
      </c>
      <c r="H152">
        <v>1</v>
      </c>
    </row>
    <row r="153" spans="3:9" customFormat="1" x14ac:dyDescent="0.2">
      <c r="C153" s="56" t="s">
        <v>107</v>
      </c>
      <c r="D153" s="33">
        <v>15</v>
      </c>
      <c r="E153" s="34">
        <v>0.2</v>
      </c>
      <c r="F153" s="34"/>
      <c r="G153">
        <v>1</v>
      </c>
    </row>
    <row r="154" spans="3:9" customFormat="1" x14ac:dyDescent="0.2">
      <c r="C154" s="56" t="s">
        <v>107</v>
      </c>
      <c r="D154" s="33">
        <v>28</v>
      </c>
      <c r="E154" s="34">
        <v>4.4000000000000004</v>
      </c>
      <c r="F154" s="34">
        <v>0.25</v>
      </c>
      <c r="I154">
        <v>1</v>
      </c>
    </row>
    <row r="155" spans="3:9" customFormat="1" x14ac:dyDescent="0.2">
      <c r="C155" s="56" t="s">
        <v>106</v>
      </c>
      <c r="D155" s="33">
        <v>45</v>
      </c>
      <c r="E155" s="34">
        <v>11</v>
      </c>
      <c r="F155" s="34">
        <v>7.3</v>
      </c>
      <c r="I155">
        <v>1</v>
      </c>
    </row>
    <row r="156" spans="3:9" customFormat="1" x14ac:dyDescent="0.2">
      <c r="C156" s="56" t="s">
        <v>108</v>
      </c>
      <c r="D156" s="33">
        <v>22</v>
      </c>
      <c r="E156" s="34"/>
      <c r="F156" s="34">
        <v>0.1</v>
      </c>
      <c r="H156">
        <v>1</v>
      </c>
    </row>
    <row r="157" spans="3:9" customFormat="1" x14ac:dyDescent="0.2">
      <c r="C157" s="56" t="s">
        <v>109</v>
      </c>
      <c r="D157" s="33">
        <v>40</v>
      </c>
      <c r="E157" s="34">
        <v>2.06</v>
      </c>
      <c r="F157" s="34"/>
      <c r="G157">
        <v>1</v>
      </c>
    </row>
    <row r="158" spans="3:9" customFormat="1" x14ac:dyDescent="0.2">
      <c r="C158" s="56" t="s">
        <v>110</v>
      </c>
      <c r="D158" s="33">
        <v>29</v>
      </c>
      <c r="E158" s="34">
        <v>0.16</v>
      </c>
      <c r="F158" s="34"/>
      <c r="G158">
        <v>1</v>
      </c>
    </row>
    <row r="159" spans="3:9" customFormat="1" x14ac:dyDescent="0.2">
      <c r="C159" s="56" t="s">
        <v>111</v>
      </c>
      <c r="D159" s="33">
        <v>31</v>
      </c>
      <c r="E159" s="34">
        <v>5.9</v>
      </c>
      <c r="F159" s="34">
        <v>16.5</v>
      </c>
      <c r="I159">
        <v>1</v>
      </c>
    </row>
    <row r="160" spans="3:9" customFormat="1" ht="16" thickBot="1" x14ac:dyDescent="0.25">
      <c r="C160" s="56" t="s">
        <v>112</v>
      </c>
      <c r="D160" s="35">
        <v>42</v>
      </c>
      <c r="E160" s="36">
        <v>0.68</v>
      </c>
      <c r="F160" s="36"/>
      <c r="G160">
        <v>1</v>
      </c>
    </row>
    <row r="161" spans="5:10" customFormat="1" x14ac:dyDescent="0.2">
      <c r="E161">
        <f>COUNT(E108:E160)</f>
        <v>45</v>
      </c>
      <c r="F161">
        <f>COUNT(F108:F160)</f>
        <v>41</v>
      </c>
      <c r="G161">
        <f>COUNT(G108:G160)</f>
        <v>12</v>
      </c>
      <c r="H161">
        <f>COUNT(H108:H160)</f>
        <v>8</v>
      </c>
      <c r="I161">
        <f>COUNT(I108:I160)</f>
        <v>33</v>
      </c>
      <c r="J161">
        <f>SUM(G161:I161)</f>
        <v>53</v>
      </c>
    </row>
  </sheetData>
  <mergeCells count="57">
    <mergeCell ref="D106:F106"/>
    <mergeCell ref="D105:F105"/>
    <mergeCell ref="M105:P105"/>
    <mergeCell ref="M106:P106"/>
    <mergeCell ref="C11:C12"/>
    <mergeCell ref="K11:K12"/>
    <mergeCell ref="C17:C19"/>
    <mergeCell ref="K17:K19"/>
    <mergeCell ref="C20:C22"/>
    <mergeCell ref="K20:K22"/>
    <mergeCell ref="C24:C26"/>
    <mergeCell ref="K24:K26"/>
    <mergeCell ref="C27:C30"/>
    <mergeCell ref="K27:K30"/>
    <mergeCell ref="C31:C32"/>
    <mergeCell ref="K31:K32"/>
    <mergeCell ref="C5:C7"/>
    <mergeCell ref="K5:K7"/>
    <mergeCell ref="C8:C9"/>
    <mergeCell ref="K8:K9"/>
    <mergeCell ref="C13:C16"/>
    <mergeCell ref="K13:K16"/>
    <mergeCell ref="C33:C36"/>
    <mergeCell ref="K33:K36"/>
    <mergeCell ref="C37:C38"/>
    <mergeCell ref="K37:K38"/>
    <mergeCell ref="C40:C41"/>
    <mergeCell ref="K40:K41"/>
    <mergeCell ref="C42:C43"/>
    <mergeCell ref="K42:K43"/>
    <mergeCell ref="C44:C45"/>
    <mergeCell ref="K44:K45"/>
    <mergeCell ref="C47:C48"/>
    <mergeCell ref="K47:K48"/>
    <mergeCell ref="K72:K73"/>
    <mergeCell ref="C51:C52"/>
    <mergeCell ref="K51:K52"/>
    <mergeCell ref="C57:C59"/>
    <mergeCell ref="K57:K59"/>
    <mergeCell ref="C60:C61"/>
    <mergeCell ref="K60:K61"/>
    <mergeCell ref="C2:Q2"/>
    <mergeCell ref="C83:C86"/>
    <mergeCell ref="K83:K86"/>
    <mergeCell ref="C87:C88"/>
    <mergeCell ref="K87:K88"/>
    <mergeCell ref="C74:C75"/>
    <mergeCell ref="K74:K75"/>
    <mergeCell ref="C76:C77"/>
    <mergeCell ref="K76:K77"/>
    <mergeCell ref="C78:C80"/>
    <mergeCell ref="K78:K80"/>
    <mergeCell ref="C64:C66"/>
    <mergeCell ref="K64:K66"/>
    <mergeCell ref="C67:C68"/>
    <mergeCell ref="K67:K68"/>
    <mergeCell ref="C72:C7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41395-A111-1B42-A0C4-72E7E2F33910}">
  <dimension ref="B1:AC57"/>
  <sheetViews>
    <sheetView zoomScale="70" zoomScaleNormal="70" workbookViewId="0">
      <selection activeCell="R42" sqref="R42"/>
    </sheetView>
  </sheetViews>
  <sheetFormatPr baseColWidth="10" defaultColWidth="11.5" defaultRowHeight="15" x14ac:dyDescent="0.2"/>
  <cols>
    <col min="1" max="2" width="11.5" style="56"/>
    <col min="3" max="3" width="21.1640625" style="56" customWidth="1"/>
    <col min="4" max="16" width="11.5" style="56"/>
    <col min="17" max="17" width="12.5" style="56" customWidth="1"/>
    <col min="18" max="16384" width="11.5" style="56"/>
  </cols>
  <sheetData>
    <row r="1" spans="2:29" ht="16" thickBot="1" x14ac:dyDescent="0.25"/>
    <row r="2" spans="2:29" ht="20" thickBot="1" x14ac:dyDescent="0.25">
      <c r="B2" s="89" t="s">
        <v>239</v>
      </c>
      <c r="D2" s="269" t="s">
        <v>75</v>
      </c>
      <c r="E2" s="270"/>
      <c r="F2" s="269" t="s">
        <v>255</v>
      </c>
      <c r="G2" s="270"/>
      <c r="H2" s="270"/>
      <c r="I2" s="270"/>
      <c r="J2" s="271"/>
      <c r="K2" s="269" t="s">
        <v>256</v>
      </c>
      <c r="L2" s="270"/>
      <c r="M2" s="270"/>
      <c r="N2" s="270"/>
      <c r="O2" s="271"/>
      <c r="P2" s="91"/>
    </row>
    <row r="3" spans="2:29" ht="18" thickBot="1" x14ac:dyDescent="0.25">
      <c r="D3" s="90" t="s">
        <v>257</v>
      </c>
      <c r="E3" s="90" t="s">
        <v>258</v>
      </c>
      <c r="F3" s="76">
        <v>1</v>
      </c>
      <c r="G3" s="77">
        <v>2</v>
      </c>
      <c r="H3" s="77">
        <v>3</v>
      </c>
      <c r="I3" s="77">
        <v>4</v>
      </c>
      <c r="J3" s="78" t="s">
        <v>212</v>
      </c>
      <c r="K3" s="76">
        <v>1</v>
      </c>
      <c r="L3" s="77">
        <v>2</v>
      </c>
      <c r="M3" s="77">
        <v>3</v>
      </c>
      <c r="N3" s="77">
        <v>4</v>
      </c>
      <c r="O3" s="78" t="s">
        <v>212</v>
      </c>
    </row>
    <row r="4" spans="2:29" ht="17" x14ac:dyDescent="0.2">
      <c r="C4" s="87" t="s">
        <v>76</v>
      </c>
      <c r="D4" s="81">
        <v>0.87</v>
      </c>
      <c r="E4" s="81">
        <v>4.5</v>
      </c>
      <c r="F4" s="64">
        <v>1</v>
      </c>
      <c r="J4" s="65"/>
      <c r="K4" s="64">
        <v>1</v>
      </c>
      <c r="O4" s="65"/>
      <c r="T4" s="272" t="s">
        <v>255</v>
      </c>
      <c r="U4" s="273"/>
      <c r="V4" s="273"/>
      <c r="W4" s="273"/>
      <c r="X4" s="274"/>
      <c r="Y4" s="272" t="s">
        <v>256</v>
      </c>
      <c r="Z4" s="273"/>
      <c r="AA4" s="273"/>
      <c r="AB4" s="273"/>
      <c r="AC4" s="274"/>
    </row>
    <row r="5" spans="2:29" ht="18" thickBot="1" x14ac:dyDescent="0.25">
      <c r="C5" s="87" t="s">
        <v>77</v>
      </c>
      <c r="D5" s="81">
        <v>2.1</v>
      </c>
      <c r="E5" s="81"/>
      <c r="F5" s="64">
        <v>1</v>
      </c>
      <c r="J5" s="65"/>
      <c r="K5" s="64"/>
      <c r="O5" s="65"/>
      <c r="T5" s="264"/>
      <c r="U5" s="265"/>
      <c r="V5" s="265"/>
      <c r="W5" s="265"/>
      <c r="X5" s="275"/>
      <c r="Y5" s="264"/>
      <c r="Z5" s="265"/>
      <c r="AA5" s="265"/>
      <c r="AB5" s="265"/>
      <c r="AC5" s="275"/>
    </row>
    <row r="6" spans="2:29" ht="18" thickBot="1" x14ac:dyDescent="0.25">
      <c r="C6" s="87" t="s">
        <v>78</v>
      </c>
      <c r="D6" s="81">
        <v>1.95</v>
      </c>
      <c r="E6" s="81">
        <v>42.3</v>
      </c>
      <c r="F6" s="64">
        <v>1</v>
      </c>
      <c r="J6" s="65"/>
      <c r="K6" s="64">
        <v>1</v>
      </c>
      <c r="O6" s="65"/>
      <c r="R6" s="269" t="s">
        <v>118</v>
      </c>
      <c r="S6" s="271"/>
      <c r="T6" s="276"/>
      <c r="U6" s="277"/>
      <c r="V6" s="277"/>
      <c r="W6" s="277"/>
      <c r="X6" s="278"/>
      <c r="Y6" s="276"/>
      <c r="Z6" s="277"/>
      <c r="AA6" s="277"/>
      <c r="AB6" s="277"/>
      <c r="AC6" s="278"/>
    </row>
    <row r="7" spans="2:29" ht="17" x14ac:dyDescent="0.2">
      <c r="C7" s="87" t="s">
        <v>78</v>
      </c>
      <c r="D7" s="81">
        <v>0.82</v>
      </c>
      <c r="E7" s="81">
        <v>1.69</v>
      </c>
      <c r="F7" s="64">
        <v>1</v>
      </c>
      <c r="J7" s="65"/>
      <c r="K7" s="64">
        <v>1</v>
      </c>
      <c r="O7" s="65"/>
      <c r="R7" s="82" t="s">
        <v>257</v>
      </c>
      <c r="S7" s="62" t="s">
        <v>258</v>
      </c>
      <c r="T7" s="83">
        <v>1</v>
      </c>
      <c r="U7" s="84">
        <v>2</v>
      </c>
      <c r="V7" s="84">
        <v>3</v>
      </c>
      <c r="W7" s="84">
        <v>4</v>
      </c>
      <c r="X7" s="85" t="s">
        <v>212</v>
      </c>
      <c r="Y7" s="83">
        <v>1</v>
      </c>
      <c r="Z7" s="84">
        <v>2</v>
      </c>
      <c r="AA7" s="84">
        <v>3</v>
      </c>
      <c r="AB7" s="84">
        <v>4</v>
      </c>
      <c r="AC7" s="85" t="s">
        <v>212</v>
      </c>
    </row>
    <row r="8" spans="2:29" ht="17" x14ac:dyDescent="0.2">
      <c r="C8" s="87" t="s">
        <v>78</v>
      </c>
      <c r="D8" s="81">
        <v>3.9</v>
      </c>
      <c r="E8" s="81">
        <v>4.4000000000000004</v>
      </c>
      <c r="F8" s="64">
        <v>1</v>
      </c>
      <c r="J8" s="65"/>
      <c r="K8" s="64">
        <v>1</v>
      </c>
      <c r="O8" s="65"/>
      <c r="Q8" s="56" t="s">
        <v>113</v>
      </c>
      <c r="R8" s="81">
        <v>2.65</v>
      </c>
      <c r="S8" s="64">
        <v>2.65</v>
      </c>
      <c r="T8" s="64"/>
      <c r="X8" s="65">
        <v>1</v>
      </c>
      <c r="Y8" s="64"/>
      <c r="AC8" s="65">
        <v>1</v>
      </c>
    </row>
    <row r="9" spans="2:29" ht="17" x14ac:dyDescent="0.2">
      <c r="C9" s="87" t="s">
        <v>79</v>
      </c>
      <c r="D9" s="81">
        <v>1.1000000000000001</v>
      </c>
      <c r="E9" s="81"/>
      <c r="F9" s="64">
        <v>1</v>
      </c>
      <c r="J9" s="65"/>
      <c r="K9" s="64"/>
      <c r="O9" s="65"/>
      <c r="Q9" s="66" t="s">
        <v>138</v>
      </c>
      <c r="R9" s="81"/>
      <c r="S9" s="64">
        <v>1.67</v>
      </c>
      <c r="T9" s="64"/>
      <c r="X9" s="65"/>
      <c r="Y9" s="64"/>
      <c r="AC9" s="65">
        <v>1</v>
      </c>
    </row>
    <row r="10" spans="2:29" ht="17" x14ac:dyDescent="0.2">
      <c r="C10" s="87" t="s">
        <v>80</v>
      </c>
      <c r="D10" s="81">
        <v>0.4</v>
      </c>
      <c r="E10" s="81">
        <v>1.41</v>
      </c>
      <c r="F10" s="64">
        <v>1</v>
      </c>
      <c r="J10" s="65"/>
      <c r="K10" s="64">
        <v>1</v>
      </c>
      <c r="O10" s="65"/>
      <c r="Q10" s="56" t="s">
        <v>114</v>
      </c>
      <c r="R10" s="81">
        <v>1.68</v>
      </c>
      <c r="S10" s="64">
        <v>1.68</v>
      </c>
      <c r="T10" s="64"/>
      <c r="W10" s="56">
        <v>1</v>
      </c>
      <c r="X10" s="65"/>
      <c r="Y10" s="64"/>
      <c r="AB10" s="56">
        <v>1</v>
      </c>
      <c r="AC10" s="65"/>
    </row>
    <row r="11" spans="2:29" ht="17" x14ac:dyDescent="0.2">
      <c r="C11" s="87" t="s">
        <v>80</v>
      </c>
      <c r="D11" s="81">
        <v>0.3</v>
      </c>
      <c r="E11" s="81">
        <v>5.9</v>
      </c>
      <c r="F11" s="64">
        <v>1</v>
      </c>
      <c r="J11" s="65"/>
      <c r="K11" s="64">
        <v>1</v>
      </c>
      <c r="O11" s="65"/>
      <c r="Q11" s="56" t="s">
        <v>115</v>
      </c>
      <c r="R11" s="81"/>
      <c r="S11" s="64">
        <v>1.21</v>
      </c>
      <c r="T11" s="64"/>
      <c r="X11" s="65"/>
      <c r="Y11" s="64">
        <v>1</v>
      </c>
      <c r="AC11" s="65"/>
    </row>
    <row r="12" spans="2:29" ht="17" x14ac:dyDescent="0.2">
      <c r="C12" s="87" t="s">
        <v>80</v>
      </c>
      <c r="D12" s="81">
        <v>0.1</v>
      </c>
      <c r="E12" s="81">
        <v>0.21</v>
      </c>
      <c r="F12" s="64">
        <v>1</v>
      </c>
      <c r="J12" s="65"/>
      <c r="K12" s="64">
        <v>1</v>
      </c>
      <c r="O12" s="65"/>
      <c r="Q12" s="56" t="s">
        <v>115</v>
      </c>
      <c r="R12" s="81">
        <v>1.42</v>
      </c>
      <c r="S12" s="64"/>
      <c r="T12" s="64">
        <v>1</v>
      </c>
      <c r="X12" s="65"/>
      <c r="Y12" s="64"/>
      <c r="AC12" s="65"/>
    </row>
    <row r="13" spans="2:29" ht="17" x14ac:dyDescent="0.2">
      <c r="C13" s="87" t="s">
        <v>80</v>
      </c>
      <c r="D13" s="81">
        <v>28.65</v>
      </c>
      <c r="E13" s="81">
        <v>1.88</v>
      </c>
      <c r="F13" s="64">
        <v>1</v>
      </c>
      <c r="J13" s="65"/>
      <c r="K13" s="64">
        <v>1</v>
      </c>
      <c r="O13" s="65"/>
      <c r="Q13" s="56" t="s">
        <v>115</v>
      </c>
      <c r="R13" s="81">
        <v>1.3</v>
      </c>
      <c r="S13" s="64">
        <v>1.48</v>
      </c>
      <c r="T13" s="64">
        <v>1</v>
      </c>
      <c r="X13" s="65"/>
      <c r="Y13" s="64">
        <v>1</v>
      </c>
      <c r="AC13" s="65"/>
    </row>
    <row r="14" spans="2:29" ht="17" x14ac:dyDescent="0.2">
      <c r="C14" s="87" t="s">
        <v>81</v>
      </c>
      <c r="D14" s="81"/>
      <c r="E14" s="81">
        <v>2.5</v>
      </c>
      <c r="F14" s="64"/>
      <c r="J14" s="65"/>
      <c r="K14" s="64">
        <v>1</v>
      </c>
      <c r="O14" s="65"/>
      <c r="Q14" s="56" t="s">
        <v>115</v>
      </c>
      <c r="R14" s="81">
        <v>2.0299999999999998</v>
      </c>
      <c r="S14" s="64">
        <v>1.35</v>
      </c>
      <c r="T14" s="64">
        <v>1</v>
      </c>
      <c r="X14" s="65"/>
      <c r="Y14" s="64">
        <v>1</v>
      </c>
      <c r="AC14" s="65"/>
    </row>
    <row r="15" spans="2:29" ht="17" x14ac:dyDescent="0.2">
      <c r="C15" s="87" t="s">
        <v>81</v>
      </c>
      <c r="D15" s="81">
        <v>0.47</v>
      </c>
      <c r="E15" s="81">
        <v>0.34</v>
      </c>
      <c r="F15" s="64">
        <v>1</v>
      </c>
      <c r="J15" s="65"/>
      <c r="K15" s="64">
        <v>1</v>
      </c>
      <c r="O15" s="65"/>
      <c r="Q15" s="56" t="s">
        <v>115</v>
      </c>
      <c r="R15" s="81">
        <v>9.7100000000000009</v>
      </c>
      <c r="S15" s="64"/>
      <c r="T15" s="64">
        <v>1</v>
      </c>
      <c r="X15" s="65"/>
      <c r="Y15" s="64"/>
      <c r="AC15" s="65"/>
    </row>
    <row r="16" spans="2:29" ht="17" x14ac:dyDescent="0.2">
      <c r="C16" s="87" t="s">
        <v>82</v>
      </c>
      <c r="D16" s="81">
        <v>0.97</v>
      </c>
      <c r="E16" s="81">
        <v>0.37</v>
      </c>
      <c r="F16" s="64">
        <v>1</v>
      </c>
      <c r="J16" s="65"/>
      <c r="K16" s="64">
        <v>1</v>
      </c>
      <c r="O16" s="65"/>
      <c r="Q16" s="56" t="s">
        <v>115</v>
      </c>
      <c r="R16" s="81">
        <v>1.36</v>
      </c>
      <c r="S16" s="64"/>
      <c r="T16" s="64">
        <v>1</v>
      </c>
      <c r="X16" s="65"/>
      <c r="Y16" s="64"/>
      <c r="AC16" s="65"/>
    </row>
    <row r="17" spans="3:29" ht="17" x14ac:dyDescent="0.2">
      <c r="C17" s="87" t="s">
        <v>83</v>
      </c>
      <c r="D17" s="81"/>
      <c r="E17" s="81">
        <v>0.2</v>
      </c>
      <c r="F17" s="64"/>
      <c r="J17" s="65"/>
      <c r="K17" s="64">
        <v>1</v>
      </c>
      <c r="O17" s="65"/>
      <c r="Q17" s="56" t="s">
        <v>115</v>
      </c>
      <c r="R17" s="81">
        <v>1.38</v>
      </c>
      <c r="S17" s="64"/>
      <c r="T17" s="64">
        <v>1</v>
      </c>
      <c r="X17" s="65"/>
      <c r="Y17" s="64"/>
      <c r="AC17" s="65"/>
    </row>
    <row r="18" spans="3:29" ht="17" x14ac:dyDescent="0.2">
      <c r="C18" s="87" t="s">
        <v>84</v>
      </c>
      <c r="D18" s="81">
        <v>0.05</v>
      </c>
      <c r="E18" s="81">
        <v>5.2</v>
      </c>
      <c r="F18" s="64">
        <v>1</v>
      </c>
      <c r="J18" s="65"/>
      <c r="K18" s="64">
        <v>1</v>
      </c>
      <c r="O18" s="65"/>
      <c r="Q18" s="56" t="s">
        <v>115</v>
      </c>
      <c r="R18" s="81"/>
      <c r="S18" s="64">
        <v>4.47</v>
      </c>
      <c r="T18" s="64"/>
      <c r="X18" s="65"/>
      <c r="Y18" s="64">
        <v>1</v>
      </c>
      <c r="AC18" s="65"/>
    </row>
    <row r="19" spans="3:29" ht="17" x14ac:dyDescent="0.2">
      <c r="C19" s="87" t="s">
        <v>85</v>
      </c>
      <c r="D19" s="81">
        <v>0.45</v>
      </c>
      <c r="E19" s="81">
        <v>0.57999999999999996</v>
      </c>
      <c r="F19" s="64"/>
      <c r="J19" s="65">
        <v>1</v>
      </c>
      <c r="K19" s="64"/>
      <c r="O19" s="65">
        <v>1</v>
      </c>
      <c r="Q19" s="56" t="s">
        <v>115</v>
      </c>
      <c r="R19" s="81"/>
      <c r="S19" s="64">
        <v>1.85</v>
      </c>
      <c r="T19" s="64"/>
      <c r="X19" s="65"/>
      <c r="Y19" s="64">
        <v>1</v>
      </c>
      <c r="AC19" s="65"/>
    </row>
    <row r="20" spans="3:29" ht="17" x14ac:dyDescent="0.2">
      <c r="C20" s="87" t="s">
        <v>86</v>
      </c>
      <c r="D20" s="81"/>
      <c r="E20" s="81">
        <v>0.42</v>
      </c>
      <c r="F20" s="64"/>
      <c r="J20" s="65">
        <v>1</v>
      </c>
      <c r="K20" s="64"/>
      <c r="O20" s="65">
        <v>1</v>
      </c>
      <c r="Q20" s="56" t="s">
        <v>115</v>
      </c>
      <c r="R20" s="81">
        <v>4.25</v>
      </c>
      <c r="S20" s="64">
        <v>2.09</v>
      </c>
      <c r="T20" s="64">
        <v>1</v>
      </c>
      <c r="X20" s="65"/>
      <c r="Y20" s="64">
        <v>1</v>
      </c>
      <c r="AC20" s="65"/>
    </row>
    <row r="21" spans="3:29" ht="17" x14ac:dyDescent="0.2">
      <c r="C21" s="87" t="s">
        <v>87</v>
      </c>
      <c r="D21" s="81">
        <v>3.92</v>
      </c>
      <c r="E21" s="81">
        <v>37.4</v>
      </c>
      <c r="F21" s="64">
        <v>1</v>
      </c>
      <c r="J21" s="65"/>
      <c r="K21" s="64">
        <v>1</v>
      </c>
      <c r="O21" s="65"/>
      <c r="Q21" s="56" t="s">
        <v>144</v>
      </c>
      <c r="R21" s="81">
        <v>5.67</v>
      </c>
      <c r="S21" s="64">
        <v>3.86</v>
      </c>
      <c r="T21" s="64">
        <v>1</v>
      </c>
      <c r="X21" s="65"/>
      <c r="Y21" s="64">
        <v>1</v>
      </c>
      <c r="AC21" s="65"/>
    </row>
    <row r="22" spans="3:29" ht="17" x14ac:dyDescent="0.2">
      <c r="C22" s="87" t="s">
        <v>88</v>
      </c>
      <c r="D22" s="81">
        <v>0.28000000000000003</v>
      </c>
      <c r="E22" s="81">
        <v>1.02</v>
      </c>
      <c r="F22" s="64">
        <v>1</v>
      </c>
      <c r="J22" s="65"/>
      <c r="K22" s="64">
        <v>1</v>
      </c>
      <c r="O22" s="65"/>
      <c r="Q22" s="56" t="s">
        <v>116</v>
      </c>
      <c r="R22" s="81"/>
      <c r="S22" s="64">
        <v>3.15</v>
      </c>
      <c r="T22" s="64"/>
      <c r="X22" s="65"/>
      <c r="Y22" s="64">
        <v>1</v>
      </c>
      <c r="AC22" s="65"/>
    </row>
    <row r="23" spans="3:29" ht="17" x14ac:dyDescent="0.2">
      <c r="C23" s="87" t="s">
        <v>89</v>
      </c>
      <c r="D23" s="81">
        <v>0.52</v>
      </c>
      <c r="E23" s="81"/>
      <c r="F23" s="64">
        <v>1</v>
      </c>
      <c r="J23" s="65"/>
      <c r="K23" s="64"/>
      <c r="O23" s="65"/>
      <c r="Q23" s="56" t="s">
        <v>116</v>
      </c>
      <c r="R23" s="81"/>
      <c r="S23" s="64">
        <v>5.5</v>
      </c>
      <c r="T23" s="64"/>
      <c r="X23" s="65"/>
      <c r="Y23" s="64">
        <v>1</v>
      </c>
      <c r="AC23" s="65"/>
    </row>
    <row r="24" spans="3:29" ht="17" x14ac:dyDescent="0.2">
      <c r="C24" s="87" t="s">
        <v>90</v>
      </c>
      <c r="D24" s="81">
        <v>35.76</v>
      </c>
      <c r="E24" s="81">
        <v>13.96</v>
      </c>
      <c r="F24" s="64">
        <v>1</v>
      </c>
      <c r="J24" s="65"/>
      <c r="K24" s="64">
        <v>1</v>
      </c>
      <c r="O24" s="65"/>
      <c r="Q24" s="66" t="s">
        <v>148</v>
      </c>
      <c r="R24" s="81">
        <v>1.17</v>
      </c>
      <c r="S24" s="64">
        <v>1.27</v>
      </c>
      <c r="T24" s="64">
        <v>1</v>
      </c>
      <c r="X24" s="65"/>
      <c r="Y24" s="64">
        <v>1</v>
      </c>
      <c r="AC24" s="65"/>
    </row>
    <row r="25" spans="3:29" ht="17" x14ac:dyDescent="0.2">
      <c r="C25" s="87" t="s">
        <v>90</v>
      </c>
      <c r="D25" s="81">
        <v>0.6</v>
      </c>
      <c r="E25" s="81">
        <v>0.6</v>
      </c>
      <c r="F25" s="64">
        <v>1</v>
      </c>
      <c r="J25" s="65"/>
      <c r="K25" s="64">
        <v>1</v>
      </c>
      <c r="O25" s="65"/>
      <c r="Q25" s="66" t="s">
        <v>117</v>
      </c>
      <c r="R25" s="81">
        <v>2.04</v>
      </c>
      <c r="S25" s="64">
        <v>3.3</v>
      </c>
      <c r="T25" s="64">
        <v>1</v>
      </c>
      <c r="X25" s="65"/>
      <c r="Y25" s="64"/>
      <c r="AC25" s="65">
        <v>1</v>
      </c>
    </row>
    <row r="26" spans="3:29" ht="18" thickBot="1" x14ac:dyDescent="0.25">
      <c r="C26" s="87" t="s">
        <v>90</v>
      </c>
      <c r="D26" s="81">
        <v>34.5</v>
      </c>
      <c r="E26" s="81">
        <v>10.6</v>
      </c>
      <c r="F26" s="64">
        <v>1</v>
      </c>
      <c r="J26" s="65"/>
      <c r="K26" s="64">
        <v>1</v>
      </c>
      <c r="O26" s="65"/>
      <c r="Q26" s="56" t="s">
        <v>117</v>
      </c>
      <c r="R26" s="81">
        <v>1.83</v>
      </c>
      <c r="S26" s="64">
        <v>1.58</v>
      </c>
      <c r="T26" s="67">
        <v>1</v>
      </c>
      <c r="U26" s="60"/>
      <c r="V26" s="60"/>
      <c r="W26" s="60"/>
      <c r="X26" s="69"/>
      <c r="Y26" s="67"/>
      <c r="Z26" s="60"/>
      <c r="AA26" s="60"/>
      <c r="AB26" s="60"/>
      <c r="AC26" s="69">
        <v>1</v>
      </c>
    </row>
    <row r="27" spans="3:29" ht="18" thickBot="1" x14ac:dyDescent="0.25">
      <c r="C27" s="87" t="s">
        <v>90</v>
      </c>
      <c r="D27" s="81">
        <v>7.0000000000000007E-2</v>
      </c>
      <c r="E27" s="81">
        <v>1.3</v>
      </c>
      <c r="F27" s="64">
        <v>1</v>
      </c>
      <c r="J27" s="65"/>
      <c r="K27" s="64">
        <v>1</v>
      </c>
      <c r="O27" s="65"/>
      <c r="R27" s="79">
        <f>COUNT(R8:R26)</f>
        <v>13</v>
      </c>
      <c r="S27" s="57">
        <f>COUNT(S8:S26)</f>
        <v>15</v>
      </c>
      <c r="T27" s="79">
        <f t="shared" ref="T27:W27" si="0">COUNT(T8:T26)</f>
        <v>11</v>
      </c>
      <c r="U27" s="57">
        <f t="shared" si="0"/>
        <v>0</v>
      </c>
      <c r="V27" s="57">
        <f t="shared" si="0"/>
        <v>0</v>
      </c>
      <c r="W27" s="57">
        <f t="shared" si="0"/>
        <v>1</v>
      </c>
      <c r="X27" s="80">
        <f>COUNT(X8:X26)</f>
        <v>1</v>
      </c>
      <c r="Y27" s="79">
        <f>SUM(Y8:Y26)</f>
        <v>10</v>
      </c>
      <c r="Z27" s="57">
        <f t="shared" ref="Z27:AC27" si="1">SUM(Z8:Z26)</f>
        <v>0</v>
      </c>
      <c r="AA27" s="57">
        <f t="shared" si="1"/>
        <v>0</v>
      </c>
      <c r="AB27" s="57">
        <f t="shared" si="1"/>
        <v>1</v>
      </c>
      <c r="AC27" s="80">
        <f t="shared" si="1"/>
        <v>4</v>
      </c>
    </row>
    <row r="28" spans="3:29" ht="17" x14ac:dyDescent="0.2">
      <c r="C28" s="87" t="s">
        <v>90</v>
      </c>
      <c r="D28" s="81">
        <v>0.64</v>
      </c>
      <c r="E28" s="81">
        <v>1.05</v>
      </c>
      <c r="F28" s="64">
        <v>1</v>
      </c>
      <c r="J28" s="65"/>
      <c r="K28" s="64">
        <v>1</v>
      </c>
      <c r="O28" s="65"/>
    </row>
    <row r="29" spans="3:29" ht="17" x14ac:dyDescent="0.2">
      <c r="C29" s="87" t="s">
        <v>90</v>
      </c>
      <c r="D29" s="81">
        <v>0.11</v>
      </c>
      <c r="E29" s="81">
        <v>0.08</v>
      </c>
      <c r="F29" s="64">
        <v>1</v>
      </c>
      <c r="J29" s="65"/>
      <c r="K29" s="64">
        <v>1</v>
      </c>
      <c r="O29" s="65"/>
    </row>
    <row r="30" spans="3:29" ht="17" x14ac:dyDescent="0.2">
      <c r="C30" s="87" t="s">
        <v>90</v>
      </c>
      <c r="D30" s="81">
        <v>16.399999999999999</v>
      </c>
      <c r="E30" s="81">
        <v>20.100000000000001</v>
      </c>
      <c r="F30" s="64">
        <v>1</v>
      </c>
      <c r="J30" s="65"/>
      <c r="K30" s="64">
        <v>1</v>
      </c>
      <c r="O30" s="65"/>
    </row>
    <row r="31" spans="3:29" ht="17" x14ac:dyDescent="0.2">
      <c r="C31" s="87" t="s">
        <v>91</v>
      </c>
      <c r="D31" s="81">
        <v>2.8</v>
      </c>
      <c r="E31" s="81">
        <v>4.2</v>
      </c>
      <c r="F31" s="64"/>
      <c r="G31" s="56">
        <v>1</v>
      </c>
      <c r="J31" s="65"/>
      <c r="K31" s="64"/>
      <c r="L31" s="56">
        <v>1</v>
      </c>
      <c r="O31" s="65"/>
    </row>
    <row r="32" spans="3:29" ht="17" x14ac:dyDescent="0.2">
      <c r="C32" s="87" t="s">
        <v>92</v>
      </c>
      <c r="D32" s="81">
        <v>8.6</v>
      </c>
      <c r="E32" s="81">
        <v>6.6</v>
      </c>
      <c r="F32" s="64">
        <v>1</v>
      </c>
      <c r="J32" s="65"/>
      <c r="K32" s="64">
        <v>1</v>
      </c>
      <c r="O32" s="65"/>
    </row>
    <row r="33" spans="3:15" ht="17" x14ac:dyDescent="0.2">
      <c r="C33" s="87" t="s">
        <v>92</v>
      </c>
      <c r="D33" s="81">
        <v>12.5</v>
      </c>
      <c r="E33" s="81">
        <v>29.3</v>
      </c>
      <c r="F33" s="64">
        <v>1</v>
      </c>
      <c r="J33" s="65"/>
      <c r="K33" s="64">
        <v>1</v>
      </c>
      <c r="O33" s="65"/>
    </row>
    <row r="34" spans="3:15" ht="17" x14ac:dyDescent="0.2">
      <c r="C34" s="87" t="s">
        <v>93</v>
      </c>
      <c r="D34" s="81">
        <v>0.09</v>
      </c>
      <c r="E34" s="81"/>
      <c r="F34" s="64"/>
      <c r="J34" s="65">
        <v>1</v>
      </c>
      <c r="K34" s="64"/>
      <c r="O34" s="65"/>
    </row>
    <row r="35" spans="3:15" ht="17" x14ac:dyDescent="0.2">
      <c r="C35" s="87" t="s">
        <v>105</v>
      </c>
      <c r="D35" s="81">
        <v>0.1</v>
      </c>
      <c r="E35" s="81"/>
      <c r="F35" s="64"/>
      <c r="J35" s="65">
        <v>1</v>
      </c>
      <c r="K35" s="64"/>
      <c r="O35" s="65"/>
    </row>
    <row r="36" spans="3:15" ht="17" x14ac:dyDescent="0.2">
      <c r="C36" s="87" t="s">
        <v>94</v>
      </c>
      <c r="D36" s="81">
        <v>7.3</v>
      </c>
      <c r="E36" s="81">
        <v>20.02</v>
      </c>
      <c r="F36" s="64"/>
      <c r="J36" s="65">
        <v>1</v>
      </c>
      <c r="K36" s="64"/>
      <c r="O36" s="65">
        <v>1</v>
      </c>
    </row>
    <row r="37" spans="3:15" ht="17" x14ac:dyDescent="0.2">
      <c r="C37" s="87" t="s">
        <v>95</v>
      </c>
      <c r="D37" s="81">
        <v>0.95</v>
      </c>
      <c r="E37" s="81">
        <v>6.6</v>
      </c>
      <c r="F37" s="64"/>
      <c r="J37" s="65">
        <v>1</v>
      </c>
      <c r="K37" s="64"/>
      <c r="O37" s="65">
        <v>1</v>
      </c>
    </row>
    <row r="38" spans="3:15" ht="17" x14ac:dyDescent="0.2">
      <c r="C38" s="87" t="s">
        <v>96</v>
      </c>
      <c r="D38" s="81"/>
      <c r="E38" s="81">
        <v>0.3</v>
      </c>
      <c r="F38" s="64"/>
      <c r="J38" s="65"/>
      <c r="K38" s="64"/>
      <c r="O38" s="65">
        <v>1</v>
      </c>
    </row>
    <row r="39" spans="3:15" ht="17" x14ac:dyDescent="0.2">
      <c r="C39" s="87" t="s">
        <v>209</v>
      </c>
      <c r="D39" s="81">
        <v>0.1</v>
      </c>
      <c r="E39" s="81"/>
      <c r="F39" s="64"/>
      <c r="J39" s="65">
        <v>1</v>
      </c>
      <c r="K39" s="64"/>
      <c r="O39" s="65"/>
    </row>
    <row r="40" spans="3:15" ht="17" x14ac:dyDescent="0.2">
      <c r="C40" s="88" t="s">
        <v>97</v>
      </c>
      <c r="D40" s="81">
        <v>3.4</v>
      </c>
      <c r="E40" s="81">
        <v>3.8</v>
      </c>
      <c r="F40" s="64"/>
      <c r="J40" s="65">
        <v>1</v>
      </c>
      <c r="K40" s="64"/>
      <c r="O40" s="65">
        <v>1</v>
      </c>
    </row>
    <row r="41" spans="3:15" ht="17" x14ac:dyDescent="0.2">
      <c r="C41" s="87" t="s">
        <v>98</v>
      </c>
      <c r="D41" s="81"/>
      <c r="E41" s="81">
        <v>0.86</v>
      </c>
      <c r="F41" s="64"/>
      <c r="J41" s="65"/>
      <c r="K41" s="64"/>
      <c r="O41" s="65">
        <v>1</v>
      </c>
    </row>
    <row r="42" spans="3:15" ht="17" x14ac:dyDescent="0.2">
      <c r="C42" s="87" t="s">
        <v>99</v>
      </c>
      <c r="D42" s="81">
        <v>0.11</v>
      </c>
      <c r="E42" s="81"/>
      <c r="F42" s="64"/>
      <c r="J42" s="65">
        <v>1</v>
      </c>
      <c r="K42" s="64"/>
      <c r="O42" s="65"/>
    </row>
    <row r="43" spans="3:15" ht="17" x14ac:dyDescent="0.2">
      <c r="C43" s="87" t="s">
        <v>99</v>
      </c>
      <c r="D43" s="81">
        <v>17.7</v>
      </c>
      <c r="E43" s="81">
        <v>13.7</v>
      </c>
      <c r="F43" s="64"/>
      <c r="J43" s="65">
        <v>1</v>
      </c>
      <c r="K43" s="64"/>
      <c r="O43" s="65">
        <v>1</v>
      </c>
    </row>
    <row r="44" spans="3:15" ht="17" x14ac:dyDescent="0.2">
      <c r="C44" s="87" t="s">
        <v>100</v>
      </c>
      <c r="D44" s="81">
        <v>72.28</v>
      </c>
      <c r="E44" s="81">
        <v>18.899999999999999</v>
      </c>
      <c r="F44" s="64"/>
      <c r="J44" s="65">
        <v>1</v>
      </c>
      <c r="K44" s="64"/>
      <c r="O44" s="65">
        <v>1</v>
      </c>
    </row>
    <row r="45" spans="3:15" ht="17" x14ac:dyDescent="0.2">
      <c r="C45" s="87" t="s">
        <v>101</v>
      </c>
      <c r="D45" s="81">
        <v>2.2000000000000002</v>
      </c>
      <c r="E45" s="81"/>
      <c r="F45" s="64"/>
      <c r="J45" s="65">
        <v>1</v>
      </c>
      <c r="K45" s="64"/>
      <c r="O45" s="65"/>
    </row>
    <row r="46" spans="3:15" ht="17" x14ac:dyDescent="0.2">
      <c r="C46" s="87" t="s">
        <v>102</v>
      </c>
      <c r="D46" s="81">
        <v>3.47</v>
      </c>
      <c r="E46" s="81">
        <v>1.9</v>
      </c>
      <c r="F46" s="64"/>
      <c r="J46" s="65"/>
      <c r="K46" s="64"/>
      <c r="O46" s="65">
        <v>1</v>
      </c>
    </row>
    <row r="47" spans="3:15" ht="17" x14ac:dyDescent="0.2">
      <c r="C47" s="87" t="s">
        <v>104</v>
      </c>
      <c r="D47" s="81"/>
      <c r="E47" s="81">
        <v>0.5</v>
      </c>
      <c r="F47" s="64"/>
      <c r="J47" s="65"/>
      <c r="K47" s="64"/>
      <c r="O47" s="65">
        <v>1</v>
      </c>
    </row>
    <row r="48" spans="3:15" ht="17" x14ac:dyDescent="0.2">
      <c r="C48" s="87" t="s">
        <v>103</v>
      </c>
      <c r="D48" s="81"/>
      <c r="E48" s="81">
        <v>0.3</v>
      </c>
      <c r="F48" s="64"/>
      <c r="J48" s="65"/>
      <c r="K48" s="64"/>
      <c r="O48" s="65">
        <v>1</v>
      </c>
    </row>
    <row r="49" spans="3:15" ht="17" x14ac:dyDescent="0.2">
      <c r="C49" s="87" t="s">
        <v>107</v>
      </c>
      <c r="D49" s="81">
        <v>0.2</v>
      </c>
      <c r="E49" s="81"/>
      <c r="F49" s="64"/>
      <c r="J49" s="65">
        <v>1</v>
      </c>
      <c r="K49" s="64"/>
      <c r="O49" s="65"/>
    </row>
    <row r="50" spans="3:15" ht="17" x14ac:dyDescent="0.2">
      <c r="C50" s="87" t="s">
        <v>107</v>
      </c>
      <c r="D50" s="81">
        <v>4.4000000000000004</v>
      </c>
      <c r="E50" s="81">
        <v>0.25</v>
      </c>
      <c r="F50" s="64"/>
      <c r="J50" s="65">
        <v>1</v>
      </c>
      <c r="K50" s="64"/>
      <c r="O50" s="65">
        <v>1</v>
      </c>
    </row>
    <row r="51" spans="3:15" ht="17" x14ac:dyDescent="0.2">
      <c r="C51" s="88" t="s">
        <v>106</v>
      </c>
      <c r="D51" s="81">
        <v>11</v>
      </c>
      <c r="E51" s="81">
        <v>7.3</v>
      </c>
      <c r="F51" s="64"/>
      <c r="J51" s="65">
        <v>1</v>
      </c>
      <c r="K51" s="64"/>
      <c r="O51" s="65">
        <v>1</v>
      </c>
    </row>
    <row r="52" spans="3:15" ht="17" x14ac:dyDescent="0.2">
      <c r="C52" s="87" t="s">
        <v>108</v>
      </c>
      <c r="D52" s="81"/>
      <c r="E52" s="81">
        <v>0.1</v>
      </c>
      <c r="F52" s="64"/>
      <c r="J52" s="65"/>
      <c r="K52" s="64"/>
      <c r="O52" s="65">
        <v>1</v>
      </c>
    </row>
    <row r="53" spans="3:15" ht="17" x14ac:dyDescent="0.2">
      <c r="C53" s="87" t="s">
        <v>109</v>
      </c>
      <c r="D53" s="81">
        <v>2.06</v>
      </c>
      <c r="E53" s="81"/>
      <c r="F53" s="64"/>
      <c r="J53" s="65">
        <v>1</v>
      </c>
      <c r="K53" s="64"/>
      <c r="O53" s="65"/>
    </row>
    <row r="54" spans="3:15" ht="17" x14ac:dyDescent="0.2">
      <c r="C54" s="87" t="s">
        <v>110</v>
      </c>
      <c r="D54" s="81">
        <v>0.16</v>
      </c>
      <c r="E54" s="81"/>
      <c r="F54" s="64"/>
      <c r="J54" s="65">
        <v>1</v>
      </c>
      <c r="K54" s="64"/>
      <c r="O54" s="65"/>
    </row>
    <row r="55" spans="3:15" ht="17" x14ac:dyDescent="0.2">
      <c r="C55" s="87" t="s">
        <v>111</v>
      </c>
      <c r="D55" s="81">
        <v>5.9</v>
      </c>
      <c r="E55" s="81">
        <v>16.5</v>
      </c>
      <c r="F55" s="64"/>
      <c r="J55" s="65">
        <v>1</v>
      </c>
      <c r="K55" s="64"/>
      <c r="O55" s="65">
        <v>1</v>
      </c>
    </row>
    <row r="56" spans="3:15" ht="18" thickBot="1" x14ac:dyDescent="0.25">
      <c r="C56" s="87" t="s">
        <v>112</v>
      </c>
      <c r="D56" s="86">
        <v>0.68</v>
      </c>
      <c r="E56" s="86"/>
      <c r="F56" s="67"/>
      <c r="G56" s="60"/>
      <c r="H56" s="60"/>
      <c r="I56" s="60"/>
      <c r="J56" s="69">
        <v>1</v>
      </c>
      <c r="K56" s="67"/>
      <c r="L56" s="60"/>
      <c r="M56" s="60"/>
      <c r="N56" s="60"/>
      <c r="O56" s="69"/>
    </row>
    <row r="57" spans="3:15" ht="16" thickBot="1" x14ac:dyDescent="0.25">
      <c r="F57" s="79">
        <f t="shared" ref="F57:O57" si="2">COUNT(F4:F56)</f>
        <v>25</v>
      </c>
      <c r="G57" s="57">
        <f t="shared" si="2"/>
        <v>1</v>
      </c>
      <c r="H57" s="57">
        <f t="shared" si="2"/>
        <v>0</v>
      </c>
      <c r="I57" s="57">
        <f t="shared" si="2"/>
        <v>0</v>
      </c>
      <c r="J57" s="80">
        <f t="shared" si="2"/>
        <v>19</v>
      </c>
      <c r="K57" s="79">
        <f t="shared" si="2"/>
        <v>24</v>
      </c>
      <c r="L57" s="57">
        <f t="shared" si="2"/>
        <v>1</v>
      </c>
      <c r="M57" s="57">
        <f t="shared" si="2"/>
        <v>0</v>
      </c>
      <c r="N57" s="57">
        <f t="shared" si="2"/>
        <v>0</v>
      </c>
      <c r="O57" s="80">
        <f t="shared" si="2"/>
        <v>16</v>
      </c>
    </row>
  </sheetData>
  <mergeCells count="6">
    <mergeCell ref="D2:E2"/>
    <mergeCell ref="F2:J2"/>
    <mergeCell ref="K2:O2"/>
    <mergeCell ref="Y4:AC6"/>
    <mergeCell ref="T4:X6"/>
    <mergeCell ref="R6: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AA54C-423B-41B6-9F6E-F5A44BF5AA29}">
  <dimension ref="B2:N36"/>
  <sheetViews>
    <sheetView showGridLines="0" zoomScaleNormal="100" workbookViewId="0">
      <selection activeCell="Q27" sqref="Q27"/>
    </sheetView>
  </sheetViews>
  <sheetFormatPr baseColWidth="10" defaultColWidth="8.83203125" defaultRowHeight="15" x14ac:dyDescent="0.2"/>
  <cols>
    <col min="2" max="2" width="8.83203125" style="15"/>
    <col min="3" max="3" width="3.83203125" style="50" customWidth="1"/>
    <col min="4" max="7" width="8.83203125" style="15"/>
    <col min="8" max="8" width="10.6640625" style="15" customWidth="1"/>
    <col min="9" max="9" width="11.5" style="15" customWidth="1"/>
    <col min="10" max="10" width="8.83203125" style="15"/>
    <col min="13" max="13" width="14.33203125" customWidth="1"/>
    <col min="14" max="14" width="14.5" customWidth="1"/>
  </cols>
  <sheetData>
    <row r="2" spans="2:14" ht="16" thickBot="1" x14ac:dyDescent="0.25"/>
    <row r="3" spans="2:14" ht="16" thickBot="1" x14ac:dyDescent="0.25">
      <c r="B3" s="2" t="s">
        <v>254</v>
      </c>
      <c r="D3" s="238" t="s">
        <v>49</v>
      </c>
      <c r="E3" s="239"/>
      <c r="F3" s="240"/>
      <c r="H3" s="47"/>
      <c r="I3" s="48" t="s">
        <v>234</v>
      </c>
      <c r="J3" s="49"/>
      <c r="K3" s="54"/>
      <c r="L3" s="54"/>
      <c r="M3" s="54"/>
      <c r="N3" s="54"/>
    </row>
    <row r="4" spans="2:14" ht="16" thickBot="1" x14ac:dyDescent="0.25">
      <c r="D4" s="40" t="s">
        <v>4</v>
      </c>
      <c r="E4" s="110" t="s">
        <v>20</v>
      </c>
      <c r="F4" s="111" t="s">
        <v>21</v>
      </c>
      <c r="H4" s="112" t="s">
        <v>74</v>
      </c>
      <c r="I4" s="113" t="s">
        <v>259</v>
      </c>
      <c r="J4" s="114" t="s">
        <v>260</v>
      </c>
      <c r="K4" s="92"/>
    </row>
    <row r="5" spans="2:14" x14ac:dyDescent="0.2">
      <c r="D5" s="108" t="s">
        <v>22</v>
      </c>
      <c r="E5" s="14">
        <v>1.2</v>
      </c>
      <c r="F5" s="28">
        <v>1.1000000000000001</v>
      </c>
      <c r="H5" s="108" t="s">
        <v>50</v>
      </c>
      <c r="I5" s="14">
        <v>12.5</v>
      </c>
      <c r="J5" s="28">
        <v>13.18</v>
      </c>
    </row>
    <row r="6" spans="2:14" x14ac:dyDescent="0.2">
      <c r="D6" s="108" t="s">
        <v>23</v>
      </c>
      <c r="E6" s="14">
        <v>0.21</v>
      </c>
      <c r="F6" s="28">
        <v>0.12</v>
      </c>
      <c r="H6" s="108" t="s">
        <v>51</v>
      </c>
      <c r="I6" s="14">
        <v>0.4</v>
      </c>
      <c r="J6" s="28">
        <v>0.43</v>
      </c>
    </row>
    <row r="7" spans="2:14" x14ac:dyDescent="0.2">
      <c r="D7" s="108" t="s">
        <v>24</v>
      </c>
      <c r="E7" s="14">
        <v>0.1</v>
      </c>
      <c r="F7" s="28">
        <v>0.4</v>
      </c>
      <c r="H7" s="108" t="s">
        <v>52</v>
      </c>
      <c r="I7" s="14">
        <v>0.52</v>
      </c>
      <c r="J7" s="28">
        <v>0.44</v>
      </c>
    </row>
    <row r="8" spans="2:14" x14ac:dyDescent="0.2">
      <c r="D8" s="108" t="s">
        <v>25</v>
      </c>
      <c r="E8" s="14">
        <v>9</v>
      </c>
      <c r="F8" s="28">
        <v>8.6</v>
      </c>
      <c r="H8" s="108" t="s">
        <v>53</v>
      </c>
      <c r="I8" s="14">
        <v>5.5</v>
      </c>
      <c r="J8" s="28">
        <v>5.51</v>
      </c>
    </row>
    <row r="9" spans="2:14" x14ac:dyDescent="0.2">
      <c r="D9" s="108" t="s">
        <v>26</v>
      </c>
      <c r="E9" s="14">
        <v>3.2</v>
      </c>
      <c r="F9" s="28">
        <v>3.9</v>
      </c>
      <c r="H9" s="108" t="s">
        <v>54</v>
      </c>
      <c r="I9" s="14">
        <v>8.1</v>
      </c>
      <c r="J9" s="28">
        <v>7.79</v>
      </c>
    </row>
    <row r="10" spans="2:14" x14ac:dyDescent="0.2">
      <c r="D10" s="108" t="s">
        <v>27</v>
      </c>
      <c r="E10" s="14">
        <v>2.1</v>
      </c>
      <c r="F10" s="28">
        <v>0.97</v>
      </c>
      <c r="H10" s="108" t="s">
        <v>55</v>
      </c>
      <c r="I10" s="14">
        <v>6.9</v>
      </c>
      <c r="J10" s="28">
        <v>7.58</v>
      </c>
    </row>
    <row r="11" spans="2:14" x14ac:dyDescent="0.2">
      <c r="D11" s="108" t="s">
        <v>28</v>
      </c>
      <c r="E11" s="14">
        <v>17.7</v>
      </c>
      <c r="F11" s="28">
        <v>20.3</v>
      </c>
      <c r="H11" s="108" t="s">
        <v>56</v>
      </c>
      <c r="I11" s="14">
        <v>2.8</v>
      </c>
      <c r="J11" s="28">
        <v>2.83</v>
      </c>
    </row>
    <row r="12" spans="2:14" x14ac:dyDescent="0.2">
      <c r="D12" s="108" t="s">
        <v>29</v>
      </c>
      <c r="E12" s="14">
        <v>0.3</v>
      </c>
      <c r="F12" s="28">
        <v>0.22</v>
      </c>
      <c r="H12" s="108" t="s">
        <v>57</v>
      </c>
      <c r="I12" s="14">
        <v>3.3</v>
      </c>
      <c r="J12" s="28">
        <v>3.3</v>
      </c>
    </row>
    <row r="13" spans="2:14" x14ac:dyDescent="0.2">
      <c r="D13" s="108" t="s">
        <v>30</v>
      </c>
      <c r="E13" s="14">
        <v>0.1</v>
      </c>
      <c r="F13" s="28">
        <v>0.1</v>
      </c>
      <c r="H13" s="108" t="s">
        <v>58</v>
      </c>
      <c r="I13" s="14">
        <v>5</v>
      </c>
      <c r="J13" s="28">
        <v>5.22</v>
      </c>
    </row>
    <row r="14" spans="2:14" x14ac:dyDescent="0.2">
      <c r="D14" s="108" t="s">
        <v>30</v>
      </c>
      <c r="E14" s="14">
        <v>3.7</v>
      </c>
      <c r="F14" s="28">
        <v>3.47</v>
      </c>
      <c r="H14" s="108" t="s">
        <v>59</v>
      </c>
      <c r="I14" s="14">
        <v>7.7</v>
      </c>
      <c r="J14" s="28">
        <v>8.31</v>
      </c>
    </row>
    <row r="15" spans="2:14" x14ac:dyDescent="0.2">
      <c r="D15" s="108" t="s">
        <v>31</v>
      </c>
      <c r="E15" s="14">
        <v>34.9</v>
      </c>
      <c r="F15" s="28">
        <v>35.799999999999997</v>
      </c>
      <c r="H15" s="108" t="s">
        <v>60</v>
      </c>
      <c r="I15" s="14">
        <v>9</v>
      </c>
      <c r="J15" s="28">
        <v>9.6999999999999993</v>
      </c>
    </row>
    <row r="16" spans="2:14" x14ac:dyDescent="0.2">
      <c r="D16" s="108" t="s">
        <v>32</v>
      </c>
      <c r="E16" s="14">
        <v>0.2</v>
      </c>
      <c r="F16" s="28">
        <v>0</v>
      </c>
      <c r="H16" s="108" t="s">
        <v>61</v>
      </c>
      <c r="I16" s="14">
        <v>5.3</v>
      </c>
      <c r="J16" s="28">
        <v>5.6</v>
      </c>
    </row>
    <row r="17" spans="4:10" x14ac:dyDescent="0.2">
      <c r="D17" s="108" t="s">
        <v>33</v>
      </c>
      <c r="E17" s="14">
        <v>0.19</v>
      </c>
      <c r="F17" s="28">
        <v>0.6</v>
      </c>
      <c r="H17" s="108" t="s">
        <v>62</v>
      </c>
      <c r="I17" s="14">
        <v>16.100000000000001</v>
      </c>
      <c r="J17" s="28">
        <v>15.9</v>
      </c>
    </row>
    <row r="18" spans="4:10" x14ac:dyDescent="0.2">
      <c r="D18" s="108" t="s">
        <v>34</v>
      </c>
      <c r="E18" s="14">
        <v>0.17</v>
      </c>
      <c r="F18" s="28">
        <v>0.52</v>
      </c>
      <c r="H18" s="108" t="s">
        <v>63</v>
      </c>
      <c r="I18" s="14">
        <v>10.3</v>
      </c>
      <c r="J18" s="28">
        <v>11.49</v>
      </c>
    </row>
    <row r="19" spans="4:10" x14ac:dyDescent="0.2">
      <c r="D19" s="108" t="s">
        <v>35</v>
      </c>
      <c r="E19" s="14">
        <v>0</v>
      </c>
      <c r="F19" s="28">
        <v>4.4000000000000004</v>
      </c>
      <c r="H19" s="108" t="s">
        <v>64</v>
      </c>
      <c r="I19" s="14">
        <v>10.199999999999999</v>
      </c>
      <c r="J19" s="28">
        <v>10.5</v>
      </c>
    </row>
    <row r="20" spans="4:10" ht="15.75" customHeight="1" x14ac:dyDescent="0.2">
      <c r="D20" s="108" t="s">
        <v>36</v>
      </c>
      <c r="E20" s="14">
        <v>1.1000000000000001</v>
      </c>
      <c r="F20" s="28">
        <v>0</v>
      </c>
      <c r="H20" s="108" t="s">
        <v>65</v>
      </c>
      <c r="I20" s="14">
        <v>10.9</v>
      </c>
      <c r="J20" s="28">
        <v>11.1</v>
      </c>
    </row>
    <row r="21" spans="4:10" x14ac:dyDescent="0.2">
      <c r="D21" s="108" t="s">
        <v>37</v>
      </c>
      <c r="E21" s="14">
        <v>11.1</v>
      </c>
      <c r="F21" s="28">
        <v>12.5</v>
      </c>
      <c r="H21" s="108" t="s">
        <v>66</v>
      </c>
      <c r="I21" s="14">
        <v>11.4</v>
      </c>
      <c r="J21" s="28">
        <v>12.95</v>
      </c>
    </row>
    <row r="22" spans="4:10" x14ac:dyDescent="0.2">
      <c r="D22" s="108" t="s">
        <v>37</v>
      </c>
      <c r="E22" s="14">
        <v>5.8</v>
      </c>
      <c r="F22" s="28">
        <v>5.9</v>
      </c>
      <c r="H22" s="108" t="s">
        <v>67</v>
      </c>
      <c r="I22" s="14">
        <v>10.9</v>
      </c>
      <c r="J22" s="28">
        <v>12.27</v>
      </c>
    </row>
    <row r="23" spans="4:10" x14ac:dyDescent="0.2">
      <c r="D23" s="108" t="s">
        <v>38</v>
      </c>
      <c r="E23" s="14">
        <v>0.28000000000000003</v>
      </c>
      <c r="F23" s="28">
        <v>0.06</v>
      </c>
      <c r="H23" s="108" t="s">
        <v>68</v>
      </c>
      <c r="I23" s="14">
        <v>12.6</v>
      </c>
      <c r="J23" s="28">
        <v>14.4</v>
      </c>
    </row>
    <row r="24" spans="4:10" x14ac:dyDescent="0.2">
      <c r="D24" s="108" t="s">
        <v>39</v>
      </c>
      <c r="E24" s="14">
        <v>4</v>
      </c>
      <c r="F24" s="28">
        <v>3.9</v>
      </c>
      <c r="H24" s="108" t="s">
        <v>69</v>
      </c>
      <c r="I24" s="14">
        <v>11.9</v>
      </c>
      <c r="J24" s="28">
        <v>13.59</v>
      </c>
    </row>
    <row r="25" spans="4:10" x14ac:dyDescent="0.2">
      <c r="D25" s="108" t="s">
        <v>40</v>
      </c>
      <c r="E25" s="14">
        <v>2</v>
      </c>
      <c r="F25" s="28">
        <v>0</v>
      </c>
      <c r="H25" s="108" t="s">
        <v>70</v>
      </c>
      <c r="I25" s="14">
        <v>8.8000000000000007</v>
      </c>
      <c r="J25" s="28">
        <v>9.3699999999999992</v>
      </c>
    </row>
    <row r="26" spans="4:10" x14ac:dyDescent="0.2">
      <c r="D26" s="108" t="s">
        <v>41</v>
      </c>
      <c r="E26" s="14">
        <v>6.1</v>
      </c>
      <c r="F26" s="28">
        <v>7.3</v>
      </c>
      <c r="H26" s="108" t="s">
        <v>71</v>
      </c>
      <c r="I26" s="14">
        <v>9</v>
      </c>
      <c r="J26" s="28">
        <v>9.56</v>
      </c>
    </row>
    <row r="27" spans="4:10" x14ac:dyDescent="0.2">
      <c r="D27" s="108" t="s">
        <v>42</v>
      </c>
      <c r="E27" s="14">
        <v>0.3</v>
      </c>
      <c r="F27" s="28">
        <v>0.64</v>
      </c>
      <c r="H27" s="108" t="s">
        <v>72</v>
      </c>
      <c r="I27" s="14">
        <v>21.6</v>
      </c>
      <c r="J27" s="28">
        <v>22.1</v>
      </c>
    </row>
    <row r="28" spans="4:10" ht="16" thickBot="1" x14ac:dyDescent="0.25">
      <c r="D28" s="108" t="s">
        <v>43</v>
      </c>
      <c r="E28" s="14">
        <v>8.8000000000000007</v>
      </c>
      <c r="F28" s="28">
        <v>11</v>
      </c>
      <c r="H28" s="109" t="s">
        <v>73</v>
      </c>
      <c r="I28" s="29">
        <v>29.3</v>
      </c>
      <c r="J28" s="30">
        <v>28.1</v>
      </c>
    </row>
    <row r="29" spans="4:10" x14ac:dyDescent="0.2">
      <c r="D29" s="108" t="s">
        <v>44</v>
      </c>
      <c r="E29" s="14">
        <v>0.4</v>
      </c>
      <c r="F29" s="28">
        <v>0.5</v>
      </c>
      <c r="H29" s="14"/>
    </row>
    <row r="30" spans="4:10" x14ac:dyDescent="0.2">
      <c r="D30" s="108" t="s">
        <v>45</v>
      </c>
      <c r="E30" s="14">
        <v>0.12</v>
      </c>
      <c r="F30" s="28">
        <v>0.11</v>
      </c>
      <c r="H30" s="14"/>
    </row>
    <row r="31" spans="4:10" x14ac:dyDescent="0.2">
      <c r="D31" s="108" t="s">
        <v>46</v>
      </c>
      <c r="E31" s="14">
        <v>0.99</v>
      </c>
      <c r="F31" s="28">
        <v>0.9</v>
      </c>
      <c r="H31" s="14"/>
    </row>
    <row r="32" spans="4:10" x14ac:dyDescent="0.2">
      <c r="D32" s="108" t="s">
        <v>46</v>
      </c>
      <c r="E32" s="14">
        <v>30.8</v>
      </c>
      <c r="F32" s="28">
        <v>28.7</v>
      </c>
      <c r="H32" s="14"/>
    </row>
    <row r="33" spans="4:8" x14ac:dyDescent="0.2">
      <c r="D33" s="108" t="s">
        <v>46</v>
      </c>
      <c r="E33" s="14">
        <v>1</v>
      </c>
      <c r="F33" s="28">
        <v>0.8</v>
      </c>
      <c r="H33" s="14"/>
    </row>
    <row r="34" spans="4:8" x14ac:dyDescent="0.2">
      <c r="D34" s="108" t="s">
        <v>47</v>
      </c>
      <c r="E34" s="14">
        <v>3</v>
      </c>
      <c r="F34" s="28">
        <v>2.1</v>
      </c>
      <c r="H34" s="14"/>
    </row>
    <row r="35" spans="4:8" x14ac:dyDescent="0.2">
      <c r="D35" s="108" t="s">
        <v>48</v>
      </c>
      <c r="E35" s="14">
        <v>1.8</v>
      </c>
      <c r="F35" s="28">
        <v>1.4</v>
      </c>
      <c r="H35" s="14"/>
    </row>
    <row r="36" spans="4:8" ht="16" thickBot="1" x14ac:dyDescent="0.25">
      <c r="D36" s="109" t="s">
        <v>48</v>
      </c>
      <c r="E36" s="29">
        <v>0.71</v>
      </c>
      <c r="F36" s="30">
        <v>0.95</v>
      </c>
      <c r="H36" s="14"/>
    </row>
  </sheetData>
  <mergeCells count="1">
    <mergeCell ref="D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0C37C-82E8-474E-97C4-900A0CBE4421}">
  <dimension ref="A1:AH121"/>
  <sheetViews>
    <sheetView showGridLines="0" topLeftCell="A62" workbookViewId="0">
      <selection activeCell="M99" sqref="M99"/>
    </sheetView>
  </sheetViews>
  <sheetFormatPr baseColWidth="10" defaultColWidth="8.83203125" defaultRowHeight="15" x14ac:dyDescent="0.2"/>
  <cols>
    <col min="1" max="1" width="8.83203125" style="15"/>
    <col min="2" max="2" width="8.83203125" style="54"/>
    <col min="3" max="3" width="11.33203125" style="54" customWidth="1"/>
    <col min="4" max="4" width="8.83203125" style="54"/>
    <col min="5" max="5" width="12.83203125" style="54" customWidth="1"/>
    <col min="6" max="6" width="4.83203125" style="54" customWidth="1"/>
    <col min="7" max="8" width="8.83203125" style="54" customWidth="1"/>
    <col min="9" max="9" width="12.5" style="54" customWidth="1"/>
    <col min="10" max="11" width="8.83203125" style="54" customWidth="1"/>
    <col min="12" max="12" width="10.33203125" style="54" customWidth="1"/>
    <col min="13" max="27" width="8.83203125" customWidth="1"/>
    <col min="28" max="28" width="11.6640625" customWidth="1"/>
    <col min="29" max="29" width="8.83203125" style="15"/>
    <col min="30" max="30" width="12.33203125" style="15" customWidth="1"/>
    <col min="31" max="34" width="8.83203125" style="15"/>
  </cols>
  <sheetData>
    <row r="1" spans="1:34" ht="16" thickBot="1" x14ac:dyDescent="0.25"/>
    <row r="2" spans="1:34" ht="16" thickBot="1" x14ac:dyDescent="0.25">
      <c r="A2" s="75" t="s">
        <v>306</v>
      </c>
      <c r="B2" s="279" t="s">
        <v>263</v>
      </c>
      <c r="C2" s="280"/>
      <c r="D2" s="280"/>
      <c r="E2" s="280"/>
      <c r="F2" s="280"/>
      <c r="G2" s="280"/>
      <c r="H2" s="280"/>
      <c r="I2" s="280"/>
      <c r="J2" s="280"/>
      <c r="K2" s="280"/>
      <c r="L2" s="281"/>
    </row>
    <row r="3" spans="1:34" ht="9.75" customHeight="1" thickBot="1" x14ac:dyDescent="0.25"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34" ht="16" thickBot="1" x14ac:dyDescent="0.25">
      <c r="A4" s="93"/>
      <c r="B4" s="257" t="s">
        <v>261</v>
      </c>
      <c r="C4" s="258"/>
      <c r="D4" s="258"/>
      <c r="E4" s="258"/>
      <c r="F4" s="259"/>
      <c r="H4" s="257" t="s">
        <v>262</v>
      </c>
      <c r="I4" s="258"/>
      <c r="J4" s="258"/>
      <c r="K4" s="258"/>
      <c r="L4" s="259"/>
      <c r="AC4"/>
      <c r="AD4"/>
      <c r="AE4"/>
      <c r="AF4"/>
      <c r="AG4"/>
      <c r="AH4"/>
    </row>
    <row r="5" spans="1:34" ht="16" thickBot="1" x14ac:dyDescent="0.25">
      <c r="B5" s="115" t="s">
        <v>4</v>
      </c>
      <c r="C5" s="116" t="s">
        <v>14</v>
      </c>
      <c r="D5" s="116" t="s">
        <v>9</v>
      </c>
      <c r="E5" s="116" t="s">
        <v>3</v>
      </c>
      <c r="F5" s="117" t="s">
        <v>2</v>
      </c>
      <c r="H5" s="115" t="s">
        <v>4</v>
      </c>
      <c r="I5" s="116" t="s">
        <v>14</v>
      </c>
      <c r="J5" s="116" t="s">
        <v>232</v>
      </c>
      <c r="K5" s="116" t="s">
        <v>233</v>
      </c>
      <c r="L5" s="117" t="s">
        <v>2</v>
      </c>
      <c r="M5" s="15"/>
      <c r="AC5"/>
      <c r="AD5"/>
      <c r="AE5"/>
      <c r="AF5"/>
      <c r="AG5"/>
      <c r="AH5"/>
    </row>
    <row r="6" spans="1:34" x14ac:dyDescent="0.2">
      <c r="B6" s="209">
        <v>17</v>
      </c>
      <c r="C6" s="6">
        <v>174</v>
      </c>
      <c r="D6" s="6"/>
      <c r="E6" s="6">
        <v>1</v>
      </c>
      <c r="F6" s="210"/>
      <c r="H6" s="209">
        <v>17</v>
      </c>
      <c r="I6" s="6">
        <v>174</v>
      </c>
      <c r="J6" s="6"/>
      <c r="K6" s="6">
        <v>1</v>
      </c>
      <c r="L6" s="210"/>
      <c r="M6" s="15"/>
      <c r="AC6"/>
      <c r="AD6"/>
      <c r="AE6"/>
      <c r="AF6"/>
      <c r="AG6"/>
      <c r="AH6"/>
    </row>
    <row r="7" spans="1:34" x14ac:dyDescent="0.2">
      <c r="B7" s="209">
        <v>18</v>
      </c>
      <c r="C7" s="6">
        <v>154</v>
      </c>
      <c r="D7" s="6"/>
      <c r="E7" s="6">
        <v>1</v>
      </c>
      <c r="F7" s="210"/>
      <c r="H7" s="209">
        <v>18</v>
      </c>
      <c r="I7" s="6">
        <v>154</v>
      </c>
      <c r="J7" s="6">
        <v>1</v>
      </c>
      <c r="K7" s="6"/>
      <c r="L7" s="210"/>
      <c r="M7" s="15"/>
      <c r="AC7"/>
      <c r="AD7"/>
      <c r="AE7"/>
      <c r="AF7"/>
      <c r="AG7"/>
      <c r="AH7"/>
    </row>
    <row r="8" spans="1:34" x14ac:dyDescent="0.2">
      <c r="B8" s="209">
        <v>19</v>
      </c>
      <c r="C8" s="6">
        <v>770</v>
      </c>
      <c r="D8" s="6"/>
      <c r="E8" s="6">
        <v>1</v>
      </c>
      <c r="F8" s="210"/>
      <c r="H8" s="209">
        <v>19</v>
      </c>
      <c r="I8" s="6">
        <v>770</v>
      </c>
      <c r="J8" s="6">
        <v>1</v>
      </c>
      <c r="K8" s="6"/>
      <c r="L8" s="210"/>
      <c r="M8" s="15"/>
      <c r="AC8"/>
      <c r="AD8"/>
      <c r="AE8"/>
      <c r="AF8"/>
      <c r="AG8"/>
      <c r="AH8"/>
    </row>
    <row r="9" spans="1:34" x14ac:dyDescent="0.2">
      <c r="B9" s="209">
        <v>20</v>
      </c>
      <c r="C9" s="6">
        <v>434</v>
      </c>
      <c r="D9" s="6">
        <v>1</v>
      </c>
      <c r="E9" s="6"/>
      <c r="F9" s="210"/>
      <c r="H9" s="209">
        <v>20</v>
      </c>
      <c r="I9" s="6">
        <v>434</v>
      </c>
      <c r="J9" s="6">
        <v>1</v>
      </c>
      <c r="K9" s="6"/>
      <c r="L9" s="210"/>
      <c r="M9" s="15"/>
      <c r="AC9"/>
      <c r="AD9"/>
      <c r="AE9"/>
      <c r="AF9"/>
      <c r="AG9"/>
      <c r="AH9"/>
    </row>
    <row r="10" spans="1:34" x14ac:dyDescent="0.2">
      <c r="B10" s="209">
        <v>22</v>
      </c>
      <c r="C10" s="6">
        <v>287</v>
      </c>
      <c r="D10" s="6"/>
      <c r="E10" s="6">
        <v>1</v>
      </c>
      <c r="F10" s="210"/>
      <c r="H10" s="209">
        <v>22</v>
      </c>
      <c r="I10" s="6">
        <v>287</v>
      </c>
      <c r="J10" s="6"/>
      <c r="K10" s="6"/>
      <c r="L10" s="210">
        <v>1</v>
      </c>
      <c r="M10" s="15"/>
      <c r="AC10"/>
      <c r="AD10"/>
      <c r="AE10"/>
      <c r="AF10"/>
      <c r="AG10"/>
      <c r="AH10"/>
    </row>
    <row r="11" spans="1:34" x14ac:dyDescent="0.2">
      <c r="B11" s="209">
        <v>23</v>
      </c>
      <c r="C11" s="6">
        <v>175</v>
      </c>
      <c r="D11" s="6"/>
      <c r="E11" s="6">
        <v>1</v>
      </c>
      <c r="F11" s="210"/>
      <c r="H11" s="209">
        <v>23</v>
      </c>
      <c r="I11" s="6">
        <v>175</v>
      </c>
      <c r="J11" s="6"/>
      <c r="K11" s="6">
        <v>1</v>
      </c>
      <c r="L11" s="210"/>
      <c r="M11" s="15"/>
      <c r="AC11"/>
      <c r="AD11"/>
      <c r="AE11"/>
      <c r="AF11"/>
      <c r="AG11"/>
      <c r="AH11"/>
    </row>
    <row r="12" spans="1:34" x14ac:dyDescent="0.2">
      <c r="B12" s="209">
        <v>24</v>
      </c>
      <c r="C12" s="6">
        <v>175</v>
      </c>
      <c r="D12" s="6"/>
      <c r="E12" s="6">
        <v>1</v>
      </c>
      <c r="F12" s="210"/>
      <c r="H12" s="209">
        <v>24</v>
      </c>
      <c r="I12" s="6">
        <v>175</v>
      </c>
      <c r="J12" s="6">
        <v>1</v>
      </c>
      <c r="K12" s="6"/>
      <c r="L12" s="210"/>
      <c r="M12" s="15"/>
      <c r="AC12"/>
      <c r="AD12"/>
      <c r="AE12"/>
      <c r="AF12"/>
      <c r="AG12"/>
      <c r="AH12"/>
    </row>
    <row r="13" spans="1:34" x14ac:dyDescent="0.2">
      <c r="B13" s="209">
        <v>25</v>
      </c>
      <c r="C13" s="6">
        <v>196</v>
      </c>
      <c r="D13" s="6"/>
      <c r="E13" s="6">
        <v>1</v>
      </c>
      <c r="F13" s="210"/>
      <c r="H13" s="209">
        <v>25</v>
      </c>
      <c r="I13" s="6">
        <v>196</v>
      </c>
      <c r="J13" s="6"/>
      <c r="K13" s="6"/>
      <c r="L13" s="210">
        <v>1</v>
      </c>
      <c r="M13" s="15"/>
      <c r="AC13"/>
      <c r="AD13"/>
      <c r="AE13"/>
      <c r="AF13"/>
      <c r="AG13"/>
      <c r="AH13"/>
    </row>
    <row r="14" spans="1:34" x14ac:dyDescent="0.2">
      <c r="B14" s="209">
        <v>26</v>
      </c>
      <c r="C14" s="6">
        <v>287</v>
      </c>
      <c r="D14" s="6"/>
      <c r="E14" s="6">
        <v>1</v>
      </c>
      <c r="F14" s="210"/>
      <c r="H14" s="209">
        <v>26</v>
      </c>
      <c r="I14" s="6">
        <v>287</v>
      </c>
      <c r="J14" s="6">
        <v>1</v>
      </c>
      <c r="K14" s="6"/>
      <c r="L14" s="210"/>
      <c r="M14" s="15"/>
      <c r="AC14"/>
      <c r="AD14"/>
      <c r="AE14"/>
      <c r="AF14"/>
      <c r="AG14"/>
      <c r="AH14"/>
    </row>
    <row r="15" spans="1:34" x14ac:dyDescent="0.2">
      <c r="B15" s="209">
        <v>28</v>
      </c>
      <c r="C15" s="6">
        <v>182</v>
      </c>
      <c r="D15" s="6"/>
      <c r="E15" s="6">
        <v>1</v>
      </c>
      <c r="F15" s="210"/>
      <c r="H15" s="209">
        <v>28</v>
      </c>
      <c r="I15" s="6">
        <v>182</v>
      </c>
      <c r="J15" s="6">
        <v>1</v>
      </c>
      <c r="K15" s="6"/>
      <c r="L15" s="210"/>
      <c r="M15" s="15"/>
      <c r="AC15"/>
      <c r="AD15"/>
      <c r="AE15"/>
      <c r="AF15"/>
      <c r="AG15"/>
      <c r="AH15"/>
    </row>
    <row r="16" spans="1:34" x14ac:dyDescent="0.2">
      <c r="B16" s="209">
        <v>30</v>
      </c>
      <c r="C16" s="6">
        <v>1934</v>
      </c>
      <c r="D16" s="6">
        <v>1</v>
      </c>
      <c r="E16" s="6"/>
      <c r="F16" s="210"/>
      <c r="H16" s="209">
        <v>30</v>
      </c>
      <c r="I16" s="6">
        <v>1934</v>
      </c>
      <c r="J16" s="6"/>
      <c r="K16" s="6">
        <v>1</v>
      </c>
      <c r="L16" s="210"/>
      <c r="M16" s="15"/>
      <c r="AC16"/>
      <c r="AD16"/>
      <c r="AE16"/>
      <c r="AF16"/>
      <c r="AG16"/>
      <c r="AH16"/>
    </row>
    <row r="17" spans="2:34" x14ac:dyDescent="0.2">
      <c r="B17" s="209">
        <v>31</v>
      </c>
      <c r="C17" s="6">
        <v>581</v>
      </c>
      <c r="D17" s="6"/>
      <c r="E17" s="6">
        <v>1</v>
      </c>
      <c r="F17" s="210"/>
      <c r="H17" s="209">
        <v>31</v>
      </c>
      <c r="I17" s="6">
        <v>581</v>
      </c>
      <c r="J17" s="6">
        <v>1</v>
      </c>
      <c r="K17" s="6"/>
      <c r="L17" s="210"/>
      <c r="M17" s="15"/>
      <c r="AC17"/>
      <c r="AD17"/>
      <c r="AE17"/>
      <c r="AF17"/>
      <c r="AG17"/>
      <c r="AH17"/>
    </row>
    <row r="18" spans="2:34" x14ac:dyDescent="0.2">
      <c r="B18" s="209">
        <v>33</v>
      </c>
      <c r="C18" s="6">
        <v>84</v>
      </c>
      <c r="D18" s="6"/>
      <c r="E18" s="6"/>
      <c r="F18" s="210">
        <v>1</v>
      </c>
      <c r="H18" s="209">
        <v>33</v>
      </c>
      <c r="I18" s="6">
        <v>84</v>
      </c>
      <c r="J18" s="6"/>
      <c r="K18" s="6">
        <v>1</v>
      </c>
      <c r="L18" s="210"/>
      <c r="M18" s="15"/>
      <c r="AC18"/>
      <c r="AD18"/>
      <c r="AE18"/>
      <c r="AF18"/>
      <c r="AG18"/>
      <c r="AH18"/>
    </row>
    <row r="19" spans="2:34" x14ac:dyDescent="0.2">
      <c r="B19" s="209">
        <v>34</v>
      </c>
      <c r="C19" s="6">
        <v>532</v>
      </c>
      <c r="D19" s="6"/>
      <c r="E19" s="6">
        <v>1</v>
      </c>
      <c r="F19" s="210"/>
      <c r="H19" s="209">
        <v>34</v>
      </c>
      <c r="I19" s="6">
        <v>532</v>
      </c>
      <c r="J19" s="6"/>
      <c r="K19" s="6"/>
      <c r="L19" s="210">
        <v>1</v>
      </c>
      <c r="M19" s="15"/>
      <c r="AC19"/>
      <c r="AD19"/>
      <c r="AE19"/>
      <c r="AF19"/>
      <c r="AG19"/>
      <c r="AH19"/>
    </row>
    <row r="20" spans="2:34" x14ac:dyDescent="0.2">
      <c r="B20" s="209">
        <v>37</v>
      </c>
      <c r="C20" s="6">
        <v>182</v>
      </c>
      <c r="D20" s="6"/>
      <c r="E20" s="6">
        <v>1</v>
      </c>
      <c r="F20" s="210"/>
      <c r="H20" s="209">
        <v>37</v>
      </c>
      <c r="I20" s="6">
        <v>182</v>
      </c>
      <c r="J20" s="6"/>
      <c r="K20" s="6"/>
      <c r="L20" s="210">
        <v>1</v>
      </c>
      <c r="M20" s="15"/>
      <c r="AC20"/>
      <c r="AD20"/>
      <c r="AE20"/>
      <c r="AF20"/>
      <c r="AG20"/>
      <c r="AH20"/>
    </row>
    <row r="21" spans="2:34" x14ac:dyDescent="0.2">
      <c r="B21" s="209">
        <v>38</v>
      </c>
      <c r="C21" s="6">
        <v>154</v>
      </c>
      <c r="D21" s="6"/>
      <c r="E21" s="6">
        <v>1</v>
      </c>
      <c r="F21" s="210"/>
      <c r="H21" s="209">
        <v>38</v>
      </c>
      <c r="I21" s="6">
        <v>154</v>
      </c>
      <c r="J21" s="6">
        <v>1</v>
      </c>
      <c r="K21" s="6"/>
      <c r="L21" s="210"/>
      <c r="M21" s="15"/>
      <c r="AC21"/>
      <c r="AD21"/>
      <c r="AE21"/>
      <c r="AF21"/>
      <c r="AG21"/>
      <c r="AH21"/>
    </row>
    <row r="22" spans="2:34" x14ac:dyDescent="0.2">
      <c r="B22" s="209">
        <v>40</v>
      </c>
      <c r="C22" s="6">
        <v>264</v>
      </c>
      <c r="D22" s="6"/>
      <c r="E22" s="6">
        <v>1</v>
      </c>
      <c r="F22" s="210"/>
      <c r="H22" s="209">
        <v>40</v>
      </c>
      <c r="I22" s="6">
        <v>264</v>
      </c>
      <c r="J22" s="6">
        <v>1</v>
      </c>
      <c r="K22" s="6"/>
      <c r="L22" s="210"/>
      <c r="M22" s="15"/>
      <c r="AC22"/>
      <c r="AD22"/>
      <c r="AE22"/>
      <c r="AF22"/>
      <c r="AG22"/>
      <c r="AH22"/>
    </row>
    <row r="23" spans="2:34" x14ac:dyDescent="0.2">
      <c r="B23" s="209">
        <v>42</v>
      </c>
      <c r="C23" s="6">
        <v>543</v>
      </c>
      <c r="D23" s="6"/>
      <c r="E23" s="6">
        <v>1</v>
      </c>
      <c r="F23" s="210"/>
      <c r="H23" s="209">
        <v>42</v>
      </c>
      <c r="I23" s="6">
        <v>543</v>
      </c>
      <c r="J23" s="6">
        <v>1</v>
      </c>
      <c r="K23" s="6"/>
      <c r="L23" s="210"/>
      <c r="M23" s="15"/>
      <c r="AC23"/>
      <c r="AD23"/>
      <c r="AE23"/>
      <c r="AF23"/>
      <c r="AG23"/>
      <c r="AH23"/>
    </row>
    <row r="24" spans="2:34" x14ac:dyDescent="0.2">
      <c r="B24" s="209">
        <v>44</v>
      </c>
      <c r="C24" s="6">
        <v>315</v>
      </c>
      <c r="D24" s="6">
        <v>1</v>
      </c>
      <c r="E24" s="6"/>
      <c r="F24" s="210"/>
      <c r="H24" s="209">
        <v>44</v>
      </c>
      <c r="I24" s="6">
        <v>315</v>
      </c>
      <c r="J24" s="6"/>
      <c r="K24" s="6"/>
      <c r="L24" s="210">
        <v>1</v>
      </c>
      <c r="M24" s="15"/>
      <c r="AC24"/>
      <c r="AD24"/>
      <c r="AE24"/>
      <c r="AF24"/>
      <c r="AG24"/>
      <c r="AH24"/>
    </row>
    <row r="25" spans="2:34" x14ac:dyDescent="0.2">
      <c r="B25" s="209">
        <v>45</v>
      </c>
      <c r="C25" s="6">
        <v>146</v>
      </c>
      <c r="D25" s="6"/>
      <c r="E25" s="6">
        <v>1</v>
      </c>
      <c r="F25" s="210"/>
      <c r="H25" s="209">
        <v>45</v>
      </c>
      <c r="I25" s="6">
        <v>146</v>
      </c>
      <c r="J25" s="6">
        <v>1</v>
      </c>
      <c r="K25" s="6"/>
      <c r="L25" s="210"/>
      <c r="M25" s="15"/>
      <c r="AC25"/>
      <c r="AD25"/>
      <c r="AE25"/>
      <c r="AF25"/>
      <c r="AG25"/>
      <c r="AH25"/>
    </row>
    <row r="26" spans="2:34" x14ac:dyDescent="0.2">
      <c r="B26" s="209">
        <v>48</v>
      </c>
      <c r="C26" s="6">
        <v>146</v>
      </c>
      <c r="D26" s="6"/>
      <c r="E26" s="6">
        <v>1</v>
      </c>
      <c r="F26" s="210"/>
      <c r="H26" s="209">
        <v>48</v>
      </c>
      <c r="I26" s="6">
        <v>146</v>
      </c>
      <c r="J26" s="6">
        <v>1</v>
      </c>
      <c r="K26" s="6"/>
      <c r="L26" s="210"/>
      <c r="M26" s="15"/>
      <c r="AC26"/>
      <c r="AD26"/>
      <c r="AE26"/>
      <c r="AF26"/>
      <c r="AG26"/>
      <c r="AH26"/>
    </row>
    <row r="27" spans="2:34" x14ac:dyDescent="0.2">
      <c r="B27" s="209">
        <v>50</v>
      </c>
      <c r="C27" s="6">
        <v>84</v>
      </c>
      <c r="D27" s="6"/>
      <c r="E27" s="6"/>
      <c r="F27" s="210">
        <v>1</v>
      </c>
      <c r="H27" s="209">
        <v>50</v>
      </c>
      <c r="I27" s="6">
        <v>84</v>
      </c>
      <c r="J27" s="6">
        <v>1</v>
      </c>
      <c r="K27" s="6"/>
      <c r="L27" s="210"/>
      <c r="M27" s="15"/>
      <c r="AC27"/>
      <c r="AD27"/>
      <c r="AE27"/>
      <c r="AF27"/>
      <c r="AG27"/>
      <c r="AH27"/>
    </row>
    <row r="28" spans="2:34" x14ac:dyDescent="0.2">
      <c r="B28" s="209">
        <v>51</v>
      </c>
      <c r="C28" s="6">
        <v>330</v>
      </c>
      <c r="D28" s="6"/>
      <c r="E28" s="6">
        <v>1</v>
      </c>
      <c r="F28" s="210"/>
      <c r="H28" s="209">
        <v>51</v>
      </c>
      <c r="I28" s="6">
        <v>330</v>
      </c>
      <c r="J28" s="6"/>
      <c r="K28" s="6">
        <v>1</v>
      </c>
      <c r="L28" s="210"/>
      <c r="M28" s="15"/>
      <c r="AC28"/>
      <c r="AD28"/>
      <c r="AE28"/>
      <c r="AF28"/>
      <c r="AG28"/>
      <c r="AH28"/>
    </row>
    <row r="29" spans="2:34" x14ac:dyDescent="0.2">
      <c r="B29" s="209">
        <v>52</v>
      </c>
      <c r="C29" s="6">
        <v>147</v>
      </c>
      <c r="D29" s="6"/>
      <c r="E29" s="6">
        <v>1</v>
      </c>
      <c r="F29" s="210"/>
      <c r="H29" s="209">
        <v>52</v>
      </c>
      <c r="I29" s="6">
        <v>147</v>
      </c>
      <c r="J29" s="6">
        <v>1</v>
      </c>
      <c r="K29" s="6"/>
      <c r="L29" s="210"/>
      <c r="M29" s="15"/>
      <c r="AC29"/>
      <c r="AD29"/>
      <c r="AE29"/>
      <c r="AF29"/>
      <c r="AG29"/>
      <c r="AH29"/>
    </row>
    <row r="30" spans="2:34" x14ac:dyDescent="0.2">
      <c r="B30" s="209">
        <v>56</v>
      </c>
      <c r="C30" s="6">
        <v>62</v>
      </c>
      <c r="D30" s="6"/>
      <c r="E30" s="6"/>
      <c r="F30" s="210">
        <v>1</v>
      </c>
      <c r="H30" s="209">
        <v>56</v>
      </c>
      <c r="I30" s="6">
        <v>62</v>
      </c>
      <c r="J30" s="6"/>
      <c r="K30" s="6"/>
      <c r="L30" s="210">
        <v>1</v>
      </c>
      <c r="M30" s="15"/>
      <c r="AC30"/>
      <c r="AD30"/>
      <c r="AE30"/>
      <c r="AF30"/>
      <c r="AG30"/>
      <c r="AH30"/>
    </row>
    <row r="31" spans="2:34" x14ac:dyDescent="0.2">
      <c r="B31" s="209">
        <v>57</v>
      </c>
      <c r="C31" s="6">
        <v>182</v>
      </c>
      <c r="D31" s="6"/>
      <c r="E31" s="6">
        <v>1</v>
      </c>
      <c r="F31" s="210"/>
      <c r="H31" s="209">
        <v>57</v>
      </c>
      <c r="I31" s="6">
        <v>182</v>
      </c>
      <c r="J31" s="6">
        <v>1</v>
      </c>
      <c r="K31" s="6"/>
      <c r="L31" s="210"/>
      <c r="M31" s="15"/>
      <c r="AC31"/>
      <c r="AD31"/>
      <c r="AE31"/>
      <c r="AF31"/>
      <c r="AG31"/>
      <c r="AH31"/>
    </row>
    <row r="32" spans="2:34" ht="16" thickBot="1" x14ac:dyDescent="0.25">
      <c r="B32" s="211">
        <v>58</v>
      </c>
      <c r="C32" s="212">
        <v>75</v>
      </c>
      <c r="D32" s="212"/>
      <c r="E32" s="212"/>
      <c r="F32" s="213">
        <v>1</v>
      </c>
      <c r="H32" s="211">
        <v>58</v>
      </c>
      <c r="I32" s="212">
        <v>75</v>
      </c>
      <c r="J32" s="212"/>
      <c r="K32" s="212"/>
      <c r="L32" s="213">
        <v>1</v>
      </c>
      <c r="M32" s="15"/>
      <c r="AC32"/>
      <c r="AD32"/>
      <c r="AE32"/>
      <c r="AF32"/>
      <c r="AG32"/>
      <c r="AH32"/>
    </row>
    <row r="33" spans="1:34" x14ac:dyDescent="0.2">
      <c r="M33" s="15"/>
      <c r="AC33"/>
      <c r="AD33"/>
      <c r="AE33"/>
      <c r="AF33"/>
      <c r="AG33"/>
      <c r="AH33"/>
    </row>
    <row r="34" spans="1:34" s="15" customFormat="1" x14ac:dyDescent="0.2"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</row>
    <row r="35" spans="1:34" s="15" customFormat="1" ht="16" thickBot="1" x14ac:dyDescent="0.25">
      <c r="B35" s="54"/>
      <c r="C35" s="54"/>
      <c r="D35" s="54"/>
      <c r="E35" s="54"/>
      <c r="F35" s="6"/>
      <c r="G35" s="6"/>
      <c r="H35" s="54"/>
      <c r="I35" s="54"/>
      <c r="J35" s="54"/>
      <c r="K35" s="54"/>
      <c r="L35" s="54"/>
    </row>
    <row r="36" spans="1:34" s="15" customFormat="1" ht="16" thickBot="1" x14ac:dyDescent="0.25">
      <c r="A36" s="203" t="s">
        <v>307</v>
      </c>
      <c r="B36" s="257" t="s">
        <v>262</v>
      </c>
      <c r="C36" s="258"/>
      <c r="D36" s="258"/>
      <c r="E36" s="259"/>
      <c r="F36"/>
      <c r="G36" s="257" t="s">
        <v>261</v>
      </c>
      <c r="H36" s="258"/>
      <c r="I36" s="258"/>
      <c r="J36" s="259"/>
      <c r="K36"/>
      <c r="L36"/>
    </row>
    <row r="37" spans="1:34" s="15" customFormat="1" ht="18" thickBot="1" x14ac:dyDescent="0.25">
      <c r="B37" s="115" t="s">
        <v>4</v>
      </c>
      <c r="C37" s="152" t="s">
        <v>6</v>
      </c>
      <c r="D37" s="136" t="s">
        <v>233</v>
      </c>
      <c r="E37" s="137" t="s">
        <v>304</v>
      </c>
      <c r="G37" s="115" t="s">
        <v>4</v>
      </c>
      <c r="H37" s="152" t="s">
        <v>3</v>
      </c>
      <c r="I37" s="136" t="s">
        <v>305</v>
      </c>
      <c r="J37" s="137" t="s">
        <v>2</v>
      </c>
    </row>
    <row r="38" spans="1:34" s="15" customFormat="1" x14ac:dyDescent="0.2">
      <c r="B38" s="204">
        <v>30</v>
      </c>
      <c r="C38" s="54"/>
      <c r="D38" s="54">
        <v>1</v>
      </c>
      <c r="E38" s="205"/>
      <c r="G38" s="204">
        <v>30</v>
      </c>
      <c r="H38" s="54"/>
      <c r="I38" s="54">
        <v>1</v>
      </c>
      <c r="J38" s="205"/>
      <c r="K38" s="54"/>
    </row>
    <row r="39" spans="1:34" s="15" customFormat="1" x14ac:dyDescent="0.2">
      <c r="B39" s="204">
        <v>19</v>
      </c>
      <c r="C39" s="54"/>
      <c r="D39" s="54"/>
      <c r="E39" s="205">
        <v>1</v>
      </c>
      <c r="G39" s="204">
        <v>19</v>
      </c>
      <c r="H39" s="54">
        <v>1</v>
      </c>
      <c r="I39" s="54"/>
      <c r="J39" s="205"/>
      <c r="K39" s="54"/>
    </row>
    <row r="40" spans="1:34" s="15" customFormat="1" x14ac:dyDescent="0.2">
      <c r="B40" s="204">
        <v>31</v>
      </c>
      <c r="C40" s="54"/>
      <c r="D40" s="54"/>
      <c r="E40" s="205">
        <v>1</v>
      </c>
      <c r="G40" s="209">
        <v>31</v>
      </c>
      <c r="H40" s="54">
        <v>1</v>
      </c>
      <c r="I40" s="54"/>
      <c r="J40" s="205"/>
      <c r="K40" s="54"/>
    </row>
    <row r="41" spans="1:34" x14ac:dyDescent="0.2">
      <c r="B41" s="204">
        <v>42</v>
      </c>
      <c r="E41" s="205">
        <v>1</v>
      </c>
      <c r="G41" s="204">
        <v>42</v>
      </c>
      <c r="H41" s="54">
        <v>1</v>
      </c>
      <c r="J41" s="205"/>
      <c r="L41"/>
      <c r="AC41"/>
      <c r="AD41"/>
      <c r="AE41"/>
      <c r="AF41"/>
      <c r="AG41"/>
      <c r="AH41"/>
    </row>
    <row r="42" spans="1:34" x14ac:dyDescent="0.2">
      <c r="B42" s="204">
        <v>34</v>
      </c>
      <c r="C42" s="54">
        <v>1</v>
      </c>
      <c r="E42" s="205"/>
      <c r="G42" s="209">
        <v>34</v>
      </c>
      <c r="H42" s="6">
        <v>1</v>
      </c>
      <c r="I42" s="6"/>
      <c r="J42" s="210"/>
      <c r="K42" s="6"/>
      <c r="L42" s="15"/>
      <c r="M42" s="15"/>
      <c r="N42" s="16"/>
      <c r="O42" s="16"/>
      <c r="P42" s="16"/>
      <c r="Q42" s="16"/>
      <c r="R42" s="16"/>
      <c r="S42" s="15"/>
      <c r="T42" s="15"/>
      <c r="U42" s="15"/>
      <c r="V42" s="15"/>
      <c r="W42" s="15"/>
      <c r="X42" s="15"/>
      <c r="Y42" s="15"/>
      <c r="Z42" s="24"/>
      <c r="AA42" s="15"/>
      <c r="AB42" s="15"/>
      <c r="AG42"/>
      <c r="AH42"/>
    </row>
    <row r="43" spans="1:34" x14ac:dyDescent="0.2">
      <c r="B43" s="204">
        <v>20</v>
      </c>
      <c r="E43" s="205">
        <v>1</v>
      </c>
      <c r="G43" s="209">
        <v>20</v>
      </c>
      <c r="H43" s="6"/>
      <c r="I43" s="6">
        <v>1</v>
      </c>
      <c r="J43" s="210"/>
      <c r="K43" s="6"/>
      <c r="L43" s="15"/>
      <c r="M43" s="15"/>
      <c r="N43" s="16"/>
      <c r="O43" s="16"/>
      <c r="P43" s="16"/>
      <c r="Q43" s="16"/>
      <c r="R43" s="16"/>
      <c r="S43" s="15"/>
      <c r="T43" s="15"/>
      <c r="U43" s="15"/>
      <c r="V43" s="15"/>
      <c r="W43" s="15"/>
      <c r="X43" s="15"/>
      <c r="Y43" s="15"/>
      <c r="Z43" s="15"/>
      <c r="AA43" s="15"/>
      <c r="AB43" s="15"/>
      <c r="AG43"/>
      <c r="AH43"/>
    </row>
    <row r="44" spans="1:34" x14ac:dyDescent="0.2">
      <c r="B44" s="204">
        <v>51</v>
      </c>
      <c r="E44" s="205">
        <v>1</v>
      </c>
      <c r="G44" s="204">
        <v>51</v>
      </c>
      <c r="H44" s="6">
        <v>1</v>
      </c>
      <c r="I44" s="6"/>
      <c r="J44" s="210"/>
      <c r="K44" s="6"/>
      <c r="L44"/>
      <c r="N44" s="7"/>
      <c r="O44" s="5"/>
      <c r="P44" s="5"/>
      <c r="Q44" s="5"/>
      <c r="R44" s="5"/>
      <c r="AA44" s="15"/>
      <c r="AB44" s="15"/>
      <c r="AG44"/>
      <c r="AH44"/>
    </row>
    <row r="45" spans="1:34" x14ac:dyDescent="0.2">
      <c r="B45" s="204">
        <v>44</v>
      </c>
      <c r="C45" s="54">
        <v>1</v>
      </c>
      <c r="E45" s="205"/>
      <c r="G45" s="204">
        <v>44</v>
      </c>
      <c r="H45" s="6"/>
      <c r="I45" s="6">
        <v>1</v>
      </c>
      <c r="J45" s="210"/>
      <c r="K45" s="6"/>
      <c r="L45"/>
      <c r="N45" s="7"/>
      <c r="O45" s="5"/>
      <c r="P45" s="5"/>
      <c r="Q45" s="5"/>
      <c r="R45" s="5"/>
      <c r="AA45" s="15"/>
      <c r="AB45" s="15"/>
      <c r="AG45"/>
      <c r="AH45"/>
    </row>
    <row r="46" spans="1:34" x14ac:dyDescent="0.2">
      <c r="B46" s="204">
        <v>26</v>
      </c>
      <c r="E46" s="205">
        <v>1</v>
      </c>
      <c r="G46" s="204">
        <v>26</v>
      </c>
      <c r="H46" s="6">
        <v>1</v>
      </c>
      <c r="I46" s="6"/>
      <c r="J46" s="210"/>
      <c r="K46" s="6"/>
      <c r="L46"/>
      <c r="N46" s="7"/>
      <c r="O46" s="5"/>
      <c r="P46" s="5"/>
      <c r="Q46" s="5"/>
      <c r="R46" s="5"/>
      <c r="AA46" s="15"/>
      <c r="AB46" s="15"/>
      <c r="AG46"/>
      <c r="AH46"/>
    </row>
    <row r="47" spans="1:34" x14ac:dyDescent="0.2">
      <c r="B47" s="204">
        <v>40</v>
      </c>
      <c r="D47" s="54">
        <v>1</v>
      </c>
      <c r="E47" s="205"/>
      <c r="G47" s="204">
        <v>40</v>
      </c>
      <c r="H47" s="6">
        <v>1</v>
      </c>
      <c r="I47" s="6"/>
      <c r="J47" s="210"/>
      <c r="K47" s="6"/>
      <c r="L47"/>
      <c r="N47" s="7"/>
      <c r="O47" s="5"/>
      <c r="P47" s="5"/>
      <c r="Q47" s="5"/>
      <c r="R47" s="5"/>
      <c r="AA47" s="15"/>
      <c r="AB47" s="15"/>
      <c r="AG47"/>
      <c r="AH47"/>
    </row>
    <row r="48" spans="1:34" x14ac:dyDescent="0.2">
      <c r="B48" s="204">
        <v>25</v>
      </c>
      <c r="C48" s="54">
        <v>1</v>
      </c>
      <c r="E48" s="205"/>
      <c r="G48" s="204">
        <v>25</v>
      </c>
      <c r="H48" s="6">
        <v>1</v>
      </c>
      <c r="I48" s="6"/>
      <c r="J48" s="210"/>
      <c r="K48" s="6"/>
      <c r="L48"/>
      <c r="N48" s="7"/>
      <c r="O48" s="5"/>
      <c r="P48" s="5"/>
      <c r="Q48" s="5"/>
      <c r="R48" s="5"/>
      <c r="AA48" s="15"/>
      <c r="AB48" s="15"/>
      <c r="AG48"/>
      <c r="AH48"/>
    </row>
    <row r="49" spans="2:34" x14ac:dyDescent="0.2">
      <c r="B49" s="204">
        <v>57</v>
      </c>
      <c r="E49" s="205">
        <v>1</v>
      </c>
      <c r="G49" s="204">
        <v>57</v>
      </c>
      <c r="H49" s="6">
        <v>1</v>
      </c>
      <c r="I49" s="6"/>
      <c r="J49" s="210"/>
      <c r="K49" s="6"/>
      <c r="L49"/>
      <c r="N49" s="7"/>
      <c r="O49" s="5"/>
      <c r="P49" s="5"/>
      <c r="Q49" s="5"/>
      <c r="R49" s="5"/>
      <c r="AA49" s="15"/>
      <c r="AB49" s="15"/>
      <c r="AG49"/>
      <c r="AH49"/>
    </row>
    <row r="50" spans="2:34" x14ac:dyDescent="0.2">
      <c r="B50" s="204">
        <v>37</v>
      </c>
      <c r="C50" s="54">
        <v>1</v>
      </c>
      <c r="E50" s="205"/>
      <c r="G50" s="204">
        <v>37</v>
      </c>
      <c r="H50" s="6">
        <v>1</v>
      </c>
      <c r="I50" s="6"/>
      <c r="J50" s="210"/>
      <c r="K50" s="6"/>
      <c r="L50"/>
      <c r="N50" s="7"/>
      <c r="O50" s="5"/>
      <c r="P50" s="5"/>
      <c r="Q50" s="5"/>
      <c r="R50" s="5"/>
      <c r="AA50" s="15"/>
      <c r="AB50" s="15"/>
      <c r="AG50"/>
      <c r="AH50"/>
    </row>
    <row r="51" spans="2:34" x14ac:dyDescent="0.2">
      <c r="B51" s="204">
        <v>22</v>
      </c>
      <c r="C51" s="54">
        <v>1</v>
      </c>
      <c r="E51" s="205"/>
      <c r="G51" s="204">
        <v>22</v>
      </c>
      <c r="H51" s="6">
        <v>1</v>
      </c>
      <c r="I51" s="6"/>
      <c r="J51" s="210"/>
      <c r="K51" s="6"/>
      <c r="L51"/>
      <c r="N51" s="7"/>
      <c r="O51" s="5"/>
      <c r="P51" s="5"/>
      <c r="Q51" s="5"/>
      <c r="R51" s="5"/>
      <c r="AA51" s="15"/>
      <c r="AB51" s="15"/>
      <c r="AG51"/>
      <c r="AH51"/>
    </row>
    <row r="52" spans="2:34" x14ac:dyDescent="0.2">
      <c r="B52" s="204">
        <v>24</v>
      </c>
      <c r="E52" s="205">
        <v>1</v>
      </c>
      <c r="G52" s="204">
        <v>24</v>
      </c>
      <c r="H52" s="6">
        <v>1</v>
      </c>
      <c r="I52" s="6"/>
      <c r="J52" s="210"/>
      <c r="K52" s="6"/>
      <c r="L52"/>
      <c r="N52" s="7"/>
      <c r="O52" s="5"/>
      <c r="P52" s="5"/>
      <c r="Q52" s="5"/>
      <c r="R52" s="5"/>
      <c r="AA52" s="15"/>
      <c r="AB52" s="15"/>
      <c r="AG52"/>
      <c r="AH52"/>
    </row>
    <row r="53" spans="2:34" x14ac:dyDescent="0.2">
      <c r="B53" s="204">
        <v>28</v>
      </c>
      <c r="E53" s="205">
        <v>1</v>
      </c>
      <c r="G53" s="204">
        <v>28</v>
      </c>
      <c r="H53" s="6">
        <v>1</v>
      </c>
      <c r="I53" s="6"/>
      <c r="J53" s="210"/>
      <c r="K53" s="6"/>
      <c r="L53"/>
      <c r="N53" s="7"/>
      <c r="O53" s="5"/>
      <c r="P53" s="5"/>
      <c r="Q53" s="5"/>
      <c r="R53" s="5"/>
      <c r="AA53" s="15"/>
      <c r="AB53" s="15"/>
      <c r="AG53"/>
      <c r="AH53"/>
    </row>
    <row r="54" spans="2:34" x14ac:dyDescent="0.2">
      <c r="B54" s="204">
        <v>38</v>
      </c>
      <c r="E54" s="205">
        <v>1</v>
      </c>
      <c r="G54" s="204">
        <v>38</v>
      </c>
      <c r="H54" s="6">
        <v>1</v>
      </c>
      <c r="I54" s="6"/>
      <c r="J54" s="210"/>
      <c r="K54" s="6"/>
      <c r="L54"/>
      <c r="N54" s="7"/>
      <c r="O54" s="5"/>
      <c r="P54" s="5"/>
      <c r="Q54" s="5"/>
      <c r="R54" s="5"/>
      <c r="AA54" s="15"/>
      <c r="AB54" s="15"/>
      <c r="AG54"/>
      <c r="AH54"/>
    </row>
    <row r="55" spans="2:34" x14ac:dyDescent="0.2">
      <c r="B55" s="204">
        <v>18</v>
      </c>
      <c r="D55" s="54">
        <v>1</v>
      </c>
      <c r="E55" s="205"/>
      <c r="G55" s="204">
        <v>18</v>
      </c>
      <c r="H55" s="6">
        <v>1</v>
      </c>
      <c r="I55" s="6"/>
      <c r="J55" s="210"/>
      <c r="K55" s="6"/>
      <c r="L55"/>
      <c r="N55" s="7"/>
      <c r="O55" s="5"/>
      <c r="P55" s="5"/>
      <c r="Q55" s="5"/>
      <c r="R55" s="5"/>
      <c r="AA55" s="15"/>
      <c r="AB55" s="15"/>
      <c r="AG55"/>
      <c r="AH55"/>
    </row>
    <row r="56" spans="2:34" x14ac:dyDescent="0.2">
      <c r="B56" s="204">
        <v>17</v>
      </c>
      <c r="E56" s="205">
        <v>1</v>
      </c>
      <c r="G56" s="204">
        <v>17</v>
      </c>
      <c r="H56" s="6">
        <v>1</v>
      </c>
      <c r="I56" s="6"/>
      <c r="J56" s="210"/>
      <c r="K56" s="6"/>
      <c r="L56"/>
      <c r="N56" s="7"/>
      <c r="O56" s="5"/>
      <c r="P56" s="5"/>
      <c r="Q56" s="5"/>
      <c r="R56" s="5"/>
      <c r="AA56" s="15"/>
      <c r="AB56" s="15"/>
      <c r="AG56"/>
      <c r="AH56"/>
    </row>
    <row r="57" spans="2:34" x14ac:dyDescent="0.2">
      <c r="B57" s="204">
        <v>52</v>
      </c>
      <c r="E57" s="205">
        <v>1</v>
      </c>
      <c r="G57" s="204">
        <v>52</v>
      </c>
      <c r="H57" s="6">
        <v>1</v>
      </c>
      <c r="I57" s="6"/>
      <c r="J57" s="210"/>
      <c r="K57" s="6"/>
      <c r="L57"/>
      <c r="N57" s="7"/>
      <c r="O57" s="5"/>
      <c r="P57" s="5"/>
      <c r="Q57" s="5"/>
      <c r="R57" s="5"/>
      <c r="AA57" s="15"/>
      <c r="AB57" s="15"/>
      <c r="AG57"/>
      <c r="AH57"/>
    </row>
    <row r="58" spans="2:34" x14ac:dyDescent="0.2">
      <c r="B58" s="204">
        <v>48</v>
      </c>
      <c r="E58" s="205">
        <v>1</v>
      </c>
      <c r="G58" s="204">
        <v>48</v>
      </c>
      <c r="H58" s="6">
        <v>1</v>
      </c>
      <c r="I58" s="6"/>
      <c r="J58" s="210"/>
      <c r="K58" s="6"/>
      <c r="L58"/>
      <c r="N58" s="7"/>
      <c r="O58" s="5"/>
      <c r="P58" s="5"/>
      <c r="Q58" s="5"/>
      <c r="R58" s="5"/>
      <c r="AA58" s="15"/>
      <c r="AB58" s="15"/>
      <c r="AG58"/>
      <c r="AH58"/>
    </row>
    <row r="59" spans="2:34" x14ac:dyDescent="0.2">
      <c r="B59" s="204">
        <v>45</v>
      </c>
      <c r="E59" s="205">
        <v>1</v>
      </c>
      <c r="G59" s="204">
        <v>45</v>
      </c>
      <c r="H59" s="6">
        <v>1</v>
      </c>
      <c r="I59" s="6"/>
      <c r="J59" s="210"/>
      <c r="K59" s="6"/>
      <c r="L59"/>
      <c r="N59" s="7"/>
      <c r="O59" s="5"/>
      <c r="P59" s="5"/>
      <c r="Q59" s="5"/>
      <c r="R59" s="5"/>
      <c r="AA59" s="15"/>
      <c r="AB59" s="15"/>
      <c r="AG59"/>
      <c r="AH59"/>
    </row>
    <row r="60" spans="2:34" x14ac:dyDescent="0.2">
      <c r="B60" s="204">
        <v>33</v>
      </c>
      <c r="D60" s="54">
        <v>1</v>
      </c>
      <c r="E60" s="205"/>
      <c r="G60" s="204">
        <v>33</v>
      </c>
      <c r="H60" s="6"/>
      <c r="I60" s="6"/>
      <c r="J60" s="210">
        <v>1</v>
      </c>
      <c r="K60" s="6"/>
      <c r="L60"/>
      <c r="N60" s="7"/>
      <c r="O60" s="5"/>
      <c r="P60" s="5"/>
      <c r="Q60" s="5"/>
      <c r="R60" s="5"/>
      <c r="AA60" s="15"/>
      <c r="AB60" s="15"/>
      <c r="AG60"/>
      <c r="AH60"/>
    </row>
    <row r="61" spans="2:34" x14ac:dyDescent="0.2">
      <c r="B61" s="204">
        <v>50</v>
      </c>
      <c r="E61" s="205">
        <v>1</v>
      </c>
      <c r="G61" s="204">
        <v>50</v>
      </c>
      <c r="H61" s="6">
        <v>1</v>
      </c>
      <c r="I61" s="6"/>
      <c r="J61" s="210"/>
      <c r="K61" s="6"/>
      <c r="L61"/>
      <c r="N61" s="7"/>
      <c r="O61" s="5"/>
      <c r="P61" s="5"/>
      <c r="Q61" s="5"/>
      <c r="R61" s="5"/>
      <c r="AA61" s="15"/>
      <c r="AB61" s="15"/>
      <c r="AG61"/>
      <c r="AH61"/>
    </row>
    <row r="62" spans="2:34" x14ac:dyDescent="0.2">
      <c r="B62" s="204">
        <v>58</v>
      </c>
      <c r="C62" s="54">
        <v>1</v>
      </c>
      <c r="E62" s="205"/>
      <c r="G62" s="204">
        <v>58</v>
      </c>
      <c r="J62" s="205">
        <v>1</v>
      </c>
      <c r="L62"/>
      <c r="AA62" s="15"/>
      <c r="AB62" s="15"/>
      <c r="AG62"/>
      <c r="AH62"/>
    </row>
    <row r="63" spans="2:34" ht="16" thickBot="1" x14ac:dyDescent="0.25">
      <c r="B63" s="206">
        <v>56</v>
      </c>
      <c r="C63" s="207">
        <v>1</v>
      </c>
      <c r="D63" s="207"/>
      <c r="E63" s="208"/>
      <c r="G63" s="206">
        <v>56</v>
      </c>
      <c r="H63" s="207"/>
      <c r="I63" s="207"/>
      <c r="J63" s="208">
        <v>1</v>
      </c>
      <c r="L63"/>
      <c r="AA63" s="15"/>
      <c r="AB63" s="15"/>
      <c r="AG63"/>
      <c r="AH63"/>
    </row>
    <row r="64" spans="2:34" x14ac:dyDescent="0.2">
      <c r="C64" s="6"/>
      <c r="M64" s="54"/>
    </row>
    <row r="65" spans="1:10" ht="16" thickBot="1" x14ac:dyDescent="0.25"/>
    <row r="66" spans="1:10" ht="16" thickBot="1" x14ac:dyDescent="0.25">
      <c r="A66" s="203" t="s">
        <v>308</v>
      </c>
      <c r="B66" s="257" t="s">
        <v>262</v>
      </c>
      <c r="C66" s="258"/>
      <c r="D66" s="258"/>
      <c r="E66" s="259"/>
      <c r="G66" s="257" t="s">
        <v>261</v>
      </c>
      <c r="H66" s="258"/>
      <c r="I66" s="258"/>
      <c r="J66" s="259"/>
    </row>
    <row r="67" spans="1:10" ht="18" thickBot="1" x14ac:dyDescent="0.25">
      <c r="B67" s="115" t="s">
        <v>4</v>
      </c>
      <c r="C67" s="152" t="s">
        <v>6</v>
      </c>
      <c r="D67" s="136" t="s">
        <v>233</v>
      </c>
      <c r="E67" s="137" t="s">
        <v>304</v>
      </c>
      <c r="G67" s="115" t="s">
        <v>4</v>
      </c>
      <c r="H67" s="152" t="s">
        <v>3</v>
      </c>
      <c r="I67" s="136" t="s">
        <v>305</v>
      </c>
      <c r="J67" s="137" t="s">
        <v>2</v>
      </c>
    </row>
    <row r="68" spans="1:10" x14ac:dyDescent="0.2">
      <c r="B68" s="204">
        <v>30</v>
      </c>
      <c r="D68" s="54">
        <v>1</v>
      </c>
      <c r="E68" s="205"/>
      <c r="G68" s="204">
        <v>30</v>
      </c>
      <c r="I68" s="54">
        <v>1</v>
      </c>
      <c r="J68" s="205"/>
    </row>
    <row r="69" spans="1:10" x14ac:dyDescent="0.2">
      <c r="B69" s="204">
        <v>19</v>
      </c>
      <c r="E69" s="205">
        <v>1</v>
      </c>
      <c r="G69" s="204">
        <v>19</v>
      </c>
      <c r="H69" s="54">
        <v>1</v>
      </c>
      <c r="J69" s="205"/>
    </row>
    <row r="70" spans="1:10" x14ac:dyDescent="0.2">
      <c r="B70" s="204">
        <v>31</v>
      </c>
      <c r="E70" s="205">
        <v>1</v>
      </c>
      <c r="G70" s="204">
        <v>31</v>
      </c>
      <c r="H70" s="54">
        <v>1</v>
      </c>
      <c r="J70" s="205"/>
    </row>
    <row r="71" spans="1:10" x14ac:dyDescent="0.2">
      <c r="B71" s="204">
        <v>42</v>
      </c>
      <c r="E71" s="205">
        <v>1</v>
      </c>
      <c r="G71" s="204">
        <v>42</v>
      </c>
      <c r="H71" s="54">
        <v>1</v>
      </c>
      <c r="J71" s="205"/>
    </row>
    <row r="72" spans="1:10" x14ac:dyDescent="0.2">
      <c r="B72" s="204">
        <v>34</v>
      </c>
      <c r="C72" s="54">
        <v>1</v>
      </c>
      <c r="E72" s="205"/>
      <c r="G72" s="204">
        <v>34</v>
      </c>
      <c r="H72" s="54">
        <v>1</v>
      </c>
      <c r="J72" s="205"/>
    </row>
    <row r="73" spans="1:10" x14ac:dyDescent="0.2">
      <c r="B73" s="204">
        <v>20</v>
      </c>
      <c r="E73" s="205">
        <v>1</v>
      </c>
      <c r="G73" s="204">
        <v>20</v>
      </c>
      <c r="I73" s="54">
        <v>1</v>
      </c>
      <c r="J73" s="205"/>
    </row>
    <row r="74" spans="1:10" x14ac:dyDescent="0.2">
      <c r="B74" s="204">
        <v>51</v>
      </c>
      <c r="D74" s="54">
        <v>1</v>
      </c>
      <c r="E74" s="205"/>
      <c r="G74" s="204">
        <v>51</v>
      </c>
      <c r="H74" s="54">
        <v>1</v>
      </c>
      <c r="J74" s="205"/>
    </row>
    <row r="75" spans="1:10" x14ac:dyDescent="0.2">
      <c r="B75" s="204">
        <v>44</v>
      </c>
      <c r="C75" s="54">
        <v>1</v>
      </c>
      <c r="E75" s="205"/>
      <c r="G75" s="204">
        <v>44</v>
      </c>
      <c r="I75" s="54">
        <v>1</v>
      </c>
      <c r="J75" s="205"/>
    </row>
    <row r="76" spans="1:10" x14ac:dyDescent="0.2">
      <c r="B76" s="204">
        <v>26</v>
      </c>
      <c r="E76" s="205">
        <v>1</v>
      </c>
      <c r="G76" s="204">
        <v>26</v>
      </c>
      <c r="H76" s="54">
        <v>1</v>
      </c>
      <c r="J76" s="205"/>
    </row>
    <row r="77" spans="1:10" x14ac:dyDescent="0.2">
      <c r="B77" s="204">
        <v>40</v>
      </c>
      <c r="D77" s="54">
        <v>1</v>
      </c>
      <c r="E77" s="205"/>
      <c r="G77" s="204">
        <v>40</v>
      </c>
      <c r="H77" s="54">
        <v>1</v>
      </c>
      <c r="J77" s="205"/>
    </row>
    <row r="78" spans="1:10" x14ac:dyDescent="0.2">
      <c r="B78" s="204">
        <v>25</v>
      </c>
      <c r="C78" s="54">
        <v>1</v>
      </c>
      <c r="E78" s="205"/>
      <c r="G78" s="204">
        <v>25</v>
      </c>
      <c r="H78" s="54">
        <v>1</v>
      </c>
      <c r="J78" s="205"/>
    </row>
    <row r="79" spans="1:10" x14ac:dyDescent="0.2">
      <c r="B79" s="204">
        <v>57</v>
      </c>
      <c r="E79" s="205">
        <v>1</v>
      </c>
      <c r="G79" s="204">
        <v>57</v>
      </c>
      <c r="H79" s="54">
        <v>1</v>
      </c>
      <c r="J79" s="205"/>
    </row>
    <row r="80" spans="1:10" x14ac:dyDescent="0.2">
      <c r="B80" s="204">
        <v>37</v>
      </c>
      <c r="C80" s="54">
        <v>1</v>
      </c>
      <c r="E80" s="205"/>
      <c r="G80" s="204">
        <v>37</v>
      </c>
      <c r="H80" s="54">
        <v>1</v>
      </c>
      <c r="J80" s="205"/>
    </row>
    <row r="81" spans="1:10" x14ac:dyDescent="0.2">
      <c r="B81" s="204">
        <v>22</v>
      </c>
      <c r="C81" s="54">
        <v>1</v>
      </c>
      <c r="E81" s="205"/>
      <c r="G81" s="204">
        <v>22</v>
      </c>
      <c r="H81" s="54">
        <v>1</v>
      </c>
      <c r="J81" s="205"/>
    </row>
    <row r="82" spans="1:10" x14ac:dyDescent="0.2">
      <c r="B82" s="204">
        <v>24</v>
      </c>
      <c r="E82" s="205">
        <v>1</v>
      </c>
      <c r="G82" s="204">
        <v>24</v>
      </c>
      <c r="H82" s="54">
        <v>1</v>
      </c>
      <c r="J82" s="205"/>
    </row>
    <row r="83" spans="1:10" x14ac:dyDescent="0.2">
      <c r="B83" s="204">
        <v>28</v>
      </c>
      <c r="E83" s="205">
        <v>1</v>
      </c>
      <c r="G83" s="204">
        <v>28</v>
      </c>
      <c r="H83" s="54">
        <v>1</v>
      </c>
      <c r="J83" s="205"/>
    </row>
    <row r="84" spans="1:10" x14ac:dyDescent="0.2">
      <c r="B84" s="204">
        <v>38</v>
      </c>
      <c r="E84" s="205">
        <v>1</v>
      </c>
      <c r="G84" s="204">
        <v>38</v>
      </c>
      <c r="H84" s="54">
        <v>1</v>
      </c>
      <c r="J84" s="205"/>
    </row>
    <row r="85" spans="1:10" x14ac:dyDescent="0.2">
      <c r="B85" s="204">
        <v>18</v>
      </c>
      <c r="D85" s="54">
        <v>1</v>
      </c>
      <c r="E85" s="205"/>
      <c r="G85" s="204">
        <v>18</v>
      </c>
      <c r="H85" s="54">
        <v>1</v>
      </c>
      <c r="J85" s="205"/>
    </row>
    <row r="86" spans="1:10" x14ac:dyDescent="0.2">
      <c r="B86" s="204">
        <v>17</v>
      </c>
      <c r="E86" s="205">
        <v>1</v>
      </c>
      <c r="G86" s="204">
        <v>17</v>
      </c>
      <c r="H86" s="54">
        <v>1</v>
      </c>
      <c r="J86" s="205"/>
    </row>
    <row r="87" spans="1:10" x14ac:dyDescent="0.2">
      <c r="B87" s="204">
        <v>52</v>
      </c>
      <c r="E87" s="205">
        <v>1</v>
      </c>
      <c r="G87" s="204">
        <v>52</v>
      </c>
      <c r="H87" s="54">
        <v>1</v>
      </c>
      <c r="J87" s="205"/>
    </row>
    <row r="88" spans="1:10" x14ac:dyDescent="0.2">
      <c r="B88" s="204">
        <v>48</v>
      </c>
      <c r="E88" s="205">
        <v>1</v>
      </c>
      <c r="G88" s="204">
        <v>48</v>
      </c>
      <c r="H88" s="54">
        <v>1</v>
      </c>
      <c r="J88" s="205"/>
    </row>
    <row r="89" spans="1:10" x14ac:dyDescent="0.2">
      <c r="B89" s="204">
        <v>45</v>
      </c>
      <c r="E89" s="205">
        <v>1</v>
      </c>
      <c r="G89" s="204">
        <v>45</v>
      </c>
      <c r="H89" s="54">
        <v>1</v>
      </c>
      <c r="J89" s="205"/>
    </row>
    <row r="90" spans="1:10" x14ac:dyDescent="0.2">
      <c r="B90" s="204">
        <v>33</v>
      </c>
      <c r="D90" s="54">
        <v>1</v>
      </c>
      <c r="E90" s="205"/>
      <c r="G90" s="204">
        <v>33</v>
      </c>
      <c r="J90" s="205">
        <v>1</v>
      </c>
    </row>
    <row r="91" spans="1:10" x14ac:dyDescent="0.2">
      <c r="B91" s="204">
        <v>50</v>
      </c>
      <c r="D91" s="54">
        <v>1</v>
      </c>
      <c r="E91" s="205"/>
      <c r="G91" s="204">
        <v>50</v>
      </c>
      <c r="J91" s="205">
        <v>1</v>
      </c>
    </row>
    <row r="92" spans="1:10" x14ac:dyDescent="0.2">
      <c r="B92" s="204">
        <v>58</v>
      </c>
      <c r="C92" s="54">
        <v>1</v>
      </c>
      <c r="E92" s="205"/>
      <c r="G92" s="204">
        <v>58</v>
      </c>
      <c r="J92" s="205">
        <v>1</v>
      </c>
    </row>
    <row r="93" spans="1:10" ht="16" thickBot="1" x14ac:dyDescent="0.25">
      <c r="B93" s="206">
        <v>56</v>
      </c>
      <c r="C93" s="207">
        <v>1</v>
      </c>
      <c r="D93" s="207"/>
      <c r="E93" s="208"/>
      <c r="G93" s="206">
        <v>56</v>
      </c>
      <c r="H93" s="207"/>
      <c r="I93" s="207"/>
      <c r="J93" s="208">
        <v>1</v>
      </c>
    </row>
    <row r="95" spans="1:10" ht="16" thickBot="1" x14ac:dyDescent="0.25"/>
    <row r="96" spans="1:10" ht="16" thickBot="1" x14ac:dyDescent="0.25">
      <c r="A96" s="203" t="s">
        <v>309</v>
      </c>
      <c r="B96" s="257" t="s">
        <v>262</v>
      </c>
      <c r="C96" s="258"/>
      <c r="D96" s="258"/>
      <c r="E96" s="259"/>
      <c r="G96" s="257" t="s">
        <v>261</v>
      </c>
      <c r="H96" s="258"/>
      <c r="I96" s="258"/>
      <c r="J96" s="259"/>
    </row>
    <row r="97" spans="2:10" ht="18" thickBot="1" x14ac:dyDescent="0.25">
      <c r="B97" s="115" t="s">
        <v>4</v>
      </c>
      <c r="C97" s="152" t="s">
        <v>6</v>
      </c>
      <c r="D97" s="136" t="s">
        <v>233</v>
      </c>
      <c r="E97" s="137" t="s">
        <v>304</v>
      </c>
      <c r="G97" s="115" t="s">
        <v>4</v>
      </c>
      <c r="H97" s="152" t="s">
        <v>3</v>
      </c>
      <c r="I97" s="136" t="s">
        <v>305</v>
      </c>
      <c r="J97" s="137" t="s">
        <v>2</v>
      </c>
    </row>
    <row r="98" spans="2:10" x14ac:dyDescent="0.2">
      <c r="B98" s="214">
        <v>19</v>
      </c>
      <c r="C98" s="201"/>
      <c r="D98" s="201">
        <v>1</v>
      </c>
      <c r="E98" s="202"/>
      <c r="G98" s="204">
        <v>19</v>
      </c>
      <c r="H98" s="54">
        <v>1</v>
      </c>
      <c r="J98" s="205"/>
    </row>
    <row r="99" spans="2:10" x14ac:dyDescent="0.2">
      <c r="B99" s="204">
        <v>31</v>
      </c>
      <c r="D99" s="54">
        <v>1</v>
      </c>
      <c r="E99" s="205"/>
      <c r="G99" s="204">
        <v>31</v>
      </c>
      <c r="H99" s="54">
        <v>1</v>
      </c>
      <c r="J99" s="205"/>
    </row>
    <row r="100" spans="2:10" x14ac:dyDescent="0.2">
      <c r="B100" s="204">
        <v>42</v>
      </c>
      <c r="D100" s="54">
        <v>1</v>
      </c>
      <c r="E100" s="205"/>
      <c r="G100" s="204">
        <v>42</v>
      </c>
      <c r="H100" s="54">
        <v>1</v>
      </c>
      <c r="J100" s="205"/>
    </row>
    <row r="101" spans="2:10" x14ac:dyDescent="0.2">
      <c r="B101" s="204">
        <v>34</v>
      </c>
      <c r="C101" s="54">
        <v>1</v>
      </c>
      <c r="E101" s="205"/>
      <c r="G101" s="204">
        <v>34</v>
      </c>
      <c r="H101" s="54">
        <v>1</v>
      </c>
      <c r="J101" s="205"/>
    </row>
    <row r="102" spans="2:10" x14ac:dyDescent="0.2">
      <c r="B102" s="204">
        <v>20</v>
      </c>
      <c r="E102" s="205">
        <v>1</v>
      </c>
      <c r="G102" s="204">
        <v>20</v>
      </c>
      <c r="I102" s="54">
        <v>1</v>
      </c>
      <c r="J102" s="205"/>
    </row>
    <row r="103" spans="2:10" x14ac:dyDescent="0.2">
      <c r="B103" s="204">
        <v>51</v>
      </c>
      <c r="D103" s="54">
        <v>1</v>
      </c>
      <c r="E103" s="205"/>
      <c r="G103" s="204">
        <v>51</v>
      </c>
      <c r="H103" s="54">
        <v>1</v>
      </c>
      <c r="J103" s="205"/>
    </row>
    <row r="104" spans="2:10" x14ac:dyDescent="0.2">
      <c r="B104" s="204">
        <v>44</v>
      </c>
      <c r="D104" s="54">
        <v>1</v>
      </c>
      <c r="E104" s="205"/>
      <c r="G104" s="204">
        <v>44</v>
      </c>
      <c r="I104" s="54">
        <v>1</v>
      </c>
      <c r="J104" s="205"/>
    </row>
    <row r="105" spans="2:10" x14ac:dyDescent="0.2">
      <c r="B105" s="204">
        <v>26</v>
      </c>
      <c r="C105" s="54">
        <v>1</v>
      </c>
      <c r="E105" s="205"/>
      <c r="G105" s="204">
        <v>26</v>
      </c>
      <c r="H105" s="54">
        <v>1</v>
      </c>
      <c r="J105" s="205"/>
    </row>
    <row r="106" spans="2:10" x14ac:dyDescent="0.2">
      <c r="B106" s="204">
        <v>40</v>
      </c>
      <c r="D106" s="54">
        <v>1</v>
      </c>
      <c r="E106" s="205"/>
      <c r="G106" s="204">
        <v>40</v>
      </c>
      <c r="H106" s="54">
        <v>1</v>
      </c>
      <c r="J106" s="205"/>
    </row>
    <row r="107" spans="2:10" x14ac:dyDescent="0.2">
      <c r="B107" s="204">
        <v>25</v>
      </c>
      <c r="C107" s="54">
        <v>1</v>
      </c>
      <c r="E107" s="205"/>
      <c r="G107" s="204">
        <v>25</v>
      </c>
      <c r="H107" s="54">
        <v>1</v>
      </c>
      <c r="J107" s="205"/>
    </row>
    <row r="108" spans="2:10" x14ac:dyDescent="0.2">
      <c r="B108" s="204">
        <v>57</v>
      </c>
      <c r="D108" s="54">
        <v>1</v>
      </c>
      <c r="E108" s="205"/>
      <c r="G108" s="204">
        <v>57</v>
      </c>
      <c r="H108" s="54">
        <v>1</v>
      </c>
      <c r="J108" s="205"/>
    </row>
    <row r="109" spans="2:10" x14ac:dyDescent="0.2">
      <c r="B109" s="204">
        <v>37</v>
      </c>
      <c r="C109" s="54">
        <v>1</v>
      </c>
      <c r="E109" s="205"/>
      <c r="G109" s="204">
        <v>37</v>
      </c>
      <c r="H109" s="54">
        <v>1</v>
      </c>
      <c r="J109" s="205"/>
    </row>
    <row r="110" spans="2:10" x14ac:dyDescent="0.2">
      <c r="B110" s="204">
        <v>22</v>
      </c>
      <c r="D110" s="54">
        <v>1</v>
      </c>
      <c r="E110" s="205"/>
      <c r="G110" s="204">
        <v>22</v>
      </c>
      <c r="H110" s="54">
        <v>1</v>
      </c>
      <c r="J110" s="205"/>
    </row>
    <row r="111" spans="2:10" x14ac:dyDescent="0.2">
      <c r="B111" s="204">
        <v>24</v>
      </c>
      <c r="D111" s="54">
        <v>1</v>
      </c>
      <c r="E111" s="205"/>
      <c r="G111" s="204">
        <v>24</v>
      </c>
      <c r="H111" s="54">
        <v>1</v>
      </c>
      <c r="J111" s="205"/>
    </row>
    <row r="112" spans="2:10" x14ac:dyDescent="0.2">
      <c r="B112" s="204">
        <v>28</v>
      </c>
      <c r="D112" s="54">
        <v>1</v>
      </c>
      <c r="E112" s="205"/>
      <c r="G112" s="204">
        <v>28</v>
      </c>
      <c r="H112" s="54">
        <v>1</v>
      </c>
      <c r="J112" s="205"/>
    </row>
    <row r="113" spans="2:10" x14ac:dyDescent="0.2">
      <c r="B113" s="204">
        <v>38</v>
      </c>
      <c r="D113" s="54">
        <v>1</v>
      </c>
      <c r="E113" s="205"/>
      <c r="G113" s="204">
        <v>38</v>
      </c>
      <c r="H113" s="54">
        <v>1</v>
      </c>
      <c r="J113" s="205"/>
    </row>
    <row r="114" spans="2:10" x14ac:dyDescent="0.2">
      <c r="B114" s="204">
        <v>18</v>
      </c>
      <c r="D114" s="54">
        <v>1</v>
      </c>
      <c r="E114" s="205"/>
      <c r="G114" s="204">
        <v>18</v>
      </c>
      <c r="H114" s="54">
        <v>1</v>
      </c>
      <c r="J114" s="205"/>
    </row>
    <row r="115" spans="2:10" x14ac:dyDescent="0.2">
      <c r="B115" s="204">
        <v>17</v>
      </c>
      <c r="D115" s="54">
        <v>1</v>
      </c>
      <c r="E115" s="205"/>
      <c r="G115" s="204">
        <v>17</v>
      </c>
      <c r="H115" s="54">
        <v>1</v>
      </c>
      <c r="J115" s="205"/>
    </row>
    <row r="116" spans="2:10" x14ac:dyDescent="0.2">
      <c r="B116" s="204">
        <v>52</v>
      </c>
      <c r="D116" s="54">
        <v>1</v>
      </c>
      <c r="E116" s="205"/>
      <c r="G116" s="204">
        <v>52</v>
      </c>
      <c r="H116" s="54">
        <v>1</v>
      </c>
      <c r="J116" s="205"/>
    </row>
    <row r="117" spans="2:10" x14ac:dyDescent="0.2">
      <c r="B117" s="204">
        <v>48</v>
      </c>
      <c r="E117" s="205">
        <v>1</v>
      </c>
      <c r="G117" s="204">
        <v>48</v>
      </c>
      <c r="H117" s="54">
        <v>1</v>
      </c>
      <c r="J117" s="205"/>
    </row>
    <row r="118" spans="2:10" x14ac:dyDescent="0.2">
      <c r="B118" s="204">
        <v>33</v>
      </c>
      <c r="D118" s="54">
        <v>1</v>
      </c>
      <c r="E118" s="205"/>
      <c r="G118" s="204">
        <v>33</v>
      </c>
      <c r="J118" s="205">
        <v>1</v>
      </c>
    </row>
    <row r="119" spans="2:10" x14ac:dyDescent="0.2">
      <c r="B119" s="204">
        <v>50</v>
      </c>
      <c r="D119" s="54">
        <v>1</v>
      </c>
      <c r="E119" s="205"/>
      <c r="G119" s="204">
        <v>50</v>
      </c>
      <c r="J119" s="205">
        <v>1</v>
      </c>
    </row>
    <row r="120" spans="2:10" x14ac:dyDescent="0.2">
      <c r="B120" s="204">
        <v>58</v>
      </c>
      <c r="C120" s="54">
        <v>1</v>
      </c>
      <c r="E120" s="205"/>
      <c r="G120" s="204">
        <v>58</v>
      </c>
      <c r="J120" s="205">
        <v>1</v>
      </c>
    </row>
    <row r="121" spans="2:10" ht="16" thickBot="1" x14ac:dyDescent="0.25">
      <c r="B121" s="206">
        <v>56</v>
      </c>
      <c r="C121" s="207">
        <v>1</v>
      </c>
      <c r="D121" s="207"/>
      <c r="E121" s="208"/>
      <c r="G121" s="206">
        <v>56</v>
      </c>
      <c r="H121" s="207"/>
      <c r="I121" s="207"/>
      <c r="J121" s="208">
        <v>1</v>
      </c>
    </row>
  </sheetData>
  <mergeCells count="9">
    <mergeCell ref="B96:E96"/>
    <mergeCell ref="G96:J96"/>
    <mergeCell ref="H4:L4"/>
    <mergeCell ref="B4:F4"/>
    <mergeCell ref="B2:L2"/>
    <mergeCell ref="B36:E36"/>
    <mergeCell ref="G36:J36"/>
    <mergeCell ref="B66:E66"/>
    <mergeCell ref="G66:J6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D39FE-9F46-AB4B-A9D3-76127753BC3B}">
  <dimension ref="B1:AD116"/>
  <sheetViews>
    <sheetView showGridLines="0" topLeftCell="A111" zoomScale="50" zoomScaleNormal="89" workbookViewId="0">
      <selection activeCell="B2" sqref="B2:F2"/>
    </sheetView>
  </sheetViews>
  <sheetFormatPr baseColWidth="10" defaultColWidth="11.5" defaultRowHeight="15" x14ac:dyDescent="0.2"/>
  <cols>
    <col min="1" max="1" width="6.33203125" customWidth="1"/>
    <col min="2" max="2" width="3.83203125" style="15" customWidth="1"/>
    <col min="3" max="3" width="11.5" style="15"/>
    <col min="4" max="4" width="17.33203125" style="15" customWidth="1"/>
    <col min="5" max="5" width="22.5" style="15" customWidth="1"/>
    <col min="6" max="6" width="26" style="15" customWidth="1"/>
    <col min="7" max="8" width="3.83203125" style="15" customWidth="1"/>
    <col min="9" max="9" width="17.1640625" style="15" customWidth="1"/>
    <col min="10" max="10" width="17.5" style="15" customWidth="1"/>
    <col min="11" max="11" width="26.33203125" style="15" customWidth="1"/>
    <col min="12" max="12" width="22.83203125" style="15" customWidth="1"/>
    <col min="13" max="13" width="3.5" style="15" customWidth="1"/>
    <col min="14" max="14" width="3.83203125" style="15" customWidth="1"/>
    <col min="15" max="15" width="19" style="15" customWidth="1"/>
    <col min="16" max="16" width="21.1640625" style="15" customWidth="1"/>
    <col min="17" max="17" width="24.83203125" style="15" customWidth="1"/>
    <col min="18" max="18" width="22.5" style="15" customWidth="1"/>
    <col min="19" max="19" width="4.1640625" customWidth="1"/>
    <col min="20" max="20" width="3.83203125" style="15" customWidth="1"/>
    <col min="22" max="22" width="18.83203125" customWidth="1"/>
    <col min="23" max="23" width="20" customWidth="1"/>
    <col min="24" max="24" width="24.83203125" customWidth="1"/>
    <col min="25" max="25" width="4.1640625" customWidth="1"/>
    <col min="26" max="26" width="3.83203125" style="15" customWidth="1"/>
    <col min="28" max="28" width="19" customWidth="1"/>
    <col min="29" max="29" width="21.5" customWidth="1"/>
    <col min="30" max="30" width="26" customWidth="1"/>
  </cols>
  <sheetData>
    <row r="1" spans="2:30" ht="16" thickBot="1" x14ac:dyDescent="0.25"/>
    <row r="2" spans="2:30" ht="20" thickBot="1" x14ac:dyDescent="0.25">
      <c r="B2" s="2" t="s">
        <v>254</v>
      </c>
      <c r="C2" s="286" t="s">
        <v>216</v>
      </c>
      <c r="D2" s="287"/>
      <c r="E2" s="287"/>
      <c r="F2" s="288"/>
      <c r="H2" s="2" t="s">
        <v>239</v>
      </c>
      <c r="I2" s="286" t="s">
        <v>217</v>
      </c>
      <c r="J2" s="287"/>
      <c r="K2" s="287"/>
      <c r="L2" s="288"/>
      <c r="N2" s="2" t="s">
        <v>240</v>
      </c>
      <c r="O2" s="286" t="s">
        <v>218</v>
      </c>
      <c r="P2" s="287"/>
      <c r="Q2" s="287"/>
      <c r="R2" s="288"/>
      <c r="T2" s="2" t="s">
        <v>241</v>
      </c>
      <c r="U2" s="286" t="s">
        <v>224</v>
      </c>
      <c r="V2" s="287"/>
      <c r="W2" s="287"/>
      <c r="X2" s="288"/>
      <c r="Z2" s="2" t="s">
        <v>264</v>
      </c>
      <c r="AA2" s="286" t="s">
        <v>224</v>
      </c>
      <c r="AB2" s="287"/>
      <c r="AC2" s="287"/>
      <c r="AD2" s="288"/>
    </row>
    <row r="3" spans="2:30" ht="20" thickBot="1" x14ac:dyDescent="0.25">
      <c r="C3" s="40" t="s">
        <v>4</v>
      </c>
      <c r="D3" s="95" t="s">
        <v>213</v>
      </c>
      <c r="E3" s="96" t="s">
        <v>214</v>
      </c>
      <c r="F3" s="97" t="s">
        <v>215</v>
      </c>
      <c r="I3" s="40" t="s">
        <v>4</v>
      </c>
      <c r="J3" s="95" t="s">
        <v>213</v>
      </c>
      <c r="K3" s="98" t="s">
        <v>214</v>
      </c>
      <c r="L3" s="97" t="s">
        <v>215</v>
      </c>
      <c r="O3" s="40" t="s">
        <v>4</v>
      </c>
      <c r="P3" s="95" t="s">
        <v>213</v>
      </c>
      <c r="Q3" s="98" t="s">
        <v>219</v>
      </c>
      <c r="R3" s="97" t="s">
        <v>220</v>
      </c>
      <c r="U3" s="40" t="s">
        <v>4</v>
      </c>
      <c r="V3" s="95" t="s">
        <v>213</v>
      </c>
      <c r="W3" s="98" t="s">
        <v>221</v>
      </c>
      <c r="X3" s="97" t="s">
        <v>222</v>
      </c>
      <c r="AA3" s="40" t="s">
        <v>4</v>
      </c>
      <c r="AB3" s="95" t="s">
        <v>223</v>
      </c>
      <c r="AC3" s="98" t="s">
        <v>221</v>
      </c>
      <c r="AD3" s="97" t="s">
        <v>222</v>
      </c>
    </row>
    <row r="4" spans="2:30" ht="19" x14ac:dyDescent="0.2">
      <c r="C4" s="99">
        <v>12</v>
      </c>
      <c r="D4" s="100">
        <v>475</v>
      </c>
      <c r="E4" s="101">
        <v>1</v>
      </c>
      <c r="F4" s="102"/>
      <c r="I4" s="99">
        <v>12</v>
      </c>
      <c r="J4" s="100">
        <v>475</v>
      </c>
      <c r="K4" s="99">
        <v>1</v>
      </c>
      <c r="L4" s="102"/>
      <c r="O4" s="99">
        <v>12</v>
      </c>
      <c r="P4" s="100">
        <v>475</v>
      </c>
      <c r="Q4" s="99"/>
      <c r="R4" s="102">
        <v>1</v>
      </c>
      <c r="U4" s="99">
        <v>12</v>
      </c>
      <c r="V4" s="100">
        <v>475</v>
      </c>
      <c r="W4" s="99"/>
      <c r="X4" s="102">
        <v>1</v>
      </c>
      <c r="AA4" s="107">
        <v>12</v>
      </c>
      <c r="AB4" s="107">
        <v>930</v>
      </c>
      <c r="AC4" s="99"/>
      <c r="AD4" s="102">
        <v>1</v>
      </c>
    </row>
    <row r="5" spans="2:30" ht="19" x14ac:dyDescent="0.2">
      <c r="C5" s="99">
        <v>13</v>
      </c>
      <c r="D5" s="100">
        <v>56</v>
      </c>
      <c r="E5" s="101"/>
      <c r="F5" s="102">
        <v>1</v>
      </c>
      <c r="I5" s="99">
        <v>13</v>
      </c>
      <c r="J5" s="100">
        <v>56</v>
      </c>
      <c r="K5" s="99">
        <v>1</v>
      </c>
      <c r="L5" s="102"/>
      <c r="O5" s="99">
        <v>13</v>
      </c>
      <c r="P5" s="100">
        <v>56</v>
      </c>
      <c r="Q5" s="99"/>
      <c r="R5" s="102">
        <v>1</v>
      </c>
      <c r="U5" s="99">
        <v>13</v>
      </c>
      <c r="V5" s="100">
        <v>56</v>
      </c>
      <c r="W5" s="99">
        <v>1</v>
      </c>
      <c r="X5" s="102"/>
      <c r="AA5" s="100">
        <v>13</v>
      </c>
      <c r="AB5" s="100">
        <v>51</v>
      </c>
      <c r="AC5" s="99">
        <v>1</v>
      </c>
      <c r="AD5" s="102"/>
    </row>
    <row r="6" spans="2:30" ht="19" x14ac:dyDescent="0.2">
      <c r="C6" s="99">
        <v>15</v>
      </c>
      <c r="D6" s="100">
        <v>322</v>
      </c>
      <c r="E6" s="101">
        <v>1</v>
      </c>
      <c r="F6" s="102"/>
      <c r="I6" s="99">
        <v>15</v>
      </c>
      <c r="J6" s="100">
        <v>322</v>
      </c>
      <c r="K6" s="99">
        <v>1</v>
      </c>
      <c r="L6" s="102"/>
      <c r="O6" s="99">
        <v>15</v>
      </c>
      <c r="P6" s="100">
        <v>322</v>
      </c>
      <c r="Q6" s="99"/>
      <c r="R6" s="102">
        <v>1</v>
      </c>
      <c r="U6" s="99">
        <v>15</v>
      </c>
      <c r="V6" s="100">
        <v>322</v>
      </c>
      <c r="W6" s="99">
        <v>1</v>
      </c>
      <c r="X6" s="102"/>
      <c r="AA6" s="100">
        <v>15</v>
      </c>
      <c r="AB6" s="100">
        <v>971</v>
      </c>
      <c r="AC6" s="99">
        <v>1</v>
      </c>
      <c r="AD6" s="102"/>
    </row>
    <row r="7" spans="2:30" ht="19" x14ac:dyDescent="0.2">
      <c r="C7" s="99">
        <v>16</v>
      </c>
      <c r="D7" s="100">
        <v>294</v>
      </c>
      <c r="E7" s="101">
        <v>1</v>
      </c>
      <c r="F7" s="102"/>
      <c r="I7" s="99">
        <v>16</v>
      </c>
      <c r="J7" s="100">
        <v>294</v>
      </c>
      <c r="K7" s="99">
        <v>1</v>
      </c>
      <c r="L7" s="102"/>
      <c r="O7" s="99">
        <v>16</v>
      </c>
      <c r="P7" s="100">
        <v>294</v>
      </c>
      <c r="Q7" s="99"/>
      <c r="R7" s="102">
        <v>1</v>
      </c>
      <c r="U7" s="99">
        <v>16</v>
      </c>
      <c r="V7" s="100">
        <v>294</v>
      </c>
      <c r="W7" s="99">
        <v>1</v>
      </c>
      <c r="X7" s="102"/>
      <c r="AA7" s="100">
        <v>16</v>
      </c>
      <c r="AB7" s="100">
        <v>1723</v>
      </c>
      <c r="AC7" s="99">
        <v>1</v>
      </c>
      <c r="AD7" s="102"/>
    </row>
    <row r="8" spans="2:30" ht="19" x14ac:dyDescent="0.2">
      <c r="C8" s="99">
        <v>17</v>
      </c>
      <c r="D8" s="100">
        <v>174</v>
      </c>
      <c r="E8" s="101">
        <v>1</v>
      </c>
      <c r="F8" s="102"/>
      <c r="I8" s="99">
        <v>17</v>
      </c>
      <c r="J8" s="100">
        <v>174</v>
      </c>
      <c r="K8" s="99">
        <v>1</v>
      </c>
      <c r="L8" s="102"/>
      <c r="O8" s="99">
        <v>17</v>
      </c>
      <c r="P8" s="100">
        <v>174</v>
      </c>
      <c r="Q8" s="99">
        <v>1</v>
      </c>
      <c r="R8" s="102"/>
      <c r="U8" s="99">
        <v>17</v>
      </c>
      <c r="V8" s="100">
        <v>174</v>
      </c>
      <c r="W8" s="99">
        <v>1</v>
      </c>
      <c r="X8" s="102"/>
      <c r="AA8" s="100">
        <v>17</v>
      </c>
      <c r="AB8" s="100">
        <v>329</v>
      </c>
      <c r="AC8" s="99">
        <v>1</v>
      </c>
      <c r="AD8" s="102"/>
    </row>
    <row r="9" spans="2:30" ht="19" x14ac:dyDescent="0.2">
      <c r="C9" s="99">
        <v>18</v>
      </c>
      <c r="D9" s="100">
        <v>154</v>
      </c>
      <c r="E9" s="101"/>
      <c r="F9" s="102">
        <v>1</v>
      </c>
      <c r="I9" s="99">
        <v>18</v>
      </c>
      <c r="J9" s="100">
        <v>154</v>
      </c>
      <c r="K9" s="99">
        <v>1</v>
      </c>
      <c r="L9" s="102"/>
      <c r="O9" s="99">
        <v>18</v>
      </c>
      <c r="P9" s="100">
        <v>154</v>
      </c>
      <c r="Q9" s="99"/>
      <c r="R9" s="102">
        <v>1</v>
      </c>
      <c r="U9" s="99">
        <v>18</v>
      </c>
      <c r="V9" s="100">
        <v>154</v>
      </c>
      <c r="W9" s="99"/>
      <c r="X9" s="102">
        <v>1</v>
      </c>
      <c r="AA9" s="100">
        <v>18</v>
      </c>
      <c r="AB9" s="100">
        <v>1020</v>
      </c>
      <c r="AC9" s="99"/>
      <c r="AD9" s="102">
        <v>1</v>
      </c>
    </row>
    <row r="10" spans="2:30" ht="19" x14ac:dyDescent="0.2">
      <c r="C10" s="99">
        <v>19</v>
      </c>
      <c r="D10" s="100">
        <v>770</v>
      </c>
      <c r="E10" s="101">
        <v>1</v>
      </c>
      <c r="F10" s="102"/>
      <c r="I10" s="99">
        <v>19</v>
      </c>
      <c r="J10" s="100">
        <v>770</v>
      </c>
      <c r="K10" s="99">
        <v>1</v>
      </c>
      <c r="L10" s="102"/>
      <c r="O10" s="99">
        <v>19</v>
      </c>
      <c r="P10" s="100">
        <v>770</v>
      </c>
      <c r="Q10" s="99">
        <v>1</v>
      </c>
      <c r="R10" s="102"/>
      <c r="U10" s="99">
        <v>19</v>
      </c>
      <c r="V10" s="100">
        <v>770</v>
      </c>
      <c r="W10" s="99">
        <v>1</v>
      </c>
      <c r="X10" s="102"/>
      <c r="AA10" s="100">
        <v>19</v>
      </c>
      <c r="AB10" s="100">
        <v>1358</v>
      </c>
      <c r="AC10" s="99">
        <v>1</v>
      </c>
      <c r="AD10" s="102"/>
    </row>
    <row r="11" spans="2:30" ht="19" x14ac:dyDescent="0.2">
      <c r="C11" s="99">
        <v>20</v>
      </c>
      <c r="D11" s="100">
        <v>434</v>
      </c>
      <c r="E11" s="101">
        <v>1</v>
      </c>
      <c r="F11" s="102"/>
      <c r="I11" s="99">
        <v>20</v>
      </c>
      <c r="J11" s="100">
        <v>434</v>
      </c>
      <c r="K11" s="99">
        <v>1</v>
      </c>
      <c r="L11" s="102"/>
      <c r="O11" s="99">
        <v>20</v>
      </c>
      <c r="P11" s="100">
        <v>434</v>
      </c>
      <c r="Q11" s="99"/>
      <c r="R11" s="102">
        <v>1</v>
      </c>
      <c r="U11" s="99">
        <v>20</v>
      </c>
      <c r="V11" s="100">
        <v>434</v>
      </c>
      <c r="W11" s="99">
        <v>1</v>
      </c>
      <c r="X11" s="102"/>
      <c r="AA11" s="100">
        <v>20</v>
      </c>
      <c r="AB11" s="100">
        <v>1892</v>
      </c>
      <c r="AC11" s="99">
        <v>1</v>
      </c>
      <c r="AD11" s="102"/>
    </row>
    <row r="12" spans="2:30" ht="19" x14ac:dyDescent="0.2">
      <c r="C12" s="99">
        <v>21</v>
      </c>
      <c r="D12" s="100">
        <v>42</v>
      </c>
      <c r="E12" s="101"/>
      <c r="F12" s="102">
        <v>1</v>
      </c>
      <c r="I12" s="99">
        <v>21</v>
      </c>
      <c r="J12" s="100">
        <v>42</v>
      </c>
      <c r="K12" s="99"/>
      <c r="L12" s="102">
        <v>1</v>
      </c>
      <c r="O12" s="99">
        <v>21</v>
      </c>
      <c r="P12" s="100">
        <v>42</v>
      </c>
      <c r="Q12" s="99"/>
      <c r="R12" s="102">
        <v>1</v>
      </c>
      <c r="U12" s="99">
        <v>22</v>
      </c>
      <c r="V12" s="100">
        <v>287</v>
      </c>
      <c r="W12" s="99"/>
      <c r="X12" s="102">
        <v>1</v>
      </c>
      <c r="AA12" s="100">
        <v>22</v>
      </c>
      <c r="AB12" s="100">
        <v>551</v>
      </c>
      <c r="AC12" s="99"/>
      <c r="AD12" s="102">
        <v>1</v>
      </c>
    </row>
    <row r="13" spans="2:30" ht="19" x14ac:dyDescent="0.2">
      <c r="C13" s="99">
        <v>22</v>
      </c>
      <c r="D13" s="100">
        <v>287</v>
      </c>
      <c r="E13" s="101">
        <v>1</v>
      </c>
      <c r="F13" s="102"/>
      <c r="I13" s="99">
        <v>22</v>
      </c>
      <c r="J13" s="100">
        <v>287</v>
      </c>
      <c r="K13" s="99">
        <v>1</v>
      </c>
      <c r="L13" s="102"/>
      <c r="O13" s="99">
        <v>22</v>
      </c>
      <c r="P13" s="100">
        <v>287</v>
      </c>
      <c r="Q13" s="99">
        <v>1</v>
      </c>
      <c r="R13" s="102"/>
      <c r="U13" s="99">
        <v>23</v>
      </c>
      <c r="V13" s="100">
        <v>175</v>
      </c>
      <c r="W13" s="99">
        <v>1</v>
      </c>
      <c r="X13" s="102"/>
      <c r="AA13" s="100">
        <v>23</v>
      </c>
      <c r="AB13" s="100">
        <v>231</v>
      </c>
      <c r="AC13" s="99">
        <v>1</v>
      </c>
      <c r="AD13" s="102"/>
    </row>
    <row r="14" spans="2:30" ht="19" x14ac:dyDescent="0.2">
      <c r="C14" s="99">
        <v>23</v>
      </c>
      <c r="D14" s="100">
        <v>175</v>
      </c>
      <c r="E14" s="101">
        <v>1</v>
      </c>
      <c r="F14" s="102"/>
      <c r="I14" s="99">
        <v>23</v>
      </c>
      <c r="J14" s="100">
        <v>175</v>
      </c>
      <c r="K14" s="99">
        <v>1</v>
      </c>
      <c r="L14" s="102"/>
      <c r="O14" s="99">
        <v>23</v>
      </c>
      <c r="P14" s="100">
        <v>175</v>
      </c>
      <c r="Q14" s="99"/>
      <c r="R14" s="102">
        <v>1</v>
      </c>
      <c r="U14" s="99">
        <v>24</v>
      </c>
      <c r="V14" s="100">
        <v>175</v>
      </c>
      <c r="W14" s="99">
        <v>1</v>
      </c>
      <c r="X14" s="102"/>
      <c r="AA14" s="100">
        <v>24</v>
      </c>
      <c r="AB14" s="100">
        <v>238</v>
      </c>
      <c r="AC14" s="99">
        <v>1</v>
      </c>
      <c r="AD14" s="102"/>
    </row>
    <row r="15" spans="2:30" ht="19" x14ac:dyDescent="0.2">
      <c r="C15" s="99">
        <v>24</v>
      </c>
      <c r="D15" s="100">
        <v>175</v>
      </c>
      <c r="E15" s="101"/>
      <c r="F15" s="102">
        <v>1</v>
      </c>
      <c r="I15" s="99">
        <v>24</v>
      </c>
      <c r="J15" s="100">
        <v>175</v>
      </c>
      <c r="K15" s="99"/>
      <c r="L15" s="102">
        <v>1</v>
      </c>
      <c r="O15" s="99">
        <v>24</v>
      </c>
      <c r="P15" s="100">
        <v>175</v>
      </c>
      <c r="Q15" s="99"/>
      <c r="R15" s="102">
        <v>1</v>
      </c>
      <c r="U15" s="99">
        <v>25</v>
      </c>
      <c r="V15" s="100">
        <v>196</v>
      </c>
      <c r="W15" s="99"/>
      <c r="X15" s="102">
        <v>1</v>
      </c>
      <c r="AA15" s="100">
        <v>25</v>
      </c>
      <c r="AB15" s="100">
        <v>979</v>
      </c>
      <c r="AC15" s="99"/>
      <c r="AD15" s="102">
        <v>1</v>
      </c>
    </row>
    <row r="16" spans="2:30" ht="19" x14ac:dyDescent="0.2">
      <c r="C16" s="99">
        <v>25</v>
      </c>
      <c r="D16" s="100">
        <v>196</v>
      </c>
      <c r="E16" s="101">
        <v>1</v>
      </c>
      <c r="F16" s="102"/>
      <c r="I16" s="99">
        <v>25</v>
      </c>
      <c r="J16" s="100">
        <v>196</v>
      </c>
      <c r="K16" s="99">
        <v>1</v>
      </c>
      <c r="L16" s="102"/>
      <c r="O16" s="99">
        <v>25</v>
      </c>
      <c r="P16" s="100">
        <v>196</v>
      </c>
      <c r="Q16" s="99">
        <v>1</v>
      </c>
      <c r="R16" s="102"/>
      <c r="U16" s="99">
        <v>26</v>
      </c>
      <c r="V16" s="100">
        <v>287</v>
      </c>
      <c r="W16" s="99">
        <v>1</v>
      </c>
      <c r="X16" s="102"/>
      <c r="AA16" s="100">
        <v>26</v>
      </c>
      <c r="AB16" s="100">
        <v>615</v>
      </c>
      <c r="AC16" s="99">
        <v>1</v>
      </c>
      <c r="AD16" s="102"/>
    </row>
    <row r="17" spans="3:30" ht="19" x14ac:dyDescent="0.2">
      <c r="C17" s="99">
        <v>26</v>
      </c>
      <c r="D17" s="100">
        <v>287</v>
      </c>
      <c r="E17" s="101">
        <v>1</v>
      </c>
      <c r="F17" s="102"/>
      <c r="I17" s="99">
        <v>26</v>
      </c>
      <c r="J17" s="100">
        <v>287</v>
      </c>
      <c r="K17" s="99">
        <v>1</v>
      </c>
      <c r="L17" s="102"/>
      <c r="O17" s="99">
        <v>26</v>
      </c>
      <c r="P17" s="100">
        <v>287</v>
      </c>
      <c r="Q17" s="99"/>
      <c r="R17" s="102">
        <v>1</v>
      </c>
      <c r="U17" s="99">
        <v>27</v>
      </c>
      <c r="V17" s="100">
        <v>679</v>
      </c>
      <c r="W17" s="99">
        <v>1</v>
      </c>
      <c r="X17" s="102"/>
      <c r="AA17" s="100">
        <v>27</v>
      </c>
      <c r="AB17" s="100">
        <v>1793</v>
      </c>
      <c r="AC17" s="99">
        <v>1</v>
      </c>
      <c r="AD17" s="102"/>
    </row>
    <row r="18" spans="3:30" ht="19" x14ac:dyDescent="0.2">
      <c r="C18" s="99">
        <v>27</v>
      </c>
      <c r="D18" s="100">
        <v>679</v>
      </c>
      <c r="E18" s="101"/>
      <c r="F18" s="102">
        <v>1</v>
      </c>
      <c r="I18" s="99">
        <v>27</v>
      </c>
      <c r="J18" s="100">
        <v>679</v>
      </c>
      <c r="K18" s="99">
        <v>1</v>
      </c>
      <c r="L18" s="102"/>
      <c r="O18" s="99">
        <v>27</v>
      </c>
      <c r="P18" s="100">
        <v>679</v>
      </c>
      <c r="Q18" s="99"/>
      <c r="R18" s="102">
        <v>1</v>
      </c>
      <c r="U18" s="99">
        <v>28</v>
      </c>
      <c r="V18" s="100">
        <v>182</v>
      </c>
      <c r="W18" s="99">
        <v>1</v>
      </c>
      <c r="X18" s="102"/>
      <c r="AA18" s="100">
        <v>28</v>
      </c>
      <c r="AB18" s="100">
        <v>220</v>
      </c>
      <c r="AC18" s="99">
        <v>1</v>
      </c>
      <c r="AD18" s="102"/>
    </row>
    <row r="19" spans="3:30" ht="19" x14ac:dyDescent="0.2">
      <c r="C19" s="99">
        <v>28</v>
      </c>
      <c r="D19" s="100">
        <v>182</v>
      </c>
      <c r="E19" s="101">
        <v>1</v>
      </c>
      <c r="F19" s="102"/>
      <c r="I19" s="99">
        <v>28</v>
      </c>
      <c r="J19" s="100">
        <v>182</v>
      </c>
      <c r="K19" s="99">
        <v>1</v>
      </c>
      <c r="L19" s="102"/>
      <c r="O19" s="99">
        <v>28</v>
      </c>
      <c r="P19" s="100">
        <v>182</v>
      </c>
      <c r="Q19" s="99"/>
      <c r="R19" s="102">
        <v>1</v>
      </c>
      <c r="U19" s="99">
        <v>29</v>
      </c>
      <c r="V19" s="100">
        <v>98</v>
      </c>
      <c r="W19" s="99">
        <v>1</v>
      </c>
      <c r="X19" s="102"/>
      <c r="AA19" s="100">
        <v>29</v>
      </c>
      <c r="AB19" s="100">
        <v>1058</v>
      </c>
      <c r="AC19" s="99">
        <v>1</v>
      </c>
      <c r="AD19" s="102"/>
    </row>
    <row r="20" spans="3:30" ht="19" x14ac:dyDescent="0.2">
      <c r="C20" s="99">
        <v>29</v>
      </c>
      <c r="D20" s="100">
        <v>98</v>
      </c>
      <c r="E20" s="101">
        <v>1</v>
      </c>
      <c r="F20" s="102"/>
      <c r="I20" s="99">
        <v>29</v>
      </c>
      <c r="J20" s="100">
        <v>98</v>
      </c>
      <c r="K20" s="99">
        <v>1</v>
      </c>
      <c r="L20" s="102"/>
      <c r="O20" s="99">
        <v>29</v>
      </c>
      <c r="P20" s="100">
        <v>98</v>
      </c>
      <c r="Q20" s="99"/>
      <c r="R20" s="102">
        <v>1</v>
      </c>
      <c r="U20" s="99">
        <v>30</v>
      </c>
      <c r="V20" s="100">
        <v>1934</v>
      </c>
      <c r="W20" s="99"/>
      <c r="X20" s="102">
        <v>1</v>
      </c>
      <c r="AA20" s="100">
        <v>30</v>
      </c>
      <c r="AB20" s="100">
        <v>1624</v>
      </c>
      <c r="AC20" s="99"/>
      <c r="AD20" s="102">
        <v>1</v>
      </c>
    </row>
    <row r="21" spans="3:30" ht="19" x14ac:dyDescent="0.2">
      <c r="C21" s="99">
        <v>30</v>
      </c>
      <c r="D21" s="100">
        <v>1934</v>
      </c>
      <c r="E21" s="101">
        <v>1</v>
      </c>
      <c r="F21" s="102"/>
      <c r="I21" s="99">
        <v>30</v>
      </c>
      <c r="J21" s="100">
        <v>1934</v>
      </c>
      <c r="K21" s="99">
        <v>1</v>
      </c>
      <c r="L21" s="102"/>
      <c r="O21" s="99">
        <v>30</v>
      </c>
      <c r="P21" s="100">
        <v>1934</v>
      </c>
      <c r="Q21" s="99">
        <v>1</v>
      </c>
      <c r="R21" s="102"/>
      <c r="U21" s="99">
        <v>31</v>
      </c>
      <c r="V21" s="100">
        <v>581</v>
      </c>
      <c r="W21" s="99">
        <v>1</v>
      </c>
      <c r="X21" s="102"/>
      <c r="AA21" s="100">
        <v>31</v>
      </c>
      <c r="AB21" s="100">
        <v>824</v>
      </c>
      <c r="AC21" s="99">
        <v>1</v>
      </c>
      <c r="AD21" s="102"/>
    </row>
    <row r="22" spans="3:30" ht="19" x14ac:dyDescent="0.2">
      <c r="C22" s="99">
        <v>31</v>
      </c>
      <c r="D22" s="100">
        <v>581</v>
      </c>
      <c r="E22" s="101"/>
      <c r="F22" s="102">
        <v>1</v>
      </c>
      <c r="I22" s="99">
        <v>31</v>
      </c>
      <c r="J22" s="100">
        <v>581</v>
      </c>
      <c r="K22" s="99"/>
      <c r="L22" s="102">
        <v>1</v>
      </c>
      <c r="O22" s="99">
        <v>31</v>
      </c>
      <c r="P22" s="100">
        <v>581</v>
      </c>
      <c r="Q22" s="99">
        <v>1</v>
      </c>
      <c r="R22" s="102"/>
      <c r="U22" s="99">
        <v>33</v>
      </c>
      <c r="V22" s="100">
        <v>84</v>
      </c>
      <c r="W22" s="99"/>
      <c r="X22" s="102">
        <v>1</v>
      </c>
      <c r="AA22" s="100">
        <v>33</v>
      </c>
      <c r="AB22" s="100">
        <v>1599</v>
      </c>
      <c r="AC22" s="99"/>
      <c r="AD22" s="102">
        <v>1</v>
      </c>
    </row>
    <row r="23" spans="3:30" ht="19" x14ac:dyDescent="0.2">
      <c r="C23" s="99">
        <v>33</v>
      </c>
      <c r="D23" s="100">
        <v>84</v>
      </c>
      <c r="E23" s="101">
        <v>1</v>
      </c>
      <c r="F23" s="102"/>
      <c r="I23" s="99">
        <v>33</v>
      </c>
      <c r="J23" s="100">
        <v>84</v>
      </c>
      <c r="K23" s="99">
        <v>1</v>
      </c>
      <c r="L23" s="102"/>
      <c r="O23" s="99">
        <v>33</v>
      </c>
      <c r="P23" s="100">
        <v>84</v>
      </c>
      <c r="Q23" s="99">
        <v>1</v>
      </c>
      <c r="R23" s="102"/>
      <c r="U23" s="99">
        <v>34</v>
      </c>
      <c r="V23" s="100">
        <v>532</v>
      </c>
      <c r="W23" s="99"/>
      <c r="X23" s="102">
        <v>1</v>
      </c>
      <c r="AA23" s="100">
        <v>34</v>
      </c>
      <c r="AB23" s="100">
        <v>548</v>
      </c>
      <c r="AC23" s="99"/>
      <c r="AD23" s="102">
        <v>1</v>
      </c>
    </row>
    <row r="24" spans="3:30" ht="19" x14ac:dyDescent="0.2">
      <c r="C24" s="99">
        <v>34</v>
      </c>
      <c r="D24" s="100">
        <v>532</v>
      </c>
      <c r="E24" s="101">
        <v>1</v>
      </c>
      <c r="F24" s="102"/>
      <c r="I24" s="99">
        <v>34</v>
      </c>
      <c r="J24" s="100">
        <v>532</v>
      </c>
      <c r="K24" s="99"/>
      <c r="L24" s="102">
        <v>1</v>
      </c>
      <c r="O24" s="99">
        <v>34</v>
      </c>
      <c r="P24" s="100">
        <v>532</v>
      </c>
      <c r="Q24" s="99">
        <v>1</v>
      </c>
      <c r="R24" s="102"/>
      <c r="U24" s="99">
        <v>35</v>
      </c>
      <c r="V24" s="100">
        <v>147</v>
      </c>
      <c r="W24" s="99"/>
      <c r="X24" s="102">
        <v>1</v>
      </c>
      <c r="AA24" s="100">
        <v>35</v>
      </c>
      <c r="AB24" s="100">
        <v>1515</v>
      </c>
      <c r="AC24" s="99"/>
      <c r="AD24" s="102">
        <v>1</v>
      </c>
    </row>
    <row r="25" spans="3:30" ht="19" x14ac:dyDescent="0.2">
      <c r="C25" s="99">
        <v>35</v>
      </c>
      <c r="D25" s="100">
        <v>147</v>
      </c>
      <c r="E25" s="101">
        <v>1</v>
      </c>
      <c r="F25" s="102"/>
      <c r="I25" s="99">
        <v>35</v>
      </c>
      <c r="J25" s="100">
        <v>147</v>
      </c>
      <c r="K25" s="99">
        <v>1</v>
      </c>
      <c r="L25" s="102"/>
      <c r="O25" s="99">
        <v>35</v>
      </c>
      <c r="P25" s="100">
        <v>147</v>
      </c>
      <c r="Q25" s="99"/>
      <c r="R25" s="102">
        <v>1</v>
      </c>
      <c r="U25" s="99">
        <v>36</v>
      </c>
      <c r="V25" s="100">
        <v>672</v>
      </c>
      <c r="W25" s="99"/>
      <c r="X25" s="102">
        <v>1</v>
      </c>
      <c r="AA25" s="100">
        <v>36</v>
      </c>
      <c r="AB25" s="100">
        <v>1351</v>
      </c>
      <c r="AC25" s="99"/>
      <c r="AD25" s="102">
        <v>1</v>
      </c>
    </row>
    <row r="26" spans="3:30" ht="19" x14ac:dyDescent="0.2">
      <c r="C26" s="99">
        <v>36</v>
      </c>
      <c r="D26" s="100">
        <v>672</v>
      </c>
      <c r="E26" s="101">
        <v>1</v>
      </c>
      <c r="F26" s="102"/>
      <c r="I26" s="99">
        <v>36</v>
      </c>
      <c r="J26" s="100">
        <v>672</v>
      </c>
      <c r="K26" s="99">
        <v>1</v>
      </c>
      <c r="L26" s="102"/>
      <c r="O26" s="99">
        <v>36</v>
      </c>
      <c r="P26" s="100">
        <v>672</v>
      </c>
      <c r="Q26" s="99"/>
      <c r="R26" s="102">
        <v>1</v>
      </c>
      <c r="U26" s="99">
        <v>37</v>
      </c>
      <c r="V26" s="100">
        <v>182</v>
      </c>
      <c r="W26" s="99"/>
      <c r="X26" s="102">
        <v>1</v>
      </c>
      <c r="AA26" s="100">
        <v>37</v>
      </c>
      <c r="AB26" s="100">
        <v>413</v>
      </c>
      <c r="AC26" s="99"/>
      <c r="AD26" s="102">
        <v>1</v>
      </c>
    </row>
    <row r="27" spans="3:30" ht="19" x14ac:dyDescent="0.2">
      <c r="C27" s="99">
        <v>37</v>
      </c>
      <c r="D27" s="100">
        <v>182</v>
      </c>
      <c r="E27" s="101">
        <v>1</v>
      </c>
      <c r="F27" s="102"/>
      <c r="I27" s="99">
        <v>37</v>
      </c>
      <c r="J27" s="100">
        <v>182</v>
      </c>
      <c r="K27" s="99">
        <v>1</v>
      </c>
      <c r="L27" s="102"/>
      <c r="O27" s="99">
        <v>37</v>
      </c>
      <c r="P27" s="100">
        <v>182</v>
      </c>
      <c r="Q27" s="99">
        <v>1</v>
      </c>
      <c r="R27" s="102"/>
      <c r="U27" s="99">
        <v>38</v>
      </c>
      <c r="V27" s="100">
        <v>154</v>
      </c>
      <c r="W27" s="99">
        <v>1</v>
      </c>
      <c r="X27" s="102"/>
      <c r="AA27" s="100">
        <v>38</v>
      </c>
      <c r="AB27" s="100">
        <v>233</v>
      </c>
      <c r="AC27" s="99">
        <v>1</v>
      </c>
      <c r="AD27" s="102"/>
    </row>
    <row r="28" spans="3:30" ht="19" x14ac:dyDescent="0.2">
      <c r="C28" s="99">
        <v>38</v>
      </c>
      <c r="D28" s="100">
        <v>154</v>
      </c>
      <c r="E28" s="101">
        <v>1</v>
      </c>
      <c r="F28" s="102"/>
      <c r="I28" s="99">
        <v>38</v>
      </c>
      <c r="J28" s="100">
        <v>154</v>
      </c>
      <c r="K28" s="99"/>
      <c r="L28" s="102">
        <v>1</v>
      </c>
      <c r="O28" s="99">
        <v>38</v>
      </c>
      <c r="P28" s="100">
        <v>154</v>
      </c>
      <c r="Q28" s="99">
        <v>1</v>
      </c>
      <c r="R28" s="102"/>
      <c r="U28" s="99">
        <v>40</v>
      </c>
      <c r="V28" s="100">
        <v>264</v>
      </c>
      <c r="W28" s="99">
        <v>1</v>
      </c>
      <c r="X28" s="102"/>
      <c r="AA28" s="100">
        <v>40</v>
      </c>
      <c r="AB28" s="100">
        <v>777</v>
      </c>
      <c r="AC28" s="99">
        <v>1</v>
      </c>
      <c r="AD28" s="102"/>
    </row>
    <row r="29" spans="3:30" ht="19" x14ac:dyDescent="0.2">
      <c r="C29" s="99">
        <v>40</v>
      </c>
      <c r="D29" s="100">
        <v>264</v>
      </c>
      <c r="E29" s="101">
        <v>1</v>
      </c>
      <c r="F29" s="102"/>
      <c r="I29" s="99">
        <v>40</v>
      </c>
      <c r="J29" s="100">
        <v>264</v>
      </c>
      <c r="K29" s="99">
        <v>1</v>
      </c>
      <c r="L29" s="102"/>
      <c r="O29" s="99">
        <v>40</v>
      </c>
      <c r="P29" s="100">
        <v>264</v>
      </c>
      <c r="Q29" s="99">
        <v>1</v>
      </c>
      <c r="R29" s="102"/>
      <c r="U29" s="99">
        <v>41</v>
      </c>
      <c r="V29" s="100">
        <v>477</v>
      </c>
      <c r="W29" s="99"/>
      <c r="X29" s="102">
        <v>1</v>
      </c>
      <c r="AA29" s="100">
        <v>41</v>
      </c>
      <c r="AB29" s="100">
        <v>872</v>
      </c>
      <c r="AC29" s="99"/>
      <c r="AD29" s="102">
        <v>1</v>
      </c>
    </row>
    <row r="30" spans="3:30" ht="19" x14ac:dyDescent="0.2">
      <c r="C30" s="99">
        <v>41</v>
      </c>
      <c r="D30" s="100">
        <v>477</v>
      </c>
      <c r="E30" s="101">
        <v>1</v>
      </c>
      <c r="F30" s="102"/>
      <c r="I30" s="99">
        <v>41</v>
      </c>
      <c r="J30" s="100">
        <v>477</v>
      </c>
      <c r="K30" s="99">
        <v>1</v>
      </c>
      <c r="L30" s="102"/>
      <c r="O30" s="99">
        <v>41</v>
      </c>
      <c r="P30" s="100">
        <v>477</v>
      </c>
      <c r="Q30" s="99"/>
      <c r="R30" s="102">
        <v>1</v>
      </c>
      <c r="U30" s="99">
        <v>42</v>
      </c>
      <c r="V30" s="100">
        <v>543</v>
      </c>
      <c r="W30" s="99">
        <v>1</v>
      </c>
      <c r="X30" s="102"/>
      <c r="AA30" s="100">
        <v>42</v>
      </c>
      <c r="AB30" s="100">
        <v>1336</v>
      </c>
      <c r="AC30" s="99">
        <v>1</v>
      </c>
      <c r="AD30" s="102"/>
    </row>
    <row r="31" spans="3:30" ht="19" x14ac:dyDescent="0.2">
      <c r="C31" s="99">
        <v>42</v>
      </c>
      <c r="D31" s="100">
        <v>543</v>
      </c>
      <c r="E31" s="101">
        <v>1</v>
      </c>
      <c r="F31" s="102"/>
      <c r="I31" s="99">
        <v>42</v>
      </c>
      <c r="J31" s="100">
        <v>543</v>
      </c>
      <c r="K31" s="99">
        <v>1</v>
      </c>
      <c r="L31" s="102"/>
      <c r="O31" s="99">
        <v>42</v>
      </c>
      <c r="P31" s="100">
        <v>543</v>
      </c>
      <c r="Q31" s="99"/>
      <c r="R31" s="102">
        <v>1</v>
      </c>
      <c r="U31" s="99">
        <v>44</v>
      </c>
      <c r="V31" s="100">
        <v>315</v>
      </c>
      <c r="W31" s="99"/>
      <c r="X31" s="102">
        <v>1</v>
      </c>
      <c r="AA31" s="100">
        <v>44</v>
      </c>
      <c r="AB31" s="100">
        <v>1134</v>
      </c>
      <c r="AC31" s="99"/>
      <c r="AD31" s="102">
        <v>1</v>
      </c>
    </row>
    <row r="32" spans="3:30" ht="19" x14ac:dyDescent="0.2">
      <c r="C32" s="99">
        <v>44</v>
      </c>
      <c r="D32" s="100">
        <v>315</v>
      </c>
      <c r="E32" s="101">
        <v>1</v>
      </c>
      <c r="F32" s="102"/>
      <c r="I32" s="99">
        <v>44</v>
      </c>
      <c r="J32" s="100">
        <v>315</v>
      </c>
      <c r="K32" s="99">
        <v>1</v>
      </c>
      <c r="L32" s="102"/>
      <c r="O32" s="99">
        <v>44</v>
      </c>
      <c r="P32" s="100">
        <v>315</v>
      </c>
      <c r="Q32" s="99">
        <v>1</v>
      </c>
      <c r="R32" s="102"/>
      <c r="U32" s="99">
        <v>45</v>
      </c>
      <c r="V32" s="100">
        <v>146</v>
      </c>
      <c r="W32" s="99">
        <v>1</v>
      </c>
      <c r="X32" s="102"/>
      <c r="AA32" s="100">
        <v>45</v>
      </c>
      <c r="AB32" s="100">
        <v>921</v>
      </c>
      <c r="AC32" s="99">
        <v>1</v>
      </c>
      <c r="AD32" s="102"/>
    </row>
    <row r="33" spans="2:30" ht="19" x14ac:dyDescent="0.2">
      <c r="C33" s="99">
        <v>45</v>
      </c>
      <c r="D33" s="100">
        <v>146</v>
      </c>
      <c r="E33" s="101"/>
      <c r="F33" s="102">
        <v>1</v>
      </c>
      <c r="I33" s="99">
        <v>45</v>
      </c>
      <c r="J33" s="100">
        <v>146</v>
      </c>
      <c r="K33" s="99"/>
      <c r="L33" s="102">
        <v>1</v>
      </c>
      <c r="O33" s="99">
        <v>45</v>
      </c>
      <c r="P33" s="100">
        <v>146</v>
      </c>
      <c r="Q33" s="99"/>
      <c r="R33" s="102">
        <v>1</v>
      </c>
      <c r="U33" s="99">
        <v>47</v>
      </c>
      <c r="V33" s="100">
        <v>854</v>
      </c>
      <c r="W33" s="99">
        <v>1</v>
      </c>
      <c r="X33" s="102"/>
      <c r="AA33" s="100">
        <v>47</v>
      </c>
      <c r="AB33" s="100">
        <v>1121</v>
      </c>
      <c r="AC33" s="99">
        <v>1</v>
      </c>
      <c r="AD33" s="102"/>
    </row>
    <row r="34" spans="2:30" ht="19" x14ac:dyDescent="0.2">
      <c r="C34" s="99">
        <v>47</v>
      </c>
      <c r="D34" s="100">
        <v>854</v>
      </c>
      <c r="E34" s="101">
        <v>1</v>
      </c>
      <c r="F34" s="102"/>
      <c r="I34" s="99">
        <v>47</v>
      </c>
      <c r="J34" s="100">
        <v>854</v>
      </c>
      <c r="K34" s="99">
        <v>1</v>
      </c>
      <c r="L34" s="102"/>
      <c r="O34" s="99">
        <v>47</v>
      </c>
      <c r="P34" s="100">
        <v>854</v>
      </c>
      <c r="Q34" s="99"/>
      <c r="R34" s="102">
        <v>1</v>
      </c>
      <c r="U34" s="99">
        <v>48</v>
      </c>
      <c r="V34" s="100">
        <v>146</v>
      </c>
      <c r="W34" s="99">
        <v>1</v>
      </c>
      <c r="X34" s="102"/>
      <c r="AA34" s="100">
        <v>48</v>
      </c>
      <c r="AB34" s="100">
        <v>1082</v>
      </c>
      <c r="AC34" s="99">
        <v>1</v>
      </c>
      <c r="AD34" s="102"/>
    </row>
    <row r="35" spans="2:30" ht="19" x14ac:dyDescent="0.2">
      <c r="C35" s="99">
        <v>48</v>
      </c>
      <c r="D35" s="100">
        <v>146</v>
      </c>
      <c r="E35" s="101">
        <v>1</v>
      </c>
      <c r="F35" s="102"/>
      <c r="I35" s="99">
        <v>48</v>
      </c>
      <c r="J35" s="100">
        <v>146</v>
      </c>
      <c r="K35" s="99">
        <v>1</v>
      </c>
      <c r="L35" s="102"/>
      <c r="O35" s="99">
        <v>48</v>
      </c>
      <c r="P35" s="100">
        <v>146</v>
      </c>
      <c r="Q35" s="99">
        <v>1</v>
      </c>
      <c r="R35" s="102"/>
      <c r="U35" s="99">
        <v>50</v>
      </c>
      <c r="V35" s="100">
        <v>84</v>
      </c>
      <c r="W35" s="99">
        <v>1</v>
      </c>
      <c r="X35" s="102"/>
      <c r="AA35" s="100">
        <v>50</v>
      </c>
      <c r="AB35" s="100">
        <v>699</v>
      </c>
      <c r="AC35" s="99">
        <v>1</v>
      </c>
      <c r="AD35" s="102"/>
    </row>
    <row r="36" spans="2:30" ht="19" x14ac:dyDescent="0.2">
      <c r="C36" s="99">
        <v>50</v>
      </c>
      <c r="D36" s="100">
        <v>84</v>
      </c>
      <c r="E36" s="101">
        <v>1</v>
      </c>
      <c r="F36" s="102"/>
      <c r="I36" s="99">
        <v>50</v>
      </c>
      <c r="J36" s="100">
        <v>84</v>
      </c>
      <c r="K36" s="99">
        <v>1</v>
      </c>
      <c r="L36" s="102"/>
      <c r="O36" s="99">
        <v>50</v>
      </c>
      <c r="P36" s="100">
        <v>84</v>
      </c>
      <c r="Q36" s="99"/>
      <c r="R36" s="102">
        <v>1</v>
      </c>
      <c r="U36" s="99">
        <v>51</v>
      </c>
      <c r="V36" s="100">
        <v>330</v>
      </c>
      <c r="W36" s="99">
        <v>1</v>
      </c>
      <c r="X36" s="102"/>
      <c r="AA36" s="100">
        <v>51</v>
      </c>
      <c r="AB36" s="100">
        <v>968</v>
      </c>
      <c r="AC36" s="99">
        <v>1</v>
      </c>
      <c r="AD36" s="102"/>
    </row>
    <row r="37" spans="2:30" ht="19" x14ac:dyDescent="0.2">
      <c r="C37" s="99">
        <v>51</v>
      </c>
      <c r="D37" s="100">
        <v>330</v>
      </c>
      <c r="E37" s="101">
        <v>1</v>
      </c>
      <c r="F37" s="102"/>
      <c r="I37" s="99">
        <v>51</v>
      </c>
      <c r="J37" s="100">
        <v>330</v>
      </c>
      <c r="K37" s="99">
        <v>1</v>
      </c>
      <c r="L37" s="102"/>
      <c r="O37" s="99">
        <v>51</v>
      </c>
      <c r="P37" s="100">
        <v>330</v>
      </c>
      <c r="Q37" s="99"/>
      <c r="R37" s="102">
        <v>1</v>
      </c>
      <c r="U37" s="99">
        <v>52</v>
      </c>
      <c r="V37" s="100">
        <v>147</v>
      </c>
      <c r="W37" s="99">
        <v>1</v>
      </c>
      <c r="X37" s="102"/>
      <c r="AA37" s="100">
        <v>52</v>
      </c>
      <c r="AB37" s="100">
        <v>943</v>
      </c>
      <c r="AC37" s="99">
        <v>1</v>
      </c>
      <c r="AD37" s="102"/>
    </row>
    <row r="38" spans="2:30" ht="19" x14ac:dyDescent="0.2">
      <c r="C38" s="99">
        <v>52</v>
      </c>
      <c r="D38" s="100">
        <v>147</v>
      </c>
      <c r="E38" s="101"/>
      <c r="F38" s="102">
        <v>1</v>
      </c>
      <c r="I38" s="99">
        <v>52</v>
      </c>
      <c r="J38" s="100">
        <v>147</v>
      </c>
      <c r="K38" s="99">
        <v>1</v>
      </c>
      <c r="L38" s="102"/>
      <c r="O38" s="99">
        <v>52</v>
      </c>
      <c r="P38" s="100">
        <v>147</v>
      </c>
      <c r="Q38" s="99"/>
      <c r="R38" s="102">
        <v>1</v>
      </c>
      <c r="U38" s="99">
        <v>56</v>
      </c>
      <c r="V38" s="100">
        <v>62</v>
      </c>
      <c r="W38" s="99"/>
      <c r="X38" s="102">
        <v>1</v>
      </c>
      <c r="AA38" s="100">
        <v>56</v>
      </c>
      <c r="AB38" s="100">
        <v>99</v>
      </c>
      <c r="AC38" s="99"/>
      <c r="AD38" s="102">
        <v>1</v>
      </c>
    </row>
    <row r="39" spans="2:30" ht="19" x14ac:dyDescent="0.2">
      <c r="C39" s="99">
        <v>56</v>
      </c>
      <c r="D39" s="100">
        <v>62</v>
      </c>
      <c r="E39" s="101"/>
      <c r="F39" s="102">
        <v>1</v>
      </c>
      <c r="I39" s="99">
        <v>56</v>
      </c>
      <c r="J39" s="100">
        <v>62</v>
      </c>
      <c r="K39" s="99"/>
      <c r="L39" s="102">
        <v>1</v>
      </c>
      <c r="O39" s="99">
        <v>56</v>
      </c>
      <c r="P39" s="100">
        <v>62</v>
      </c>
      <c r="Q39" s="99">
        <v>1</v>
      </c>
      <c r="R39" s="102"/>
      <c r="U39" s="99">
        <v>57</v>
      </c>
      <c r="V39" s="100">
        <v>182</v>
      </c>
      <c r="W39" s="99">
        <v>1</v>
      </c>
      <c r="X39" s="102"/>
      <c r="AA39" s="100">
        <v>57</v>
      </c>
      <c r="AB39" s="100">
        <v>989</v>
      </c>
      <c r="AC39" s="99">
        <v>1</v>
      </c>
      <c r="AD39" s="102"/>
    </row>
    <row r="40" spans="2:30" ht="20" thickBot="1" x14ac:dyDescent="0.25">
      <c r="C40" s="99">
        <v>57</v>
      </c>
      <c r="D40" s="100">
        <v>182</v>
      </c>
      <c r="E40" s="101"/>
      <c r="F40" s="102">
        <v>1</v>
      </c>
      <c r="I40" s="99">
        <v>57</v>
      </c>
      <c r="J40" s="100">
        <v>182</v>
      </c>
      <c r="K40" s="99"/>
      <c r="L40" s="102">
        <v>1</v>
      </c>
      <c r="O40" s="99">
        <v>57</v>
      </c>
      <c r="P40" s="100">
        <v>182</v>
      </c>
      <c r="Q40" s="99">
        <v>1</v>
      </c>
      <c r="R40" s="102"/>
      <c r="U40" s="103">
        <v>58</v>
      </c>
      <c r="V40" s="104">
        <v>75</v>
      </c>
      <c r="W40" s="103"/>
      <c r="X40" s="106">
        <v>1</v>
      </c>
      <c r="AA40" s="104">
        <v>58</v>
      </c>
      <c r="AB40" s="104">
        <v>720</v>
      </c>
      <c r="AC40" s="103"/>
      <c r="AD40" s="106">
        <v>1</v>
      </c>
    </row>
    <row r="41" spans="2:30" ht="20" thickBot="1" x14ac:dyDescent="0.25">
      <c r="C41" s="103">
        <v>58</v>
      </c>
      <c r="D41" s="104">
        <v>75</v>
      </c>
      <c r="E41" s="105">
        <v>1</v>
      </c>
      <c r="F41" s="106"/>
      <c r="I41" s="103">
        <v>58</v>
      </c>
      <c r="J41" s="104">
        <v>75</v>
      </c>
      <c r="K41" s="103"/>
      <c r="L41" s="106">
        <v>1</v>
      </c>
      <c r="O41" s="103">
        <v>58</v>
      </c>
      <c r="P41" s="104">
        <v>75</v>
      </c>
      <c r="Q41" s="103">
        <v>1</v>
      </c>
      <c r="R41" s="106"/>
    </row>
    <row r="42" spans="2:30" ht="20" thickBot="1" x14ac:dyDescent="0.25">
      <c r="O42" s="101"/>
      <c r="P42" s="101"/>
    </row>
    <row r="43" spans="2:30" ht="20" thickBot="1" x14ac:dyDescent="0.25">
      <c r="B43" s="2" t="s">
        <v>242</v>
      </c>
      <c r="C43" s="286" t="s">
        <v>311</v>
      </c>
      <c r="D43" s="287"/>
      <c r="E43" s="287"/>
      <c r="F43" s="288"/>
      <c r="H43" s="2" t="s">
        <v>243</v>
      </c>
      <c r="I43" s="286" t="s">
        <v>311</v>
      </c>
      <c r="J43" s="287"/>
      <c r="K43" s="287"/>
      <c r="L43" s="288"/>
      <c r="M43"/>
      <c r="N43" s="2" t="s">
        <v>242</v>
      </c>
      <c r="O43" s="286" t="s">
        <v>319</v>
      </c>
      <c r="P43" s="287"/>
      <c r="Q43" s="287"/>
      <c r="R43" s="288"/>
      <c r="T43" s="2" t="s">
        <v>243</v>
      </c>
      <c r="U43" s="286" t="s">
        <v>311</v>
      </c>
      <c r="V43" s="287"/>
      <c r="W43" s="287"/>
      <c r="X43" s="288"/>
      <c r="Z43" s="2" t="s">
        <v>246</v>
      </c>
      <c r="AA43" s="286" t="s">
        <v>225</v>
      </c>
      <c r="AB43" s="287"/>
      <c r="AC43" s="287"/>
      <c r="AD43" s="288"/>
    </row>
    <row r="44" spans="2:30" ht="20" thickBot="1" x14ac:dyDescent="0.25">
      <c r="C44" s="40" t="s">
        <v>4</v>
      </c>
      <c r="D44" s="95" t="s">
        <v>213</v>
      </c>
      <c r="E44" s="98" t="s">
        <v>221</v>
      </c>
      <c r="F44" s="97" t="s">
        <v>222</v>
      </c>
      <c r="I44" s="40" t="s">
        <v>4</v>
      </c>
      <c r="J44" s="95" t="s">
        <v>223</v>
      </c>
      <c r="K44" s="98" t="s">
        <v>221</v>
      </c>
      <c r="L44" s="97" t="s">
        <v>222</v>
      </c>
      <c r="M44"/>
      <c r="O44" s="40" t="s">
        <v>4</v>
      </c>
      <c r="P44" s="95" t="s">
        <v>213</v>
      </c>
      <c r="Q44" s="98" t="s">
        <v>221</v>
      </c>
      <c r="R44" s="97" t="s">
        <v>222</v>
      </c>
      <c r="U44" s="40" t="s">
        <v>4</v>
      </c>
      <c r="V44" s="95" t="s">
        <v>223</v>
      </c>
      <c r="W44" s="98" t="s">
        <v>221</v>
      </c>
      <c r="X44" s="97" t="s">
        <v>222</v>
      </c>
      <c r="AA44" s="40" t="s">
        <v>4</v>
      </c>
      <c r="AB44" s="95" t="s">
        <v>213</v>
      </c>
      <c r="AC44" s="98" t="s">
        <v>226</v>
      </c>
      <c r="AD44" s="97" t="s">
        <v>227</v>
      </c>
    </row>
    <row r="45" spans="2:30" ht="19" x14ac:dyDescent="0.2">
      <c r="C45" s="100">
        <v>12</v>
      </c>
      <c r="D45" s="100">
        <v>475</v>
      </c>
      <c r="E45" s="101"/>
      <c r="F45" s="102">
        <v>1</v>
      </c>
      <c r="I45" s="99">
        <v>12</v>
      </c>
      <c r="J45" s="100">
        <v>930</v>
      </c>
      <c r="K45" s="99"/>
      <c r="L45" s="102">
        <v>1</v>
      </c>
      <c r="N45"/>
      <c r="O45" s="99">
        <v>12</v>
      </c>
      <c r="P45" s="100">
        <v>475</v>
      </c>
      <c r="Q45" s="99"/>
      <c r="R45" s="102">
        <v>1</v>
      </c>
      <c r="T45"/>
      <c r="U45" s="99">
        <v>12</v>
      </c>
      <c r="V45" s="100">
        <v>930</v>
      </c>
      <c r="W45" s="99"/>
      <c r="X45" s="102">
        <v>1</v>
      </c>
      <c r="AA45" s="99">
        <v>13</v>
      </c>
      <c r="AB45" s="100">
        <v>56</v>
      </c>
      <c r="AC45" s="99">
        <v>1</v>
      </c>
      <c r="AD45" s="102"/>
    </row>
    <row r="46" spans="2:30" ht="19" x14ac:dyDescent="0.2">
      <c r="C46" s="100">
        <v>13</v>
      </c>
      <c r="D46" s="100">
        <v>56</v>
      </c>
      <c r="E46" s="101">
        <v>1</v>
      </c>
      <c r="F46" s="102"/>
      <c r="I46" s="99">
        <v>13</v>
      </c>
      <c r="J46" s="100">
        <v>51</v>
      </c>
      <c r="K46" s="99">
        <v>1</v>
      </c>
      <c r="L46" s="102"/>
      <c r="N46"/>
      <c r="O46" s="99">
        <v>13</v>
      </c>
      <c r="P46" s="100">
        <v>56</v>
      </c>
      <c r="Q46" s="99"/>
      <c r="R46" s="102">
        <v>1</v>
      </c>
      <c r="T46"/>
      <c r="U46" s="99">
        <v>13</v>
      </c>
      <c r="V46" s="100">
        <v>51</v>
      </c>
      <c r="W46" s="99"/>
      <c r="X46" s="102">
        <v>1</v>
      </c>
      <c r="AA46" s="99">
        <v>15</v>
      </c>
      <c r="AB46" s="100">
        <v>322</v>
      </c>
      <c r="AC46" s="99">
        <v>1</v>
      </c>
      <c r="AD46" s="102"/>
    </row>
    <row r="47" spans="2:30" ht="19" x14ac:dyDescent="0.2">
      <c r="C47" s="100">
        <v>15</v>
      </c>
      <c r="D47" s="100">
        <v>322</v>
      </c>
      <c r="E47" s="101">
        <v>1</v>
      </c>
      <c r="F47" s="102"/>
      <c r="I47" s="99">
        <v>15</v>
      </c>
      <c r="J47" s="100">
        <v>971</v>
      </c>
      <c r="K47" s="99">
        <v>1</v>
      </c>
      <c r="L47" s="102"/>
      <c r="N47"/>
      <c r="O47" s="99">
        <v>15</v>
      </c>
      <c r="P47" s="100">
        <v>322</v>
      </c>
      <c r="Q47" s="99">
        <v>1</v>
      </c>
      <c r="R47" s="102"/>
      <c r="T47"/>
      <c r="U47" s="99">
        <v>15</v>
      </c>
      <c r="V47" s="100">
        <v>971</v>
      </c>
      <c r="W47" s="99">
        <v>1</v>
      </c>
      <c r="X47" s="102"/>
      <c r="AA47" s="99">
        <v>16</v>
      </c>
      <c r="AB47" s="100">
        <v>294</v>
      </c>
      <c r="AC47" s="99">
        <v>1</v>
      </c>
      <c r="AD47" s="102"/>
    </row>
    <row r="48" spans="2:30" ht="19" x14ac:dyDescent="0.2">
      <c r="C48" s="100">
        <v>16</v>
      </c>
      <c r="D48" s="100">
        <v>294</v>
      </c>
      <c r="E48" s="101">
        <v>1</v>
      </c>
      <c r="F48" s="102"/>
      <c r="I48" s="99">
        <v>16</v>
      </c>
      <c r="J48" s="100">
        <v>1723</v>
      </c>
      <c r="K48" s="99">
        <v>1</v>
      </c>
      <c r="L48" s="102"/>
      <c r="N48"/>
      <c r="O48" s="99">
        <v>16</v>
      </c>
      <c r="P48" s="100">
        <v>294</v>
      </c>
      <c r="Q48" s="99">
        <v>1</v>
      </c>
      <c r="R48" s="102"/>
      <c r="T48"/>
      <c r="U48" s="99">
        <v>16</v>
      </c>
      <c r="V48" s="100">
        <v>1723</v>
      </c>
      <c r="W48" s="99">
        <v>1</v>
      </c>
      <c r="X48" s="102"/>
      <c r="AA48" s="99">
        <v>17</v>
      </c>
      <c r="AB48" s="100">
        <v>174</v>
      </c>
      <c r="AC48" s="99"/>
      <c r="AD48" s="102">
        <v>1</v>
      </c>
    </row>
    <row r="49" spans="3:30" ht="19" x14ac:dyDescent="0.2">
      <c r="C49" s="100">
        <v>17</v>
      </c>
      <c r="D49" s="100">
        <v>174</v>
      </c>
      <c r="E49" s="101">
        <v>1</v>
      </c>
      <c r="F49" s="102"/>
      <c r="I49" s="99">
        <v>17</v>
      </c>
      <c r="J49" s="100">
        <v>329</v>
      </c>
      <c r="K49" s="99">
        <v>1</v>
      </c>
      <c r="L49" s="102"/>
      <c r="N49"/>
      <c r="O49" s="99">
        <v>17</v>
      </c>
      <c r="P49" s="100">
        <v>174</v>
      </c>
      <c r="Q49" s="99"/>
      <c r="R49" s="102">
        <v>1</v>
      </c>
      <c r="T49"/>
      <c r="U49" s="99">
        <v>17</v>
      </c>
      <c r="V49" s="100">
        <v>329</v>
      </c>
      <c r="W49" s="99"/>
      <c r="X49" s="102">
        <v>1</v>
      </c>
      <c r="AA49" s="99">
        <v>18</v>
      </c>
      <c r="AB49" s="100">
        <v>154</v>
      </c>
      <c r="AC49" s="99">
        <v>1</v>
      </c>
      <c r="AD49" s="102"/>
    </row>
    <row r="50" spans="3:30" ht="19" x14ac:dyDescent="0.2">
      <c r="C50" s="100">
        <v>18</v>
      </c>
      <c r="D50" s="100">
        <v>154</v>
      </c>
      <c r="E50" s="101"/>
      <c r="F50" s="102">
        <v>1</v>
      </c>
      <c r="I50" s="99">
        <v>18</v>
      </c>
      <c r="J50" s="100">
        <v>1020</v>
      </c>
      <c r="K50" s="99"/>
      <c r="L50" s="102">
        <v>1</v>
      </c>
      <c r="N50"/>
      <c r="O50" s="99">
        <v>18</v>
      </c>
      <c r="P50" s="100">
        <v>154</v>
      </c>
      <c r="Q50" s="99"/>
      <c r="R50" s="102">
        <v>1</v>
      </c>
      <c r="T50"/>
      <c r="U50" s="99">
        <v>18</v>
      </c>
      <c r="V50" s="100">
        <v>1020</v>
      </c>
      <c r="W50" s="99"/>
      <c r="X50" s="102">
        <v>1</v>
      </c>
      <c r="AA50" s="99">
        <v>19</v>
      </c>
      <c r="AB50" s="100">
        <v>770</v>
      </c>
      <c r="AC50" s="99"/>
      <c r="AD50" s="102">
        <v>1</v>
      </c>
    </row>
    <row r="51" spans="3:30" ht="19" x14ac:dyDescent="0.2">
      <c r="C51" s="100">
        <v>19</v>
      </c>
      <c r="D51" s="100">
        <v>770</v>
      </c>
      <c r="E51" s="101">
        <v>1</v>
      </c>
      <c r="F51" s="102"/>
      <c r="I51" s="99">
        <v>19</v>
      </c>
      <c r="J51" s="100">
        <v>1358</v>
      </c>
      <c r="K51" s="99">
        <v>1</v>
      </c>
      <c r="L51" s="102"/>
      <c r="N51"/>
      <c r="O51" s="99">
        <v>19</v>
      </c>
      <c r="P51" s="100">
        <v>770</v>
      </c>
      <c r="Q51" s="99"/>
      <c r="R51" s="102">
        <v>1</v>
      </c>
      <c r="T51"/>
      <c r="U51" s="99">
        <v>19</v>
      </c>
      <c r="V51" s="100">
        <v>1358</v>
      </c>
      <c r="W51" s="99"/>
      <c r="X51" s="102">
        <v>1</v>
      </c>
      <c r="AA51" s="99">
        <v>20</v>
      </c>
      <c r="AB51" s="100">
        <v>434</v>
      </c>
      <c r="AC51" s="99"/>
      <c r="AD51" s="102">
        <v>1</v>
      </c>
    </row>
    <row r="52" spans="3:30" ht="19" x14ac:dyDescent="0.2">
      <c r="C52" s="100">
        <v>20</v>
      </c>
      <c r="D52" s="100">
        <v>434</v>
      </c>
      <c r="E52" s="101">
        <v>1</v>
      </c>
      <c r="F52" s="102"/>
      <c r="I52" s="99">
        <v>20</v>
      </c>
      <c r="J52" s="100">
        <v>1892</v>
      </c>
      <c r="K52" s="99">
        <v>1</v>
      </c>
      <c r="L52" s="102"/>
      <c r="N52"/>
      <c r="O52" s="99">
        <v>20</v>
      </c>
      <c r="P52" s="100">
        <v>434</v>
      </c>
      <c r="Q52" s="99"/>
      <c r="R52" s="102">
        <v>1</v>
      </c>
      <c r="T52"/>
      <c r="U52" s="99">
        <v>20</v>
      </c>
      <c r="V52" s="100">
        <v>1892</v>
      </c>
      <c r="W52" s="99"/>
      <c r="X52" s="102">
        <v>1</v>
      </c>
      <c r="AA52" s="99">
        <v>21</v>
      </c>
      <c r="AB52" s="100">
        <v>42</v>
      </c>
      <c r="AC52" s="99">
        <v>1</v>
      </c>
      <c r="AD52" s="102"/>
    </row>
    <row r="53" spans="3:30" ht="19" x14ac:dyDescent="0.2">
      <c r="C53" s="100" t="s">
        <v>318</v>
      </c>
      <c r="D53" s="100" t="s">
        <v>317</v>
      </c>
      <c r="E53" s="101"/>
      <c r="F53" s="102"/>
      <c r="I53" s="99" t="s">
        <v>318</v>
      </c>
      <c r="J53" s="100">
        <v>90</v>
      </c>
      <c r="K53" s="99"/>
      <c r="L53" s="102"/>
      <c r="N53"/>
      <c r="O53" s="99" t="s">
        <v>318</v>
      </c>
      <c r="P53" s="100" t="s">
        <v>317</v>
      </c>
      <c r="Q53" s="99"/>
      <c r="R53" s="102"/>
      <c r="T53"/>
      <c r="U53" s="99" t="s">
        <v>318</v>
      </c>
      <c r="V53" s="100">
        <v>90</v>
      </c>
      <c r="W53" s="99"/>
      <c r="X53" s="102"/>
      <c r="AA53" s="99">
        <v>22</v>
      </c>
      <c r="AB53" s="100">
        <v>287</v>
      </c>
      <c r="AC53" s="99"/>
      <c r="AD53" s="102">
        <v>1</v>
      </c>
    </row>
    <row r="54" spans="3:30" ht="19" x14ac:dyDescent="0.2">
      <c r="C54" s="100">
        <v>22</v>
      </c>
      <c r="D54" s="100">
        <v>287</v>
      </c>
      <c r="E54" s="101"/>
      <c r="F54" s="102">
        <v>1</v>
      </c>
      <c r="I54" s="99">
        <v>22</v>
      </c>
      <c r="J54" s="100">
        <v>551</v>
      </c>
      <c r="K54" s="99"/>
      <c r="L54" s="102">
        <v>1</v>
      </c>
      <c r="N54"/>
      <c r="O54" s="99">
        <v>22</v>
      </c>
      <c r="P54" s="100">
        <v>287</v>
      </c>
      <c r="Q54" s="99"/>
      <c r="R54" s="102">
        <v>1</v>
      </c>
      <c r="T54"/>
      <c r="U54" s="99">
        <v>22</v>
      </c>
      <c r="V54" s="100">
        <v>551</v>
      </c>
      <c r="W54" s="99"/>
      <c r="X54" s="102">
        <v>1</v>
      </c>
      <c r="AA54" s="99">
        <v>23</v>
      </c>
      <c r="AB54" s="100">
        <v>175</v>
      </c>
      <c r="AC54" s="99"/>
      <c r="AD54" s="102">
        <v>1</v>
      </c>
    </row>
    <row r="55" spans="3:30" ht="19" x14ac:dyDescent="0.2">
      <c r="C55" s="100">
        <v>23</v>
      </c>
      <c r="D55" s="100">
        <v>175</v>
      </c>
      <c r="E55" s="101"/>
      <c r="F55" s="102">
        <v>1</v>
      </c>
      <c r="I55" s="99">
        <v>23</v>
      </c>
      <c r="J55" s="100">
        <v>231</v>
      </c>
      <c r="K55" s="99"/>
      <c r="L55" s="102">
        <v>1</v>
      </c>
      <c r="N55"/>
      <c r="O55" s="99">
        <v>23</v>
      </c>
      <c r="P55" s="100">
        <v>175</v>
      </c>
      <c r="Q55" s="99"/>
      <c r="R55" s="102">
        <v>1</v>
      </c>
      <c r="T55"/>
      <c r="U55" s="99">
        <v>23</v>
      </c>
      <c r="V55" s="100">
        <v>231</v>
      </c>
      <c r="W55" s="99"/>
      <c r="X55" s="102">
        <v>1</v>
      </c>
      <c r="AA55" s="99">
        <v>24</v>
      </c>
      <c r="AB55" s="100">
        <v>175</v>
      </c>
      <c r="AC55" s="99"/>
      <c r="AD55" s="102">
        <v>1</v>
      </c>
    </row>
    <row r="56" spans="3:30" ht="19" x14ac:dyDescent="0.2">
      <c r="C56" s="100">
        <v>24</v>
      </c>
      <c r="D56" s="100">
        <v>175</v>
      </c>
      <c r="E56" s="101">
        <v>1</v>
      </c>
      <c r="F56" s="102"/>
      <c r="I56" s="99">
        <v>24</v>
      </c>
      <c r="J56" s="100">
        <v>238</v>
      </c>
      <c r="K56" s="99">
        <v>1</v>
      </c>
      <c r="L56" s="102"/>
      <c r="N56"/>
      <c r="O56" s="99">
        <v>24</v>
      </c>
      <c r="P56" s="100">
        <v>175</v>
      </c>
      <c r="Q56" s="99"/>
      <c r="R56" s="102">
        <v>1</v>
      </c>
      <c r="T56"/>
      <c r="U56" s="99">
        <v>24</v>
      </c>
      <c r="V56" s="100">
        <v>238</v>
      </c>
      <c r="W56" s="99"/>
      <c r="X56" s="102">
        <v>1</v>
      </c>
      <c r="AA56" s="99">
        <v>25</v>
      </c>
      <c r="AB56" s="100">
        <v>196</v>
      </c>
      <c r="AC56" s="99"/>
      <c r="AD56" s="102">
        <v>1</v>
      </c>
    </row>
    <row r="57" spans="3:30" ht="19" x14ac:dyDescent="0.2">
      <c r="C57" s="100">
        <v>25</v>
      </c>
      <c r="D57" s="100">
        <v>196</v>
      </c>
      <c r="E57" s="101"/>
      <c r="F57" s="102">
        <v>1</v>
      </c>
      <c r="I57" s="99">
        <v>25</v>
      </c>
      <c r="J57" s="100">
        <v>979</v>
      </c>
      <c r="K57" s="99"/>
      <c r="L57" s="102">
        <v>1</v>
      </c>
      <c r="N57"/>
      <c r="O57" s="99">
        <v>25</v>
      </c>
      <c r="P57" s="100">
        <v>196</v>
      </c>
      <c r="Q57" s="99"/>
      <c r="R57" s="102">
        <v>1</v>
      </c>
      <c r="T57"/>
      <c r="U57" s="99">
        <v>25</v>
      </c>
      <c r="V57" s="100">
        <v>979</v>
      </c>
      <c r="W57" s="99"/>
      <c r="X57" s="102">
        <v>1</v>
      </c>
      <c r="AA57" s="99">
        <v>26</v>
      </c>
      <c r="AB57" s="100">
        <v>287</v>
      </c>
      <c r="AC57" s="99"/>
      <c r="AD57" s="102">
        <v>1</v>
      </c>
    </row>
    <row r="58" spans="3:30" ht="19" x14ac:dyDescent="0.2">
      <c r="C58" s="100">
        <v>26</v>
      </c>
      <c r="D58" s="100">
        <v>287</v>
      </c>
      <c r="E58" s="101">
        <v>1</v>
      </c>
      <c r="F58" s="102"/>
      <c r="I58" s="99">
        <v>26</v>
      </c>
      <c r="J58" s="100">
        <v>615</v>
      </c>
      <c r="K58" s="99">
        <v>1</v>
      </c>
      <c r="L58" s="102"/>
      <c r="N58"/>
      <c r="O58" s="99">
        <v>26</v>
      </c>
      <c r="P58" s="100">
        <v>287</v>
      </c>
      <c r="Q58" s="99"/>
      <c r="R58" s="102">
        <v>1</v>
      </c>
      <c r="T58"/>
      <c r="U58" s="99">
        <v>26</v>
      </c>
      <c r="V58" s="100">
        <v>615</v>
      </c>
      <c r="W58" s="99"/>
      <c r="X58" s="102">
        <v>1</v>
      </c>
      <c r="AA58" s="99">
        <v>27</v>
      </c>
      <c r="AB58" s="100">
        <v>679</v>
      </c>
      <c r="AC58" s="99"/>
      <c r="AD58" s="102">
        <v>1</v>
      </c>
    </row>
    <row r="59" spans="3:30" ht="19" x14ac:dyDescent="0.2">
      <c r="C59" s="100">
        <v>27</v>
      </c>
      <c r="D59" s="100">
        <v>679</v>
      </c>
      <c r="E59" s="101">
        <v>1</v>
      </c>
      <c r="F59" s="102"/>
      <c r="I59" s="99">
        <v>27</v>
      </c>
      <c r="J59" s="100">
        <v>1793</v>
      </c>
      <c r="K59" s="99">
        <v>1</v>
      </c>
      <c r="L59" s="102"/>
      <c r="N59"/>
      <c r="O59" s="99">
        <v>27</v>
      </c>
      <c r="P59" s="100">
        <v>679</v>
      </c>
      <c r="Q59" s="99"/>
      <c r="R59" s="102">
        <v>1</v>
      </c>
      <c r="T59"/>
      <c r="U59" s="99">
        <v>27</v>
      </c>
      <c r="V59" s="100">
        <v>1793</v>
      </c>
      <c r="W59" s="99"/>
      <c r="X59" s="102">
        <v>1</v>
      </c>
      <c r="AA59" s="99">
        <v>28</v>
      </c>
      <c r="AB59" s="100">
        <v>182</v>
      </c>
      <c r="AC59" s="99">
        <v>1</v>
      </c>
      <c r="AD59" s="102"/>
    </row>
    <row r="60" spans="3:30" ht="19" x14ac:dyDescent="0.2">
      <c r="C60" s="100">
        <v>28</v>
      </c>
      <c r="D60" s="100">
        <v>182</v>
      </c>
      <c r="E60" s="101">
        <v>1</v>
      </c>
      <c r="F60" s="102"/>
      <c r="I60" s="99">
        <v>28</v>
      </c>
      <c r="J60" s="100">
        <v>220</v>
      </c>
      <c r="K60" s="99">
        <v>1</v>
      </c>
      <c r="L60" s="102"/>
      <c r="N60"/>
      <c r="O60" s="99">
        <v>28</v>
      </c>
      <c r="P60" s="100">
        <v>182</v>
      </c>
      <c r="Q60" s="99"/>
      <c r="R60" s="102">
        <v>1</v>
      </c>
      <c r="T60"/>
      <c r="U60" s="99">
        <v>28</v>
      </c>
      <c r="V60" s="100">
        <v>220</v>
      </c>
      <c r="W60" s="99"/>
      <c r="X60" s="102">
        <v>1</v>
      </c>
      <c r="AA60" s="99">
        <v>29</v>
      </c>
      <c r="AB60" s="100">
        <v>98</v>
      </c>
      <c r="AC60" s="99">
        <v>1</v>
      </c>
      <c r="AD60" s="102"/>
    </row>
    <row r="61" spans="3:30" ht="19" x14ac:dyDescent="0.2">
      <c r="C61" s="100">
        <v>29</v>
      </c>
      <c r="D61" s="100">
        <v>98</v>
      </c>
      <c r="E61" s="101">
        <v>1</v>
      </c>
      <c r="F61" s="102"/>
      <c r="I61" s="99">
        <v>29</v>
      </c>
      <c r="J61" s="100">
        <v>1058</v>
      </c>
      <c r="K61" s="99">
        <v>1</v>
      </c>
      <c r="L61" s="102"/>
      <c r="N61"/>
      <c r="O61" s="99">
        <v>29</v>
      </c>
      <c r="P61" s="100">
        <v>98</v>
      </c>
      <c r="Q61" s="99">
        <v>1</v>
      </c>
      <c r="R61" s="102"/>
      <c r="T61"/>
      <c r="U61" s="99">
        <v>29</v>
      </c>
      <c r="V61" s="100">
        <v>1058</v>
      </c>
      <c r="W61" s="99">
        <v>1</v>
      </c>
      <c r="X61" s="102"/>
      <c r="AA61" s="99">
        <v>30</v>
      </c>
      <c r="AB61" s="100">
        <v>1934</v>
      </c>
      <c r="AC61" s="99"/>
      <c r="AD61" s="102">
        <v>1</v>
      </c>
    </row>
    <row r="62" spans="3:30" ht="19" x14ac:dyDescent="0.2">
      <c r="C62" s="100">
        <v>30</v>
      </c>
      <c r="D62" s="100">
        <v>1934</v>
      </c>
      <c r="E62" s="101"/>
      <c r="F62" s="102">
        <v>1</v>
      </c>
      <c r="I62" s="99">
        <v>30</v>
      </c>
      <c r="J62" s="100">
        <v>1934</v>
      </c>
      <c r="K62" s="99"/>
      <c r="L62" s="102">
        <v>1</v>
      </c>
      <c r="N62"/>
      <c r="O62" s="99">
        <v>30</v>
      </c>
      <c r="P62" s="100">
        <v>1934</v>
      </c>
      <c r="Q62" s="99"/>
      <c r="R62" s="102">
        <v>1</v>
      </c>
      <c r="T62"/>
      <c r="U62" s="99">
        <v>30</v>
      </c>
      <c r="V62" s="100">
        <v>1934</v>
      </c>
      <c r="W62" s="99"/>
      <c r="X62" s="102">
        <v>1</v>
      </c>
      <c r="AA62" s="99">
        <v>31</v>
      </c>
      <c r="AB62" s="100">
        <v>581</v>
      </c>
      <c r="AC62" s="99"/>
      <c r="AD62" s="102">
        <v>1</v>
      </c>
    </row>
    <row r="63" spans="3:30" ht="19" x14ac:dyDescent="0.2">
      <c r="C63" s="100">
        <v>31</v>
      </c>
      <c r="D63" s="100">
        <v>581</v>
      </c>
      <c r="E63" s="101">
        <v>1</v>
      </c>
      <c r="F63" s="102"/>
      <c r="I63" s="99">
        <v>31</v>
      </c>
      <c r="J63" s="100">
        <v>824</v>
      </c>
      <c r="K63" s="99">
        <v>1</v>
      </c>
      <c r="L63" s="102"/>
      <c r="N63"/>
      <c r="O63" s="99">
        <v>31</v>
      </c>
      <c r="P63" s="100">
        <v>581</v>
      </c>
      <c r="Q63" s="99"/>
      <c r="R63" s="102">
        <v>1</v>
      </c>
      <c r="T63"/>
      <c r="U63" s="99">
        <v>31</v>
      </c>
      <c r="V63" s="100">
        <v>824</v>
      </c>
      <c r="W63" s="99"/>
      <c r="X63" s="102">
        <v>1</v>
      </c>
      <c r="AA63" s="99">
        <v>33</v>
      </c>
      <c r="AB63" s="100">
        <v>84</v>
      </c>
      <c r="AC63" s="99"/>
      <c r="AD63" s="102">
        <v>1</v>
      </c>
    </row>
    <row r="64" spans="3:30" ht="19" x14ac:dyDescent="0.2">
      <c r="C64" s="100">
        <v>33</v>
      </c>
      <c r="D64" s="100">
        <v>84</v>
      </c>
      <c r="E64" s="101"/>
      <c r="F64" s="102">
        <v>1</v>
      </c>
      <c r="I64" s="99">
        <v>33</v>
      </c>
      <c r="J64" s="100">
        <v>1599</v>
      </c>
      <c r="K64" s="99"/>
      <c r="L64" s="102">
        <v>1</v>
      </c>
      <c r="N64"/>
      <c r="O64" s="99">
        <v>33</v>
      </c>
      <c r="P64" s="100">
        <v>84</v>
      </c>
      <c r="Q64" s="99"/>
      <c r="R64" s="102">
        <v>1</v>
      </c>
      <c r="T64"/>
      <c r="U64" s="99">
        <v>33</v>
      </c>
      <c r="V64" s="100">
        <v>1599</v>
      </c>
      <c r="W64" s="99"/>
      <c r="X64" s="102">
        <v>1</v>
      </c>
      <c r="AA64" s="99">
        <v>34</v>
      </c>
      <c r="AB64" s="100">
        <v>532</v>
      </c>
      <c r="AC64" s="99"/>
      <c r="AD64" s="102">
        <v>1</v>
      </c>
    </row>
    <row r="65" spans="3:30" ht="19" x14ac:dyDescent="0.2">
      <c r="C65" s="100">
        <v>34</v>
      </c>
      <c r="D65" s="100">
        <v>532</v>
      </c>
      <c r="E65" s="101"/>
      <c r="F65" s="102">
        <v>1</v>
      </c>
      <c r="I65" s="99">
        <v>34</v>
      </c>
      <c r="J65" s="100">
        <v>548</v>
      </c>
      <c r="K65" s="99"/>
      <c r="L65" s="102">
        <v>1</v>
      </c>
      <c r="N65"/>
      <c r="O65" s="99">
        <v>34</v>
      </c>
      <c r="P65" s="100">
        <v>532</v>
      </c>
      <c r="Q65" s="99"/>
      <c r="R65" s="102">
        <v>1</v>
      </c>
      <c r="T65"/>
      <c r="U65" s="99">
        <v>34</v>
      </c>
      <c r="V65" s="100">
        <v>548</v>
      </c>
      <c r="W65" s="99"/>
      <c r="X65" s="102">
        <v>1</v>
      </c>
      <c r="AA65" s="99">
        <v>35</v>
      </c>
      <c r="AB65" s="100">
        <v>147</v>
      </c>
      <c r="AC65" s="99"/>
      <c r="AD65" s="102">
        <v>1</v>
      </c>
    </row>
    <row r="66" spans="3:30" ht="19" x14ac:dyDescent="0.2">
      <c r="C66" s="100">
        <v>35</v>
      </c>
      <c r="D66" s="100">
        <v>147</v>
      </c>
      <c r="E66" s="101"/>
      <c r="F66" s="102">
        <v>1</v>
      </c>
      <c r="I66" s="99">
        <v>35</v>
      </c>
      <c r="J66" s="100">
        <v>1515</v>
      </c>
      <c r="K66" s="99"/>
      <c r="L66" s="102">
        <v>1</v>
      </c>
      <c r="N66"/>
      <c r="O66" s="99">
        <v>35</v>
      </c>
      <c r="P66" s="100">
        <v>147</v>
      </c>
      <c r="Q66" s="99"/>
      <c r="R66" s="102">
        <v>1</v>
      </c>
      <c r="T66"/>
      <c r="U66" s="99">
        <v>35</v>
      </c>
      <c r="V66" s="100">
        <v>1515</v>
      </c>
      <c r="W66" s="99"/>
      <c r="X66" s="102">
        <v>1</v>
      </c>
      <c r="AA66" s="99">
        <v>36</v>
      </c>
      <c r="AB66" s="100">
        <v>672</v>
      </c>
      <c r="AC66" s="99">
        <v>1</v>
      </c>
      <c r="AD66" s="102"/>
    </row>
    <row r="67" spans="3:30" ht="19" x14ac:dyDescent="0.2">
      <c r="C67" s="100">
        <v>36</v>
      </c>
      <c r="D67" s="100">
        <v>672</v>
      </c>
      <c r="E67" s="101"/>
      <c r="F67" s="102">
        <v>1</v>
      </c>
      <c r="I67" s="99">
        <v>36</v>
      </c>
      <c r="J67" s="100">
        <v>1351</v>
      </c>
      <c r="K67" s="99"/>
      <c r="L67" s="102">
        <v>1</v>
      </c>
      <c r="N67"/>
      <c r="O67" s="99">
        <v>36</v>
      </c>
      <c r="P67" s="100">
        <v>672</v>
      </c>
      <c r="Q67" s="99"/>
      <c r="R67" s="102">
        <v>1</v>
      </c>
      <c r="T67"/>
      <c r="U67" s="99">
        <v>36</v>
      </c>
      <c r="V67" s="100">
        <v>1351</v>
      </c>
      <c r="W67" s="99"/>
      <c r="X67" s="102">
        <v>1</v>
      </c>
      <c r="AA67" s="99">
        <v>37</v>
      </c>
      <c r="AB67" s="100">
        <v>182</v>
      </c>
      <c r="AC67" s="99"/>
      <c r="AD67" s="102">
        <v>1</v>
      </c>
    </row>
    <row r="68" spans="3:30" ht="19" x14ac:dyDescent="0.2">
      <c r="C68" s="100">
        <v>37</v>
      </c>
      <c r="D68" s="100">
        <v>182</v>
      </c>
      <c r="E68" s="101"/>
      <c r="F68" s="102">
        <v>1</v>
      </c>
      <c r="I68" s="99">
        <v>37</v>
      </c>
      <c r="J68" s="100">
        <v>413</v>
      </c>
      <c r="K68" s="99"/>
      <c r="L68" s="102">
        <v>1</v>
      </c>
      <c r="N68"/>
      <c r="O68" s="99">
        <v>37</v>
      </c>
      <c r="P68" s="100">
        <v>182</v>
      </c>
      <c r="Q68" s="99"/>
      <c r="R68" s="102">
        <v>1</v>
      </c>
      <c r="T68"/>
      <c r="U68" s="99">
        <v>37</v>
      </c>
      <c r="V68" s="100">
        <v>413</v>
      </c>
      <c r="W68" s="99"/>
      <c r="X68" s="102">
        <v>1</v>
      </c>
      <c r="AA68" s="99">
        <v>38</v>
      </c>
      <c r="AB68" s="100">
        <v>154</v>
      </c>
      <c r="AC68" s="99"/>
      <c r="AD68" s="102">
        <v>1</v>
      </c>
    </row>
    <row r="69" spans="3:30" ht="19" x14ac:dyDescent="0.2">
      <c r="C69" s="100">
        <v>38</v>
      </c>
      <c r="D69" s="100">
        <v>154</v>
      </c>
      <c r="E69" s="101">
        <v>1</v>
      </c>
      <c r="F69" s="102"/>
      <c r="I69" s="99">
        <v>38</v>
      </c>
      <c r="J69" s="100">
        <v>233</v>
      </c>
      <c r="K69" s="99">
        <v>1</v>
      </c>
      <c r="L69" s="102"/>
      <c r="N69"/>
      <c r="O69" s="99">
        <v>38</v>
      </c>
      <c r="P69" s="100">
        <v>154</v>
      </c>
      <c r="Q69" s="99"/>
      <c r="R69" s="102">
        <v>1</v>
      </c>
      <c r="T69"/>
      <c r="U69" s="99">
        <v>38</v>
      </c>
      <c r="V69" s="100">
        <v>233</v>
      </c>
      <c r="W69" s="99"/>
      <c r="X69" s="102">
        <v>1</v>
      </c>
      <c r="AA69" s="99">
        <v>40</v>
      </c>
      <c r="AB69" s="100">
        <v>264</v>
      </c>
      <c r="AC69" s="99">
        <v>1</v>
      </c>
      <c r="AD69" s="102"/>
    </row>
    <row r="70" spans="3:30" ht="19" x14ac:dyDescent="0.2">
      <c r="C70" s="100">
        <v>40</v>
      </c>
      <c r="D70" s="100">
        <v>264</v>
      </c>
      <c r="E70" s="101"/>
      <c r="F70" s="102">
        <v>1</v>
      </c>
      <c r="I70" s="99">
        <v>40</v>
      </c>
      <c r="J70" s="100">
        <v>777</v>
      </c>
      <c r="K70" s="99"/>
      <c r="L70" s="102">
        <v>1</v>
      </c>
      <c r="N70"/>
      <c r="O70" s="99">
        <v>40</v>
      </c>
      <c r="P70" s="100">
        <v>264</v>
      </c>
      <c r="Q70" s="99"/>
      <c r="R70" s="102">
        <v>1</v>
      </c>
      <c r="T70"/>
      <c r="U70" s="99">
        <v>40</v>
      </c>
      <c r="V70" s="100">
        <v>777</v>
      </c>
      <c r="W70" s="99"/>
      <c r="X70" s="102">
        <v>1</v>
      </c>
      <c r="AA70" s="99">
        <v>41</v>
      </c>
      <c r="AB70" s="100">
        <v>477</v>
      </c>
      <c r="AC70" s="99"/>
      <c r="AD70" s="102">
        <v>1</v>
      </c>
    </row>
    <row r="71" spans="3:30" ht="19" x14ac:dyDescent="0.2">
      <c r="C71" s="100">
        <v>41</v>
      </c>
      <c r="D71" s="100">
        <v>477</v>
      </c>
      <c r="E71" s="101"/>
      <c r="F71" s="102">
        <v>1</v>
      </c>
      <c r="I71" s="99">
        <v>41</v>
      </c>
      <c r="J71" s="100">
        <v>872</v>
      </c>
      <c r="K71" s="99"/>
      <c r="L71" s="102">
        <v>1</v>
      </c>
      <c r="N71"/>
      <c r="O71" s="99">
        <v>41</v>
      </c>
      <c r="P71" s="100">
        <v>477</v>
      </c>
      <c r="Q71" s="99"/>
      <c r="R71" s="102">
        <v>1</v>
      </c>
      <c r="T71"/>
      <c r="U71" s="99">
        <v>41</v>
      </c>
      <c r="V71" s="100">
        <v>872</v>
      </c>
      <c r="W71" s="99"/>
      <c r="X71" s="102">
        <v>1</v>
      </c>
      <c r="AA71" s="99">
        <v>42</v>
      </c>
      <c r="AB71" s="100">
        <v>543</v>
      </c>
      <c r="AC71" s="99">
        <v>1</v>
      </c>
      <c r="AD71" s="102"/>
    </row>
    <row r="72" spans="3:30" ht="19" x14ac:dyDescent="0.2">
      <c r="C72" s="100">
        <v>42</v>
      </c>
      <c r="D72" s="100">
        <v>543</v>
      </c>
      <c r="E72" s="101">
        <v>1</v>
      </c>
      <c r="F72" s="102"/>
      <c r="I72" s="99">
        <v>42</v>
      </c>
      <c r="J72" s="100">
        <v>1336</v>
      </c>
      <c r="K72" s="99">
        <v>1</v>
      </c>
      <c r="L72" s="102"/>
      <c r="N72"/>
      <c r="O72" s="99">
        <v>42</v>
      </c>
      <c r="P72" s="100">
        <v>543</v>
      </c>
      <c r="Q72" s="99"/>
      <c r="R72" s="102">
        <v>1</v>
      </c>
      <c r="T72"/>
      <c r="U72" s="99">
        <v>42</v>
      </c>
      <c r="V72" s="100">
        <v>1336</v>
      </c>
      <c r="W72" s="99"/>
      <c r="X72" s="102">
        <v>1</v>
      </c>
      <c r="AA72" s="99">
        <v>44</v>
      </c>
      <c r="AB72" s="100">
        <v>315</v>
      </c>
      <c r="AC72" s="99"/>
      <c r="AD72" s="102">
        <v>1</v>
      </c>
    </row>
    <row r="73" spans="3:30" ht="19" x14ac:dyDescent="0.2">
      <c r="C73" s="100">
        <v>44</v>
      </c>
      <c r="D73" s="100">
        <v>315</v>
      </c>
      <c r="E73" s="101"/>
      <c r="F73" s="102">
        <v>1</v>
      </c>
      <c r="I73" s="99">
        <v>44</v>
      </c>
      <c r="J73" s="100">
        <v>1134</v>
      </c>
      <c r="K73" s="99"/>
      <c r="L73" s="102">
        <v>1</v>
      </c>
      <c r="N73"/>
      <c r="O73" s="99">
        <v>44</v>
      </c>
      <c r="P73" s="100">
        <v>315</v>
      </c>
      <c r="Q73" s="99">
        <v>1</v>
      </c>
      <c r="R73" s="102"/>
      <c r="T73"/>
      <c r="U73" s="99">
        <v>44</v>
      </c>
      <c r="V73" s="100">
        <v>1134</v>
      </c>
      <c r="W73" s="99">
        <v>1</v>
      </c>
      <c r="X73" s="102"/>
      <c r="AA73" s="99">
        <v>45</v>
      </c>
      <c r="AB73" s="100">
        <v>146</v>
      </c>
      <c r="AC73" s="99"/>
      <c r="AD73" s="102">
        <v>1</v>
      </c>
    </row>
    <row r="74" spans="3:30" ht="19" x14ac:dyDescent="0.2">
      <c r="C74" s="100">
        <v>45</v>
      </c>
      <c r="D74" s="100">
        <v>146</v>
      </c>
      <c r="E74" s="101"/>
      <c r="F74" s="102">
        <v>1</v>
      </c>
      <c r="I74" s="99">
        <v>45</v>
      </c>
      <c r="J74" s="100">
        <v>921</v>
      </c>
      <c r="K74" s="99"/>
      <c r="L74" s="102">
        <v>1</v>
      </c>
      <c r="N74"/>
      <c r="O74" s="99">
        <v>45</v>
      </c>
      <c r="P74" s="100">
        <v>146</v>
      </c>
      <c r="Q74" s="99"/>
      <c r="R74" s="102">
        <v>1</v>
      </c>
      <c r="T74"/>
      <c r="U74" s="99">
        <v>45</v>
      </c>
      <c r="V74" s="100">
        <v>921</v>
      </c>
      <c r="W74" s="99"/>
      <c r="X74" s="102">
        <v>1</v>
      </c>
      <c r="AA74" s="99">
        <v>47</v>
      </c>
      <c r="AB74" s="100">
        <v>854</v>
      </c>
      <c r="AC74" s="99">
        <v>1</v>
      </c>
      <c r="AD74" s="102"/>
    </row>
    <row r="75" spans="3:30" ht="19" x14ac:dyDescent="0.2">
      <c r="C75" s="100">
        <v>47</v>
      </c>
      <c r="D75" s="100">
        <v>854</v>
      </c>
      <c r="E75" s="101">
        <v>1</v>
      </c>
      <c r="F75" s="102"/>
      <c r="I75" s="99">
        <v>47</v>
      </c>
      <c r="J75" s="100">
        <v>1121</v>
      </c>
      <c r="K75" s="99">
        <v>1</v>
      </c>
      <c r="L75" s="102"/>
      <c r="N75"/>
      <c r="O75" s="99">
        <v>47</v>
      </c>
      <c r="P75" s="100">
        <v>854</v>
      </c>
      <c r="Q75" s="99">
        <v>1</v>
      </c>
      <c r="R75" s="102"/>
      <c r="T75"/>
      <c r="U75" s="99">
        <v>47</v>
      </c>
      <c r="V75" s="100">
        <v>1121</v>
      </c>
      <c r="W75" s="99">
        <v>1</v>
      </c>
      <c r="X75" s="102"/>
      <c r="AA75" s="99">
        <v>48</v>
      </c>
      <c r="AB75" s="100">
        <v>146</v>
      </c>
      <c r="AC75" s="99">
        <v>1</v>
      </c>
      <c r="AD75" s="102"/>
    </row>
    <row r="76" spans="3:30" ht="19" x14ac:dyDescent="0.2">
      <c r="C76" s="100">
        <v>48</v>
      </c>
      <c r="D76" s="100">
        <v>146</v>
      </c>
      <c r="E76" s="101">
        <v>1</v>
      </c>
      <c r="F76" s="102"/>
      <c r="I76" s="99">
        <v>48</v>
      </c>
      <c r="J76" s="100">
        <v>1082</v>
      </c>
      <c r="K76" s="99">
        <v>1</v>
      </c>
      <c r="L76" s="102"/>
      <c r="N76"/>
      <c r="O76" s="99">
        <v>48</v>
      </c>
      <c r="P76" s="100">
        <v>146</v>
      </c>
      <c r="Q76" s="99">
        <v>1</v>
      </c>
      <c r="R76" s="102"/>
      <c r="T76"/>
      <c r="U76" s="99">
        <v>48</v>
      </c>
      <c r="V76" s="100">
        <v>1082</v>
      </c>
      <c r="W76" s="99">
        <v>1</v>
      </c>
      <c r="X76" s="102"/>
      <c r="AA76" s="99">
        <v>50</v>
      </c>
      <c r="AB76" s="100">
        <v>84</v>
      </c>
      <c r="AC76" s="99"/>
      <c r="AD76" s="102">
        <v>1</v>
      </c>
    </row>
    <row r="77" spans="3:30" ht="19" x14ac:dyDescent="0.2">
      <c r="C77" s="100">
        <v>50</v>
      </c>
      <c r="D77" s="100">
        <v>84</v>
      </c>
      <c r="E77" s="101"/>
      <c r="F77" s="102">
        <v>1</v>
      </c>
      <c r="I77" s="99">
        <v>50</v>
      </c>
      <c r="J77" s="100">
        <v>699</v>
      </c>
      <c r="K77" s="99"/>
      <c r="L77" s="102">
        <v>1</v>
      </c>
      <c r="N77"/>
      <c r="O77" s="99">
        <v>50</v>
      </c>
      <c r="P77" s="100">
        <v>84</v>
      </c>
      <c r="Q77" s="99"/>
      <c r="R77" s="102">
        <v>1</v>
      </c>
      <c r="T77"/>
      <c r="U77" s="99">
        <v>50</v>
      </c>
      <c r="V77" s="100">
        <v>699</v>
      </c>
      <c r="W77" s="99"/>
      <c r="X77" s="102">
        <v>1</v>
      </c>
      <c r="AA77" s="99">
        <v>51</v>
      </c>
      <c r="AB77" s="100">
        <v>330</v>
      </c>
      <c r="AC77" s="99"/>
      <c r="AD77" s="102">
        <v>1</v>
      </c>
    </row>
    <row r="78" spans="3:30" ht="19" x14ac:dyDescent="0.2">
      <c r="C78" s="100">
        <v>51</v>
      </c>
      <c r="D78" s="100">
        <v>330</v>
      </c>
      <c r="E78" s="101"/>
      <c r="F78" s="102">
        <v>1</v>
      </c>
      <c r="I78" s="99">
        <v>51</v>
      </c>
      <c r="J78" s="100">
        <v>968</v>
      </c>
      <c r="K78" s="99"/>
      <c r="L78" s="102">
        <v>1</v>
      </c>
      <c r="N78"/>
      <c r="O78" s="99">
        <v>51</v>
      </c>
      <c r="P78" s="100">
        <v>330</v>
      </c>
      <c r="Q78" s="99"/>
      <c r="R78" s="102">
        <v>1</v>
      </c>
      <c r="T78"/>
      <c r="U78" s="99">
        <v>51</v>
      </c>
      <c r="V78" s="100">
        <v>968</v>
      </c>
      <c r="W78" s="99"/>
      <c r="X78" s="102">
        <v>1</v>
      </c>
      <c r="AA78" s="99">
        <v>52</v>
      </c>
      <c r="AB78" s="100">
        <v>147</v>
      </c>
      <c r="AC78" s="99"/>
      <c r="AD78" s="102">
        <v>1</v>
      </c>
    </row>
    <row r="79" spans="3:30" ht="19" x14ac:dyDescent="0.2">
      <c r="C79" s="100">
        <v>52</v>
      </c>
      <c r="D79" s="100">
        <v>147</v>
      </c>
      <c r="E79" s="101">
        <v>1</v>
      </c>
      <c r="F79" s="102"/>
      <c r="I79" s="99">
        <v>52</v>
      </c>
      <c r="J79" s="100">
        <v>943</v>
      </c>
      <c r="K79" s="99">
        <v>1</v>
      </c>
      <c r="L79" s="102"/>
      <c r="N79"/>
      <c r="O79" s="99">
        <v>52</v>
      </c>
      <c r="P79" s="100">
        <v>147</v>
      </c>
      <c r="Q79" s="99"/>
      <c r="R79" s="102">
        <v>1</v>
      </c>
      <c r="T79"/>
      <c r="U79" s="99">
        <v>52</v>
      </c>
      <c r="V79" s="100">
        <v>943</v>
      </c>
      <c r="W79" s="99"/>
      <c r="X79" s="102">
        <v>1</v>
      </c>
      <c r="AA79" s="99">
        <v>56</v>
      </c>
      <c r="AB79" s="100">
        <v>62</v>
      </c>
      <c r="AC79" s="99"/>
      <c r="AD79" s="102">
        <v>1</v>
      </c>
    </row>
    <row r="80" spans="3:30" ht="19" x14ac:dyDescent="0.2">
      <c r="C80" s="100">
        <v>56</v>
      </c>
      <c r="D80" s="100">
        <v>62</v>
      </c>
      <c r="E80" s="101"/>
      <c r="F80" s="102">
        <v>1</v>
      </c>
      <c r="I80" s="99">
        <v>56</v>
      </c>
      <c r="J80" s="100">
        <v>99</v>
      </c>
      <c r="K80" s="99"/>
      <c r="L80" s="102">
        <v>1</v>
      </c>
      <c r="N80"/>
      <c r="O80" s="99">
        <v>56</v>
      </c>
      <c r="P80" s="100">
        <v>62</v>
      </c>
      <c r="Q80" s="99"/>
      <c r="R80" s="102">
        <v>1</v>
      </c>
      <c r="T80"/>
      <c r="U80" s="99">
        <v>56</v>
      </c>
      <c r="V80" s="100">
        <v>99</v>
      </c>
      <c r="W80" s="99"/>
      <c r="X80" s="102">
        <v>1</v>
      </c>
      <c r="AA80" s="99">
        <v>57</v>
      </c>
      <c r="AB80" s="100">
        <v>182</v>
      </c>
      <c r="AC80" s="99"/>
      <c r="AD80" s="102">
        <v>1</v>
      </c>
    </row>
    <row r="81" spans="2:30" ht="20" thickBot="1" x14ac:dyDescent="0.25">
      <c r="C81" s="100">
        <v>57</v>
      </c>
      <c r="D81" s="100">
        <v>182</v>
      </c>
      <c r="E81" s="101">
        <v>1</v>
      </c>
      <c r="F81" s="102"/>
      <c r="I81" s="99">
        <v>57</v>
      </c>
      <c r="J81" s="100">
        <v>989</v>
      </c>
      <c r="K81" s="99">
        <v>1</v>
      </c>
      <c r="L81" s="102"/>
      <c r="O81" s="99">
        <v>57</v>
      </c>
      <c r="P81" s="100">
        <v>182</v>
      </c>
      <c r="Q81" s="99"/>
      <c r="R81" s="102">
        <v>1</v>
      </c>
      <c r="U81" s="99">
        <v>57</v>
      </c>
      <c r="V81" s="100">
        <v>989</v>
      </c>
      <c r="W81" s="99"/>
      <c r="X81" s="102">
        <v>1</v>
      </c>
      <c r="AA81" s="103">
        <v>58</v>
      </c>
      <c r="AB81" s="104">
        <v>75</v>
      </c>
      <c r="AC81" s="103"/>
      <c r="AD81" s="106">
        <v>1</v>
      </c>
    </row>
    <row r="82" spans="2:30" ht="20" thickBot="1" x14ac:dyDescent="0.25">
      <c r="C82" s="104">
        <v>58</v>
      </c>
      <c r="D82" s="104">
        <v>75</v>
      </c>
      <c r="E82" s="105"/>
      <c r="F82" s="106">
        <v>1</v>
      </c>
      <c r="I82" s="103">
        <v>58</v>
      </c>
      <c r="J82" s="104">
        <v>720</v>
      </c>
      <c r="K82" s="103"/>
      <c r="L82" s="106">
        <v>1</v>
      </c>
      <c r="O82" s="103">
        <v>58</v>
      </c>
      <c r="P82" s="104">
        <v>75</v>
      </c>
      <c r="Q82" s="103"/>
      <c r="R82" s="106">
        <v>1</v>
      </c>
      <c r="U82" s="103">
        <v>58</v>
      </c>
      <c r="V82" s="104">
        <v>720</v>
      </c>
      <c r="W82" s="103"/>
      <c r="X82" s="106">
        <v>1</v>
      </c>
    </row>
    <row r="83" spans="2:30" ht="16" thickBot="1" x14ac:dyDescent="0.25"/>
    <row r="84" spans="2:30" ht="53" customHeight="1" thickBot="1" x14ac:dyDescent="0.25">
      <c r="B84" s="2" t="s">
        <v>243</v>
      </c>
      <c r="C84" s="282" t="s">
        <v>228</v>
      </c>
      <c r="D84" s="283"/>
      <c r="E84" s="284"/>
      <c r="I84" s="2" t="s">
        <v>244</v>
      </c>
      <c r="J84" s="286" t="s">
        <v>229</v>
      </c>
      <c r="K84" s="287"/>
      <c r="L84" s="288"/>
      <c r="O84" s="285" t="s">
        <v>323</v>
      </c>
      <c r="P84" s="285"/>
      <c r="Q84" s="285"/>
      <c r="R84" s="285"/>
    </row>
    <row r="85" spans="2:30" ht="20" thickBot="1" x14ac:dyDescent="0.25">
      <c r="C85" s="41" t="s">
        <v>4</v>
      </c>
      <c r="D85" s="95" t="s">
        <v>213</v>
      </c>
      <c r="E85" s="95" t="s">
        <v>5</v>
      </c>
      <c r="J85" s="41" t="s">
        <v>4</v>
      </c>
      <c r="K85" s="95" t="s">
        <v>213</v>
      </c>
      <c r="L85" s="95" t="s">
        <v>5</v>
      </c>
      <c r="O85" s="220" t="s">
        <v>0</v>
      </c>
      <c r="P85" s="95" t="s">
        <v>322</v>
      </c>
      <c r="Q85" s="95" t="s">
        <v>321</v>
      </c>
      <c r="R85" s="95" t="s">
        <v>320</v>
      </c>
    </row>
    <row r="86" spans="2:30" ht="19" x14ac:dyDescent="0.2">
      <c r="C86" s="100">
        <v>12</v>
      </c>
      <c r="D86" s="99">
        <v>475</v>
      </c>
      <c r="E86" s="100">
        <v>69</v>
      </c>
      <c r="J86" s="100">
        <v>12</v>
      </c>
      <c r="K86" s="100">
        <v>406</v>
      </c>
      <c r="L86" s="100">
        <v>69</v>
      </c>
      <c r="O86" s="99">
        <v>174</v>
      </c>
      <c r="P86" s="100">
        <v>-1.07</v>
      </c>
      <c r="Q86" s="99">
        <v>-0.71</v>
      </c>
      <c r="R86" s="100">
        <v>-0.5</v>
      </c>
    </row>
    <row r="87" spans="2:30" ht="19" x14ac:dyDescent="0.2">
      <c r="C87" s="100">
        <v>16</v>
      </c>
      <c r="D87" s="99">
        <v>294</v>
      </c>
      <c r="E87" s="100">
        <v>230</v>
      </c>
      <c r="J87" s="100">
        <v>16</v>
      </c>
      <c r="K87" s="100">
        <v>64</v>
      </c>
      <c r="L87" s="100">
        <v>230</v>
      </c>
      <c r="O87" s="99">
        <v>154</v>
      </c>
      <c r="P87" s="100">
        <v>-3.22</v>
      </c>
      <c r="Q87" s="99">
        <v>-7.33</v>
      </c>
      <c r="R87" s="100">
        <v>-9.02</v>
      </c>
    </row>
    <row r="88" spans="2:30" ht="19" x14ac:dyDescent="0.2">
      <c r="C88" s="100">
        <v>17</v>
      </c>
      <c r="D88" s="99">
        <v>174</v>
      </c>
      <c r="E88" s="100">
        <v>20</v>
      </c>
      <c r="J88" s="100">
        <v>17</v>
      </c>
      <c r="K88" s="100">
        <v>154</v>
      </c>
      <c r="L88" s="100">
        <v>20</v>
      </c>
      <c r="O88" s="99">
        <v>770</v>
      </c>
      <c r="P88" s="100">
        <v>-6.53</v>
      </c>
      <c r="Q88" s="99">
        <v>-7.83</v>
      </c>
      <c r="R88" s="100">
        <v>-7.98</v>
      </c>
    </row>
    <row r="89" spans="2:30" ht="19" x14ac:dyDescent="0.2">
      <c r="C89" s="100">
        <v>18</v>
      </c>
      <c r="D89" s="99">
        <v>154</v>
      </c>
      <c r="E89" s="100">
        <v>112</v>
      </c>
      <c r="J89" s="100">
        <v>18</v>
      </c>
      <c r="K89" s="100">
        <v>42</v>
      </c>
      <c r="L89" s="100">
        <v>112</v>
      </c>
      <c r="O89" s="99">
        <v>434</v>
      </c>
      <c r="P89" s="100">
        <v>-0.89</v>
      </c>
      <c r="Q89" s="99">
        <v>-0.97</v>
      </c>
      <c r="R89" s="100">
        <v>-0.97</v>
      </c>
    </row>
    <row r="90" spans="2:30" ht="19" x14ac:dyDescent="0.2">
      <c r="C90" s="100">
        <v>19</v>
      </c>
      <c r="D90" s="99">
        <v>770</v>
      </c>
      <c r="E90" s="100">
        <v>231</v>
      </c>
      <c r="J90" s="100">
        <v>19</v>
      </c>
      <c r="K90" s="100">
        <v>539</v>
      </c>
      <c r="L90" s="100">
        <v>231</v>
      </c>
      <c r="O90" s="99">
        <v>287</v>
      </c>
      <c r="P90" s="100">
        <v>4.34</v>
      </c>
      <c r="Q90" s="99">
        <v>6.02</v>
      </c>
      <c r="R90" s="100">
        <v>15.91</v>
      </c>
    </row>
    <row r="91" spans="2:30" ht="19" x14ac:dyDescent="0.2">
      <c r="C91" s="100">
        <v>20</v>
      </c>
      <c r="D91" s="99">
        <v>434</v>
      </c>
      <c r="E91" s="100">
        <v>378</v>
      </c>
      <c r="J91" s="100">
        <v>20</v>
      </c>
      <c r="K91" s="100">
        <v>56</v>
      </c>
      <c r="L91" s="100">
        <v>378</v>
      </c>
      <c r="O91" s="99">
        <v>175</v>
      </c>
      <c r="P91" s="100">
        <v>-1.0900000000000001</v>
      </c>
      <c r="Q91" s="99">
        <v>-1.5</v>
      </c>
      <c r="R91" s="100">
        <v>-0.71</v>
      </c>
    </row>
    <row r="92" spans="2:30" ht="19" x14ac:dyDescent="0.2">
      <c r="C92" s="100">
        <v>21</v>
      </c>
      <c r="D92" s="99">
        <v>42</v>
      </c>
      <c r="E92" s="100">
        <v>21</v>
      </c>
      <c r="J92" s="100">
        <v>21</v>
      </c>
      <c r="K92" s="100">
        <v>21</v>
      </c>
      <c r="L92" s="100">
        <v>21</v>
      </c>
      <c r="O92" s="99">
        <v>175</v>
      </c>
      <c r="P92" s="100">
        <v>-44.36</v>
      </c>
      <c r="Q92" s="99">
        <v>-44.59</v>
      </c>
      <c r="R92" s="100">
        <v>-44.89</v>
      </c>
    </row>
    <row r="93" spans="2:30" ht="19" x14ac:dyDescent="0.2">
      <c r="C93" s="100">
        <v>22</v>
      </c>
      <c r="D93" s="99">
        <v>287</v>
      </c>
      <c r="E93" s="100">
        <v>21</v>
      </c>
      <c r="J93" s="100">
        <v>22</v>
      </c>
      <c r="K93" s="100">
        <v>266</v>
      </c>
      <c r="L93" s="100">
        <v>21</v>
      </c>
      <c r="O93" s="99">
        <v>196</v>
      </c>
      <c r="P93" s="100">
        <v>7.0000000000000007E-2</v>
      </c>
      <c r="Q93" s="99">
        <v>0.08</v>
      </c>
      <c r="R93" s="100">
        <v>0</v>
      </c>
    </row>
    <row r="94" spans="2:30" ht="19" x14ac:dyDescent="0.2">
      <c r="C94" s="100">
        <v>23</v>
      </c>
      <c r="D94" s="99">
        <v>175</v>
      </c>
      <c r="E94" s="100">
        <v>70</v>
      </c>
      <c r="J94" s="100">
        <v>23</v>
      </c>
      <c r="K94" s="100">
        <v>105</v>
      </c>
      <c r="L94" s="100">
        <v>70</v>
      </c>
      <c r="O94" s="99">
        <v>287</v>
      </c>
      <c r="P94" s="100">
        <v>-0.45</v>
      </c>
      <c r="Q94" s="99">
        <v>0.1</v>
      </c>
      <c r="R94" s="100">
        <v>-0.4</v>
      </c>
    </row>
    <row r="95" spans="2:30" ht="19" x14ac:dyDescent="0.2">
      <c r="C95" s="100">
        <v>24</v>
      </c>
      <c r="D95" s="99">
        <v>175</v>
      </c>
      <c r="E95" s="100">
        <v>175</v>
      </c>
      <c r="J95" s="100">
        <v>24</v>
      </c>
      <c r="K95" s="100">
        <v>0</v>
      </c>
      <c r="L95" s="100">
        <v>175</v>
      </c>
      <c r="O95" s="99">
        <v>182</v>
      </c>
      <c r="P95" s="100">
        <v>-5.68</v>
      </c>
      <c r="Q95" s="99">
        <v>-5.76</v>
      </c>
      <c r="R95" s="100">
        <v>-5.75</v>
      </c>
    </row>
    <row r="96" spans="2:30" ht="19" x14ac:dyDescent="0.2">
      <c r="C96" s="100">
        <v>25</v>
      </c>
      <c r="D96" s="99">
        <v>196</v>
      </c>
      <c r="E96" s="100">
        <v>42</v>
      </c>
      <c r="J96" s="100">
        <v>25</v>
      </c>
      <c r="K96" s="100">
        <v>154</v>
      </c>
      <c r="L96" s="100">
        <v>42</v>
      </c>
      <c r="O96" s="99">
        <v>1934</v>
      </c>
      <c r="P96" s="100">
        <v>0</v>
      </c>
      <c r="Q96" s="99">
        <v>0.04</v>
      </c>
      <c r="R96" s="100">
        <v>-2.04</v>
      </c>
    </row>
    <row r="97" spans="3:18" ht="19" x14ac:dyDescent="0.2">
      <c r="C97" s="100">
        <v>26</v>
      </c>
      <c r="D97" s="99">
        <v>287</v>
      </c>
      <c r="E97" s="100">
        <v>49</v>
      </c>
      <c r="J97" s="100">
        <v>26</v>
      </c>
      <c r="K97" s="100">
        <v>238</v>
      </c>
      <c r="L97" s="100">
        <v>49</v>
      </c>
      <c r="O97" s="99">
        <v>581</v>
      </c>
      <c r="P97" s="100">
        <v>-17.7</v>
      </c>
      <c r="Q97" s="99">
        <v>-17.88</v>
      </c>
      <c r="R97" s="100">
        <v>-12.9</v>
      </c>
    </row>
    <row r="98" spans="3:18" ht="19" x14ac:dyDescent="0.2">
      <c r="C98" s="100">
        <v>28</v>
      </c>
      <c r="D98" s="99">
        <v>182</v>
      </c>
      <c r="E98" s="100">
        <v>91</v>
      </c>
      <c r="J98" s="100">
        <v>28</v>
      </c>
      <c r="K98" s="100">
        <v>91</v>
      </c>
      <c r="L98" s="100">
        <v>91</v>
      </c>
      <c r="O98" s="99">
        <v>84</v>
      </c>
      <c r="P98" s="100">
        <v>0</v>
      </c>
      <c r="Q98" s="99">
        <v>0</v>
      </c>
      <c r="R98" s="100">
        <v>0</v>
      </c>
    </row>
    <row r="99" spans="3:18" ht="19" x14ac:dyDescent="0.2">
      <c r="C99" s="100">
        <v>30</v>
      </c>
      <c r="D99" s="99">
        <v>987</v>
      </c>
      <c r="E99" s="100">
        <v>336</v>
      </c>
      <c r="J99" s="100">
        <v>30</v>
      </c>
      <c r="K99" s="100">
        <v>651</v>
      </c>
      <c r="L99" s="100">
        <v>336</v>
      </c>
      <c r="O99" s="99">
        <v>532</v>
      </c>
      <c r="P99" s="100">
        <v>14.21</v>
      </c>
      <c r="Q99" s="99">
        <v>4.29</v>
      </c>
      <c r="R99" s="100">
        <v>2.0699999999999998</v>
      </c>
    </row>
    <row r="100" spans="3:18" ht="19" x14ac:dyDescent="0.2">
      <c r="C100" s="100">
        <v>31</v>
      </c>
      <c r="D100" s="99">
        <v>581</v>
      </c>
      <c r="E100" s="100">
        <v>42</v>
      </c>
      <c r="J100" s="100">
        <v>31</v>
      </c>
      <c r="K100" s="100">
        <v>539</v>
      </c>
      <c r="L100" s="100">
        <v>42</v>
      </c>
      <c r="O100" s="99">
        <v>182</v>
      </c>
      <c r="P100" s="100">
        <v>0</v>
      </c>
      <c r="Q100" s="99">
        <v>1.06</v>
      </c>
      <c r="R100" s="100">
        <v>0</v>
      </c>
    </row>
    <row r="101" spans="3:18" ht="19" x14ac:dyDescent="0.2">
      <c r="C101" s="100">
        <v>33</v>
      </c>
      <c r="D101" s="99">
        <v>84</v>
      </c>
      <c r="E101" s="100">
        <v>21</v>
      </c>
      <c r="J101" s="100">
        <v>33</v>
      </c>
      <c r="K101" s="100">
        <v>63</v>
      </c>
      <c r="L101" s="100">
        <v>21</v>
      </c>
      <c r="O101" s="99">
        <v>154</v>
      </c>
      <c r="P101" s="100">
        <v>-6.58</v>
      </c>
      <c r="Q101" s="99">
        <v>-6.6</v>
      </c>
      <c r="R101" s="100">
        <v>-6.21</v>
      </c>
    </row>
    <row r="102" spans="3:18" ht="19" x14ac:dyDescent="0.2">
      <c r="C102" s="100">
        <v>34</v>
      </c>
      <c r="D102" s="99">
        <v>532</v>
      </c>
      <c r="E102" s="100">
        <v>21</v>
      </c>
      <c r="J102" s="100">
        <v>34</v>
      </c>
      <c r="K102" s="100">
        <v>511</v>
      </c>
      <c r="L102" s="100">
        <v>21</v>
      </c>
      <c r="O102" s="99">
        <v>264</v>
      </c>
      <c r="P102" s="100">
        <v>-1.1299999999999999</v>
      </c>
      <c r="Q102" s="99">
        <v>0.51</v>
      </c>
      <c r="R102" s="100">
        <v>-0.67</v>
      </c>
    </row>
    <row r="103" spans="3:18" ht="19" x14ac:dyDescent="0.2">
      <c r="C103" s="100">
        <v>36</v>
      </c>
      <c r="D103" s="99">
        <v>672</v>
      </c>
      <c r="E103" s="100">
        <v>70</v>
      </c>
      <c r="J103" s="100">
        <v>36</v>
      </c>
      <c r="K103" s="100">
        <v>602</v>
      </c>
      <c r="L103" s="100">
        <v>70</v>
      </c>
      <c r="O103" s="99">
        <v>543</v>
      </c>
      <c r="P103" s="100">
        <v>-1.26</v>
      </c>
      <c r="Q103" s="99">
        <v>-1.2</v>
      </c>
      <c r="R103" s="100">
        <v>-1.1299999999999999</v>
      </c>
    </row>
    <row r="104" spans="3:18" ht="19" x14ac:dyDescent="0.2">
      <c r="C104" s="100">
        <v>37</v>
      </c>
      <c r="D104" s="99">
        <v>182</v>
      </c>
      <c r="E104" s="100">
        <v>126</v>
      </c>
      <c r="J104" s="100">
        <v>37</v>
      </c>
      <c r="K104" s="100">
        <v>56</v>
      </c>
      <c r="L104" s="100">
        <v>126</v>
      </c>
      <c r="O104" s="99">
        <v>315</v>
      </c>
      <c r="P104" s="100">
        <v>-0.99</v>
      </c>
      <c r="Q104" s="99">
        <v>-0.99</v>
      </c>
      <c r="R104" s="100">
        <v>-0.99</v>
      </c>
    </row>
    <row r="105" spans="3:18" ht="19" x14ac:dyDescent="0.2">
      <c r="C105" s="100">
        <v>38</v>
      </c>
      <c r="D105" s="99">
        <v>154</v>
      </c>
      <c r="E105" s="100">
        <v>63</v>
      </c>
      <c r="J105" s="100">
        <v>38</v>
      </c>
      <c r="K105" s="100">
        <v>91</v>
      </c>
      <c r="L105" s="100">
        <v>63</v>
      </c>
      <c r="O105" s="99">
        <v>146</v>
      </c>
      <c r="P105" s="100">
        <v>-5.92</v>
      </c>
      <c r="Q105" s="99">
        <v>-7.03</v>
      </c>
      <c r="R105" s="100">
        <v>-3.84</v>
      </c>
    </row>
    <row r="106" spans="3:18" ht="19" x14ac:dyDescent="0.2">
      <c r="C106" s="100">
        <v>40</v>
      </c>
      <c r="D106" s="99">
        <v>264</v>
      </c>
      <c r="E106" s="100">
        <v>22</v>
      </c>
      <c r="J106" s="100">
        <v>40</v>
      </c>
      <c r="K106" s="100">
        <v>242</v>
      </c>
      <c r="L106" s="100">
        <v>22</v>
      </c>
      <c r="O106" s="99">
        <v>146</v>
      </c>
      <c r="P106" s="100">
        <v>-0.39</v>
      </c>
      <c r="Q106" s="99">
        <v>-0.39</v>
      </c>
      <c r="R106" s="100">
        <v>-0.39</v>
      </c>
    </row>
    <row r="107" spans="3:18" ht="19" x14ac:dyDescent="0.2">
      <c r="C107" s="100">
        <v>42</v>
      </c>
      <c r="D107" s="99">
        <v>543</v>
      </c>
      <c r="E107" s="100">
        <v>47</v>
      </c>
      <c r="J107" s="100">
        <v>42</v>
      </c>
      <c r="K107" s="100">
        <v>496</v>
      </c>
      <c r="L107" s="100">
        <v>47</v>
      </c>
      <c r="O107" s="99">
        <v>84</v>
      </c>
      <c r="P107" s="100">
        <v>-0.3</v>
      </c>
      <c r="Q107" s="99">
        <v>-0.43</v>
      </c>
      <c r="R107" s="100">
        <v>-0.32</v>
      </c>
    </row>
    <row r="108" spans="3:18" ht="19" x14ac:dyDescent="0.2">
      <c r="C108" s="100">
        <v>44</v>
      </c>
      <c r="D108" s="99">
        <v>315</v>
      </c>
      <c r="E108" s="100">
        <v>126</v>
      </c>
      <c r="J108" s="100">
        <v>44</v>
      </c>
      <c r="K108" s="100">
        <v>189</v>
      </c>
      <c r="L108" s="100">
        <v>126</v>
      </c>
      <c r="O108" s="99">
        <v>330</v>
      </c>
      <c r="P108" s="100">
        <v>-0.5</v>
      </c>
      <c r="Q108" s="99">
        <v>-0.97</v>
      </c>
      <c r="R108" s="100">
        <v>-1.1100000000000001</v>
      </c>
    </row>
    <row r="109" spans="3:18" ht="19" x14ac:dyDescent="0.2">
      <c r="C109" s="100">
        <v>45</v>
      </c>
      <c r="D109" s="99">
        <v>146</v>
      </c>
      <c r="E109" s="100">
        <v>62</v>
      </c>
      <c r="J109" s="100">
        <v>45</v>
      </c>
      <c r="K109" s="100">
        <v>84</v>
      </c>
      <c r="L109" s="100">
        <v>62</v>
      </c>
      <c r="O109" s="99">
        <v>147</v>
      </c>
      <c r="P109" s="100">
        <v>-30.29</v>
      </c>
      <c r="Q109" s="99">
        <v>-30.74</v>
      </c>
      <c r="R109" s="100">
        <v>-28.75</v>
      </c>
    </row>
    <row r="110" spans="3:18" ht="19" x14ac:dyDescent="0.2">
      <c r="C110" s="100">
        <v>48</v>
      </c>
      <c r="D110" s="99">
        <v>146</v>
      </c>
      <c r="E110" s="100">
        <v>146</v>
      </c>
      <c r="J110" s="100">
        <v>48</v>
      </c>
      <c r="K110" s="100">
        <v>0</v>
      </c>
      <c r="L110" s="100">
        <v>146</v>
      </c>
      <c r="O110" s="99">
        <v>62</v>
      </c>
      <c r="P110" s="100">
        <v>2.1</v>
      </c>
      <c r="Q110" s="99">
        <v>3.6</v>
      </c>
      <c r="R110" s="100">
        <v>0</v>
      </c>
    </row>
    <row r="111" spans="3:18" ht="19" x14ac:dyDescent="0.2">
      <c r="C111" s="100">
        <v>50</v>
      </c>
      <c r="D111" s="99">
        <v>84</v>
      </c>
      <c r="E111" s="100">
        <v>84</v>
      </c>
      <c r="J111" s="100">
        <v>50</v>
      </c>
      <c r="K111" s="100">
        <v>0</v>
      </c>
      <c r="L111" s="100">
        <v>84</v>
      </c>
      <c r="O111" s="99">
        <v>182</v>
      </c>
      <c r="P111" s="100">
        <v>-15.8</v>
      </c>
      <c r="Q111" s="99">
        <v>-16.5</v>
      </c>
      <c r="R111" s="100">
        <v>-4.8</v>
      </c>
    </row>
    <row r="112" spans="3:18" ht="20" thickBot="1" x14ac:dyDescent="0.25">
      <c r="C112" s="100">
        <v>51</v>
      </c>
      <c r="D112" s="99">
        <v>330</v>
      </c>
      <c r="E112" s="100">
        <v>84</v>
      </c>
      <c r="J112" s="100">
        <v>51</v>
      </c>
      <c r="K112" s="100">
        <v>246</v>
      </c>
      <c r="L112" s="100">
        <v>84</v>
      </c>
      <c r="O112" s="103">
        <v>75</v>
      </c>
      <c r="P112" s="104">
        <v>5.45</v>
      </c>
      <c r="Q112" s="103">
        <v>-0.95</v>
      </c>
      <c r="R112" s="104">
        <v>-0.95</v>
      </c>
    </row>
    <row r="113" spans="3:12" ht="19" x14ac:dyDescent="0.2">
      <c r="C113" s="100">
        <v>52</v>
      </c>
      <c r="D113" s="99">
        <v>147</v>
      </c>
      <c r="E113" s="100">
        <v>105</v>
      </c>
      <c r="J113" s="100">
        <v>52</v>
      </c>
      <c r="K113" s="100">
        <v>42</v>
      </c>
      <c r="L113" s="100">
        <v>105</v>
      </c>
    </row>
    <row r="114" spans="3:12" ht="19" x14ac:dyDescent="0.2">
      <c r="C114" s="100">
        <v>56</v>
      </c>
      <c r="D114" s="99">
        <v>62</v>
      </c>
      <c r="E114" s="100">
        <v>21</v>
      </c>
      <c r="J114" s="100">
        <v>56</v>
      </c>
      <c r="K114" s="100">
        <v>41</v>
      </c>
      <c r="L114" s="100">
        <v>21</v>
      </c>
    </row>
    <row r="115" spans="3:12" ht="19" x14ac:dyDescent="0.2">
      <c r="C115" s="100">
        <v>57</v>
      </c>
      <c r="D115" s="99">
        <v>182</v>
      </c>
      <c r="E115" s="100">
        <v>65</v>
      </c>
      <c r="J115" s="100">
        <v>57</v>
      </c>
      <c r="K115" s="100">
        <v>117</v>
      </c>
      <c r="L115" s="100">
        <v>65</v>
      </c>
    </row>
    <row r="116" spans="3:12" ht="20" thickBot="1" x14ac:dyDescent="0.25">
      <c r="C116" s="104">
        <v>58</v>
      </c>
      <c r="D116" s="103">
        <v>75</v>
      </c>
      <c r="E116" s="104">
        <v>40</v>
      </c>
      <c r="J116" s="104">
        <v>58</v>
      </c>
      <c r="K116" s="104">
        <v>35</v>
      </c>
      <c r="L116" s="104">
        <v>40</v>
      </c>
    </row>
  </sheetData>
  <mergeCells count="13">
    <mergeCell ref="C84:E84"/>
    <mergeCell ref="O84:R84"/>
    <mergeCell ref="J84:L84"/>
    <mergeCell ref="AA43:AD43"/>
    <mergeCell ref="C2:F2"/>
    <mergeCell ref="I2:L2"/>
    <mergeCell ref="O2:R2"/>
    <mergeCell ref="U2:X2"/>
    <mergeCell ref="AA2:AD2"/>
    <mergeCell ref="C43:F43"/>
    <mergeCell ref="I43:L43"/>
    <mergeCell ref="O43:R43"/>
    <mergeCell ref="U43:X4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4A86-7E93-4018-A383-ECBA841D34E9}">
  <dimension ref="B1:Z120"/>
  <sheetViews>
    <sheetView topLeftCell="A133" zoomScaleNormal="100" workbookViewId="0">
      <selection activeCell="P49" sqref="P49"/>
    </sheetView>
  </sheetViews>
  <sheetFormatPr baseColWidth="10" defaultColWidth="8.83203125" defaultRowHeight="15" x14ac:dyDescent="0.2"/>
  <cols>
    <col min="1" max="1" width="3.5" customWidth="1"/>
    <col min="4" max="4" width="15" customWidth="1"/>
    <col min="5" max="5" width="17.1640625" customWidth="1"/>
    <col min="6" max="6" width="14.83203125" customWidth="1"/>
    <col min="7" max="7" width="13.83203125" customWidth="1"/>
    <col min="8" max="8" width="21.5" customWidth="1"/>
    <col min="9" max="9" width="14.33203125" customWidth="1"/>
    <col min="10" max="10" width="13.83203125" customWidth="1"/>
    <col min="12" max="12" width="12.83203125" customWidth="1"/>
    <col min="13" max="13" width="11.6640625" customWidth="1"/>
    <col min="14" max="14" width="12.33203125" customWidth="1"/>
    <col min="15" max="15" width="15" customWidth="1"/>
    <col min="16" max="16" width="16.1640625" customWidth="1"/>
    <col min="18" max="18" width="15.83203125" customWidth="1"/>
    <col min="19" max="19" width="17.1640625" customWidth="1"/>
    <col min="20" max="20" width="16.6640625" customWidth="1"/>
  </cols>
  <sheetData>
    <row r="1" spans="2:16" ht="16" thickBot="1" x14ac:dyDescent="0.25"/>
    <row r="2" spans="2:16" ht="20" thickBot="1" x14ac:dyDescent="0.25">
      <c r="B2" s="75" t="s">
        <v>254</v>
      </c>
      <c r="C2" s="286" t="s">
        <v>325</v>
      </c>
      <c r="D2" s="287"/>
      <c r="E2" s="287"/>
      <c r="F2" s="287"/>
      <c r="G2" s="287"/>
      <c r="H2" s="288"/>
      <c r="I2" s="101"/>
      <c r="J2" s="75" t="s">
        <v>239</v>
      </c>
      <c r="K2" s="286" t="s">
        <v>326</v>
      </c>
      <c r="L2" s="287"/>
      <c r="M2" s="287"/>
      <c r="N2" s="287"/>
      <c r="O2" s="287"/>
      <c r="P2" s="288"/>
    </row>
    <row r="3" spans="2:16" ht="17" thickBot="1" x14ac:dyDescent="0.25">
      <c r="C3" s="227" t="s">
        <v>324</v>
      </c>
      <c r="D3" s="224" t="s">
        <v>312</v>
      </c>
      <c r="E3" s="224" t="s">
        <v>313</v>
      </c>
      <c r="F3" s="224" t="s">
        <v>314</v>
      </c>
      <c r="G3" s="224" t="s">
        <v>315</v>
      </c>
      <c r="H3" s="224" t="s">
        <v>316</v>
      </c>
      <c r="I3" s="218"/>
      <c r="K3" s="227" t="s">
        <v>4</v>
      </c>
      <c r="L3" s="224" t="s">
        <v>312</v>
      </c>
      <c r="M3" s="224" t="s">
        <v>313</v>
      </c>
      <c r="N3" s="224" t="s">
        <v>314</v>
      </c>
      <c r="O3" s="224" t="s">
        <v>315</v>
      </c>
      <c r="P3" s="224" t="s">
        <v>316</v>
      </c>
    </row>
    <row r="4" spans="2:16" ht="16" x14ac:dyDescent="0.2">
      <c r="C4" s="221">
        <v>17</v>
      </c>
      <c r="D4" s="224">
        <v>41</v>
      </c>
      <c r="E4" s="224">
        <v>41</v>
      </c>
      <c r="F4" s="224">
        <v>41</v>
      </c>
      <c r="G4" s="224">
        <v>41</v>
      </c>
      <c r="H4" s="224">
        <v>41</v>
      </c>
      <c r="I4" s="218"/>
      <c r="K4" s="221">
        <v>17</v>
      </c>
      <c r="L4" s="224">
        <v>133</v>
      </c>
      <c r="M4" s="224">
        <v>133</v>
      </c>
      <c r="N4" s="224">
        <v>133</v>
      </c>
      <c r="O4" s="224">
        <v>133</v>
      </c>
      <c r="P4" s="224">
        <v>133</v>
      </c>
    </row>
    <row r="5" spans="2:16" ht="16" x14ac:dyDescent="0.2">
      <c r="C5" s="222">
        <v>18</v>
      </c>
      <c r="D5" s="225">
        <v>112</v>
      </c>
      <c r="E5" s="225">
        <v>112</v>
      </c>
      <c r="F5" s="225">
        <v>112</v>
      </c>
      <c r="G5" s="225">
        <v>112</v>
      </c>
      <c r="H5" s="225">
        <v>112</v>
      </c>
      <c r="I5" s="218"/>
      <c r="K5" s="222">
        <v>18</v>
      </c>
      <c r="L5" s="225">
        <v>42</v>
      </c>
      <c r="M5" s="225">
        <v>42</v>
      </c>
      <c r="N5" s="225">
        <v>42</v>
      </c>
      <c r="O5" s="225">
        <v>42</v>
      </c>
      <c r="P5" s="225">
        <v>42</v>
      </c>
    </row>
    <row r="6" spans="2:16" ht="16" x14ac:dyDescent="0.2">
      <c r="C6" s="222">
        <v>19</v>
      </c>
      <c r="D6" s="225">
        <v>231</v>
      </c>
      <c r="E6" s="225">
        <v>231</v>
      </c>
      <c r="F6" s="225">
        <v>231</v>
      </c>
      <c r="G6" s="225">
        <v>231</v>
      </c>
      <c r="H6" s="225">
        <v>231</v>
      </c>
      <c r="I6" s="218"/>
      <c r="K6" s="222">
        <v>19</v>
      </c>
      <c r="L6" s="225">
        <v>539</v>
      </c>
      <c r="M6" s="225">
        <v>539</v>
      </c>
      <c r="N6" s="225">
        <v>539</v>
      </c>
      <c r="O6" s="225">
        <v>539</v>
      </c>
      <c r="P6" s="225">
        <v>539</v>
      </c>
    </row>
    <row r="7" spans="2:16" ht="16" x14ac:dyDescent="0.2">
      <c r="C7" s="222">
        <v>20</v>
      </c>
      <c r="D7" s="225">
        <v>378</v>
      </c>
      <c r="E7" s="225">
        <v>378</v>
      </c>
      <c r="F7" s="225">
        <v>378</v>
      </c>
      <c r="G7" s="225">
        <v>378</v>
      </c>
      <c r="H7" s="225">
        <v>378</v>
      </c>
      <c r="I7" s="218"/>
      <c r="K7" s="222">
        <v>20</v>
      </c>
      <c r="L7" s="225">
        <v>56</v>
      </c>
      <c r="M7" s="225">
        <v>56</v>
      </c>
      <c r="N7" s="225">
        <v>56</v>
      </c>
      <c r="O7" s="225">
        <v>56</v>
      </c>
      <c r="P7" s="225">
        <v>56</v>
      </c>
    </row>
    <row r="8" spans="2:16" ht="16" x14ac:dyDescent="0.2">
      <c r="C8" s="222">
        <v>22</v>
      </c>
      <c r="D8" s="225">
        <v>21</v>
      </c>
      <c r="E8" s="225">
        <v>21</v>
      </c>
      <c r="F8" s="225">
        <v>21</v>
      </c>
      <c r="G8" s="225">
        <v>21</v>
      </c>
      <c r="H8" s="225">
        <v>21</v>
      </c>
      <c r="I8" s="218"/>
      <c r="K8" s="222">
        <v>22</v>
      </c>
      <c r="L8" s="225">
        <v>203</v>
      </c>
      <c r="M8" s="225">
        <v>203</v>
      </c>
      <c r="N8" s="225">
        <v>203</v>
      </c>
      <c r="O8" s="225">
        <v>203</v>
      </c>
      <c r="P8" s="225">
        <v>203</v>
      </c>
    </row>
    <row r="9" spans="2:16" ht="16" x14ac:dyDescent="0.2">
      <c r="C9" s="222">
        <v>23</v>
      </c>
      <c r="D9" s="225">
        <v>70</v>
      </c>
      <c r="E9" s="225">
        <v>70</v>
      </c>
      <c r="F9" s="225"/>
      <c r="G9" s="225"/>
      <c r="H9" s="225"/>
      <c r="I9" s="218"/>
      <c r="K9" s="222">
        <v>23</v>
      </c>
      <c r="L9" s="225">
        <v>105</v>
      </c>
      <c r="M9" s="225">
        <v>105</v>
      </c>
      <c r="N9" s="225"/>
      <c r="O9" s="225"/>
      <c r="P9" s="225"/>
    </row>
    <row r="10" spans="2:16" ht="16" x14ac:dyDescent="0.2">
      <c r="C10" s="222">
        <v>24</v>
      </c>
      <c r="D10" s="225">
        <v>175</v>
      </c>
      <c r="E10" s="225">
        <v>175</v>
      </c>
      <c r="F10" s="225">
        <v>175</v>
      </c>
      <c r="G10" s="225">
        <v>175</v>
      </c>
      <c r="H10" s="225">
        <v>175</v>
      </c>
      <c r="I10" s="218"/>
      <c r="K10" s="222">
        <v>24</v>
      </c>
      <c r="L10" s="225">
        <v>0</v>
      </c>
      <c r="M10" s="225">
        <v>0</v>
      </c>
      <c r="N10" s="225">
        <v>0</v>
      </c>
      <c r="O10" s="225">
        <v>0</v>
      </c>
      <c r="P10" s="225">
        <v>0</v>
      </c>
    </row>
    <row r="11" spans="2:16" ht="16" x14ac:dyDescent="0.2">
      <c r="C11" s="222">
        <v>25</v>
      </c>
      <c r="D11" s="225">
        <v>42</v>
      </c>
      <c r="E11" s="225">
        <v>42</v>
      </c>
      <c r="F11" s="225">
        <v>42</v>
      </c>
      <c r="G11" s="225">
        <v>42</v>
      </c>
      <c r="H11" s="225">
        <v>42</v>
      </c>
      <c r="I11" s="218"/>
      <c r="K11" s="222">
        <v>25</v>
      </c>
      <c r="L11" s="225">
        <v>154</v>
      </c>
      <c r="M11" s="225">
        <v>154</v>
      </c>
      <c r="N11" s="225">
        <v>154</v>
      </c>
      <c r="O11" s="225">
        <v>154</v>
      </c>
      <c r="P11" s="225">
        <v>154</v>
      </c>
    </row>
    <row r="12" spans="2:16" ht="16" x14ac:dyDescent="0.2">
      <c r="C12" s="222">
        <v>26</v>
      </c>
      <c r="D12" s="225">
        <v>49</v>
      </c>
      <c r="E12" s="225">
        <v>49</v>
      </c>
      <c r="F12" s="225">
        <v>49</v>
      </c>
      <c r="G12" s="225">
        <v>49</v>
      </c>
      <c r="H12" s="225">
        <v>49</v>
      </c>
      <c r="I12" s="218"/>
      <c r="K12" s="222">
        <v>26</v>
      </c>
      <c r="L12" s="225">
        <v>238</v>
      </c>
      <c r="M12" s="225">
        <v>238</v>
      </c>
      <c r="N12" s="225">
        <v>238</v>
      </c>
      <c r="O12" s="225">
        <v>238</v>
      </c>
      <c r="P12" s="225">
        <v>238</v>
      </c>
    </row>
    <row r="13" spans="2:16" ht="16" x14ac:dyDescent="0.2">
      <c r="C13" s="222">
        <v>28</v>
      </c>
      <c r="D13" s="225">
        <v>91</v>
      </c>
      <c r="E13" s="225">
        <v>91</v>
      </c>
      <c r="F13" s="225">
        <v>91</v>
      </c>
      <c r="G13" s="225">
        <v>91</v>
      </c>
      <c r="H13" s="225">
        <v>91</v>
      </c>
      <c r="I13" s="218"/>
      <c r="K13" s="222">
        <v>28</v>
      </c>
      <c r="L13" s="225">
        <v>91</v>
      </c>
      <c r="M13" s="225">
        <v>91</v>
      </c>
      <c r="N13" s="225">
        <v>91</v>
      </c>
      <c r="O13" s="225">
        <v>91</v>
      </c>
      <c r="P13" s="225">
        <v>91</v>
      </c>
    </row>
    <row r="14" spans="2:16" ht="16" x14ac:dyDescent="0.2">
      <c r="C14" s="222">
        <v>30</v>
      </c>
      <c r="D14" s="225">
        <v>336</v>
      </c>
      <c r="E14" s="225">
        <v>336</v>
      </c>
      <c r="F14" s="225">
        <v>336</v>
      </c>
      <c r="G14" s="225">
        <v>623</v>
      </c>
      <c r="H14" s="225"/>
      <c r="I14" s="218"/>
      <c r="K14" s="222">
        <v>30</v>
      </c>
      <c r="L14" s="225">
        <v>1682</v>
      </c>
      <c r="M14" s="225">
        <v>1598</v>
      </c>
      <c r="N14" s="225">
        <v>1514</v>
      </c>
      <c r="O14" s="225">
        <v>1311</v>
      </c>
      <c r="P14" s="225"/>
    </row>
    <row r="15" spans="2:16" ht="16" x14ac:dyDescent="0.2">
      <c r="C15" s="222">
        <v>31</v>
      </c>
      <c r="D15" s="225">
        <v>63</v>
      </c>
      <c r="E15" s="225">
        <v>63</v>
      </c>
      <c r="F15" s="225">
        <v>63</v>
      </c>
      <c r="G15" s="225">
        <v>63</v>
      </c>
      <c r="H15" s="225">
        <v>63</v>
      </c>
      <c r="I15" s="218"/>
      <c r="K15" s="222">
        <v>31</v>
      </c>
      <c r="L15" s="225">
        <v>518</v>
      </c>
      <c r="M15" s="225">
        <v>518</v>
      </c>
      <c r="N15" s="225">
        <v>518</v>
      </c>
      <c r="O15" s="225">
        <v>518</v>
      </c>
      <c r="P15" s="225">
        <v>518</v>
      </c>
    </row>
    <row r="16" spans="2:16" ht="16" x14ac:dyDescent="0.2">
      <c r="C16" s="222">
        <v>33</v>
      </c>
      <c r="D16" s="225">
        <v>84</v>
      </c>
      <c r="E16" s="225">
        <v>84</v>
      </c>
      <c r="F16" s="225">
        <v>84</v>
      </c>
      <c r="G16" s="225">
        <v>84</v>
      </c>
      <c r="H16" s="225">
        <v>84</v>
      </c>
      <c r="I16" s="218"/>
      <c r="K16" s="222">
        <v>33</v>
      </c>
      <c r="L16" s="225">
        <v>0</v>
      </c>
      <c r="M16" s="225">
        <v>0</v>
      </c>
      <c r="N16" s="225">
        <v>0</v>
      </c>
      <c r="O16" s="225">
        <v>0</v>
      </c>
      <c r="P16" s="225">
        <v>0</v>
      </c>
    </row>
    <row r="17" spans="2:16" ht="16" x14ac:dyDescent="0.2">
      <c r="C17" s="222">
        <v>34</v>
      </c>
      <c r="D17" s="225">
        <v>21</v>
      </c>
      <c r="E17" s="225">
        <v>21</v>
      </c>
      <c r="F17" s="225">
        <v>21</v>
      </c>
      <c r="G17" s="225">
        <v>21</v>
      </c>
      <c r="H17" s="225">
        <v>21</v>
      </c>
      <c r="I17" s="218"/>
      <c r="K17" s="222">
        <v>34</v>
      </c>
      <c r="L17" s="225">
        <v>511</v>
      </c>
      <c r="M17" s="225">
        <v>511</v>
      </c>
      <c r="N17" s="225">
        <v>511</v>
      </c>
      <c r="O17" s="225">
        <v>511</v>
      </c>
      <c r="P17" s="225">
        <v>511</v>
      </c>
    </row>
    <row r="18" spans="2:16" ht="16" x14ac:dyDescent="0.2">
      <c r="C18" s="222">
        <v>37</v>
      </c>
      <c r="D18" s="225">
        <v>126</v>
      </c>
      <c r="E18" s="225">
        <v>126</v>
      </c>
      <c r="F18" s="225">
        <v>126</v>
      </c>
      <c r="G18" s="225">
        <v>126</v>
      </c>
      <c r="H18" s="225">
        <v>126</v>
      </c>
      <c r="I18" s="218"/>
      <c r="K18" s="222">
        <v>37</v>
      </c>
      <c r="L18" s="225">
        <v>56</v>
      </c>
      <c r="M18" s="225">
        <v>56</v>
      </c>
      <c r="N18" s="225">
        <v>56</v>
      </c>
      <c r="O18" s="225">
        <v>56</v>
      </c>
      <c r="P18" s="225">
        <v>56</v>
      </c>
    </row>
    <row r="19" spans="2:16" ht="16" x14ac:dyDescent="0.2">
      <c r="C19" s="222">
        <v>38</v>
      </c>
      <c r="D19" s="225">
        <v>63</v>
      </c>
      <c r="E19" s="225">
        <v>63</v>
      </c>
      <c r="F19" s="225">
        <v>63</v>
      </c>
      <c r="G19" s="225">
        <v>63</v>
      </c>
      <c r="H19" s="225">
        <v>84</v>
      </c>
      <c r="I19" s="218"/>
      <c r="K19" s="222">
        <v>38</v>
      </c>
      <c r="L19" s="225">
        <v>91</v>
      </c>
      <c r="M19" s="225">
        <v>91</v>
      </c>
      <c r="N19" s="225">
        <v>91</v>
      </c>
      <c r="O19" s="225">
        <v>91</v>
      </c>
      <c r="P19" s="225">
        <v>70</v>
      </c>
    </row>
    <row r="20" spans="2:16" ht="16" x14ac:dyDescent="0.2">
      <c r="C20" s="222">
        <v>40</v>
      </c>
      <c r="D20" s="225">
        <v>21</v>
      </c>
      <c r="E20" s="225">
        <v>21</v>
      </c>
      <c r="F20" s="225">
        <v>21</v>
      </c>
      <c r="G20" s="225">
        <v>21</v>
      </c>
      <c r="H20" s="225">
        <v>264</v>
      </c>
      <c r="I20" s="218"/>
      <c r="K20" s="222">
        <v>40</v>
      </c>
      <c r="L20" s="225">
        <v>243</v>
      </c>
      <c r="M20" s="225">
        <v>243</v>
      </c>
      <c r="N20" s="225">
        <v>243</v>
      </c>
      <c r="O20" s="225">
        <v>243</v>
      </c>
      <c r="P20" s="225"/>
    </row>
    <row r="21" spans="2:16" ht="16" x14ac:dyDescent="0.2">
      <c r="C21" s="222">
        <v>42</v>
      </c>
      <c r="D21" s="225">
        <v>47</v>
      </c>
      <c r="E21" s="225">
        <v>47</v>
      </c>
      <c r="F21" s="225">
        <v>47</v>
      </c>
      <c r="G21" s="225">
        <v>47</v>
      </c>
      <c r="H21" s="225">
        <v>47</v>
      </c>
      <c r="I21" s="218"/>
      <c r="K21" s="222">
        <v>42</v>
      </c>
      <c r="L21" s="225">
        <v>496</v>
      </c>
      <c r="M21" s="225">
        <v>496</v>
      </c>
      <c r="N21" s="225">
        <v>496</v>
      </c>
      <c r="O21" s="225">
        <v>496</v>
      </c>
      <c r="P21" s="225">
        <v>496</v>
      </c>
    </row>
    <row r="22" spans="2:16" ht="16" x14ac:dyDescent="0.2">
      <c r="C22" s="222">
        <v>44</v>
      </c>
      <c r="D22" s="225">
        <v>126</v>
      </c>
      <c r="E22" s="225">
        <v>126</v>
      </c>
      <c r="F22" s="225">
        <v>126</v>
      </c>
      <c r="G22" s="225">
        <v>126</v>
      </c>
      <c r="H22" s="225">
        <v>126</v>
      </c>
      <c r="I22" s="218"/>
      <c r="K22" s="222">
        <v>44</v>
      </c>
      <c r="L22" s="225">
        <v>259</v>
      </c>
      <c r="M22" s="225">
        <v>259</v>
      </c>
      <c r="N22" s="225">
        <v>259</v>
      </c>
      <c r="O22" s="225">
        <v>259</v>
      </c>
      <c r="P22" s="225">
        <v>259</v>
      </c>
    </row>
    <row r="23" spans="2:16" ht="16" x14ac:dyDescent="0.2">
      <c r="C23" s="222">
        <v>45</v>
      </c>
      <c r="D23" s="225">
        <v>62</v>
      </c>
      <c r="E23" s="225">
        <v>62</v>
      </c>
      <c r="F23" s="225">
        <v>62</v>
      </c>
      <c r="G23" s="225">
        <v>62</v>
      </c>
      <c r="H23" s="225"/>
      <c r="I23" s="218"/>
      <c r="K23" s="222">
        <v>45</v>
      </c>
      <c r="L23" s="225">
        <v>84</v>
      </c>
      <c r="M23" s="225">
        <v>84</v>
      </c>
      <c r="N23" s="225">
        <v>84</v>
      </c>
      <c r="O23" s="225">
        <v>84</v>
      </c>
      <c r="P23" s="225"/>
    </row>
    <row r="24" spans="2:16" ht="16" x14ac:dyDescent="0.2">
      <c r="C24" s="222">
        <v>48</v>
      </c>
      <c r="D24" s="225">
        <v>146</v>
      </c>
      <c r="E24" s="225">
        <v>146</v>
      </c>
      <c r="F24" s="225">
        <v>146</v>
      </c>
      <c r="G24" s="225">
        <v>146</v>
      </c>
      <c r="H24" s="225">
        <v>146</v>
      </c>
      <c r="I24" s="218"/>
      <c r="K24" s="222">
        <v>48</v>
      </c>
      <c r="L24" s="225">
        <v>0</v>
      </c>
      <c r="M24" s="225">
        <v>0</v>
      </c>
      <c r="N24" s="225">
        <v>0</v>
      </c>
      <c r="O24" s="225">
        <v>0</v>
      </c>
      <c r="P24" s="225">
        <v>0</v>
      </c>
    </row>
    <row r="25" spans="2:16" ht="16" x14ac:dyDescent="0.2">
      <c r="C25" s="222">
        <v>50</v>
      </c>
      <c r="D25" s="225">
        <v>63</v>
      </c>
      <c r="E25" s="225">
        <v>63</v>
      </c>
      <c r="F25" s="225">
        <v>63</v>
      </c>
      <c r="G25" s="225">
        <v>63</v>
      </c>
      <c r="H25" s="225">
        <v>84</v>
      </c>
      <c r="I25" s="218"/>
      <c r="K25" s="222">
        <v>50</v>
      </c>
      <c r="L25" s="225">
        <v>21</v>
      </c>
      <c r="M25" s="225">
        <v>21</v>
      </c>
      <c r="N25" s="225">
        <v>21</v>
      </c>
      <c r="O25" s="225">
        <v>21</v>
      </c>
      <c r="P25" s="225"/>
    </row>
    <row r="26" spans="2:16" ht="16" x14ac:dyDescent="0.2">
      <c r="C26" s="222">
        <v>51</v>
      </c>
      <c r="D26" s="225">
        <v>84</v>
      </c>
      <c r="E26" s="225">
        <v>84</v>
      </c>
      <c r="F26" s="225">
        <v>84</v>
      </c>
      <c r="G26" s="225">
        <v>84</v>
      </c>
      <c r="H26" s="225">
        <v>84</v>
      </c>
      <c r="I26" s="218"/>
      <c r="K26" s="222">
        <v>51</v>
      </c>
      <c r="L26" s="225">
        <v>246</v>
      </c>
      <c r="M26" s="225">
        <v>246</v>
      </c>
      <c r="N26" s="225">
        <v>246</v>
      </c>
      <c r="O26" s="225">
        <v>246</v>
      </c>
      <c r="P26" s="225">
        <v>246</v>
      </c>
    </row>
    <row r="27" spans="2:16" ht="16" x14ac:dyDescent="0.2">
      <c r="C27" s="222">
        <v>52</v>
      </c>
      <c r="D27" s="225">
        <v>105</v>
      </c>
      <c r="E27" s="225">
        <v>105</v>
      </c>
      <c r="F27" s="225">
        <v>105</v>
      </c>
      <c r="G27" s="225">
        <v>105</v>
      </c>
      <c r="H27" s="225">
        <v>105</v>
      </c>
      <c r="I27" s="218"/>
      <c r="K27" s="222">
        <v>52</v>
      </c>
      <c r="L27" s="225">
        <v>42</v>
      </c>
      <c r="M27" s="225">
        <v>42</v>
      </c>
      <c r="N27" s="225">
        <v>42</v>
      </c>
      <c r="O27" s="225">
        <v>42</v>
      </c>
      <c r="P27" s="225">
        <v>42</v>
      </c>
    </row>
    <row r="28" spans="2:16" ht="16" x14ac:dyDescent="0.2">
      <c r="C28" s="222">
        <v>56</v>
      </c>
      <c r="D28" s="225">
        <v>21</v>
      </c>
      <c r="E28" s="225">
        <v>21</v>
      </c>
      <c r="F28" s="225">
        <v>21</v>
      </c>
      <c r="G28" s="225">
        <v>21</v>
      </c>
      <c r="H28" s="225">
        <v>21</v>
      </c>
      <c r="I28" s="218"/>
      <c r="K28" s="222">
        <v>56</v>
      </c>
      <c r="L28" s="225">
        <v>41</v>
      </c>
      <c r="M28" s="225">
        <v>41</v>
      </c>
      <c r="N28" s="225">
        <v>41</v>
      </c>
      <c r="O28" s="225">
        <v>41</v>
      </c>
      <c r="P28" s="225">
        <v>41</v>
      </c>
    </row>
    <row r="29" spans="2:16" ht="16" x14ac:dyDescent="0.2">
      <c r="C29" s="222">
        <v>57</v>
      </c>
      <c r="D29" s="225">
        <v>65</v>
      </c>
      <c r="E29" s="225">
        <v>65</v>
      </c>
      <c r="F29" s="225">
        <v>65</v>
      </c>
      <c r="G29" s="225">
        <v>65</v>
      </c>
      <c r="H29" s="225">
        <v>65</v>
      </c>
      <c r="I29" s="218"/>
      <c r="K29" s="222">
        <v>57</v>
      </c>
      <c r="L29" s="225">
        <v>117</v>
      </c>
      <c r="M29" s="225">
        <v>117</v>
      </c>
      <c r="N29" s="225">
        <v>117</v>
      </c>
      <c r="O29" s="225">
        <v>117</v>
      </c>
      <c r="P29" s="225">
        <v>117</v>
      </c>
    </row>
    <row r="30" spans="2:16" ht="17" thickBot="1" x14ac:dyDescent="0.25">
      <c r="C30" s="223">
        <v>58</v>
      </c>
      <c r="D30" s="226">
        <v>40</v>
      </c>
      <c r="E30" s="226">
        <v>40</v>
      </c>
      <c r="F30" s="226">
        <v>40</v>
      </c>
      <c r="G30" s="226">
        <v>40</v>
      </c>
      <c r="H30" s="226">
        <v>40</v>
      </c>
      <c r="I30" s="218"/>
      <c r="K30" s="223">
        <v>58</v>
      </c>
      <c r="L30" s="226">
        <v>35</v>
      </c>
      <c r="M30" s="226">
        <v>35</v>
      </c>
      <c r="N30" s="226">
        <v>35</v>
      </c>
      <c r="O30" s="226">
        <v>35</v>
      </c>
      <c r="P30" s="226">
        <v>35</v>
      </c>
    </row>
    <row r="31" spans="2:16" ht="17" thickBot="1" x14ac:dyDescent="0.25">
      <c r="C31" s="218"/>
      <c r="D31" s="218"/>
      <c r="E31" s="218"/>
      <c r="F31" s="218"/>
      <c r="G31" s="218"/>
      <c r="H31" s="218"/>
      <c r="I31" s="218"/>
      <c r="K31" s="218"/>
      <c r="L31" s="218"/>
      <c r="M31" s="218"/>
      <c r="N31" s="218"/>
      <c r="O31" s="218"/>
      <c r="P31" s="218"/>
    </row>
    <row r="32" spans="2:16" ht="20" thickBot="1" x14ac:dyDescent="0.25">
      <c r="B32" s="75" t="s">
        <v>240</v>
      </c>
      <c r="C32" s="286" t="s">
        <v>333</v>
      </c>
      <c r="D32" s="287"/>
      <c r="E32" s="287"/>
      <c r="F32" s="287"/>
      <c r="G32" s="288"/>
      <c r="I32" s="75" t="s">
        <v>240</v>
      </c>
      <c r="J32" s="286" t="s">
        <v>334</v>
      </c>
      <c r="K32" s="287"/>
      <c r="L32" s="287"/>
      <c r="M32" s="287"/>
      <c r="N32" s="288"/>
    </row>
    <row r="33" spans="3:26" ht="17" thickBot="1" x14ac:dyDescent="0.25">
      <c r="C33" s="235" t="s">
        <v>4</v>
      </c>
      <c r="D33" s="233" t="s">
        <v>5</v>
      </c>
      <c r="E33" s="233" t="s">
        <v>11</v>
      </c>
      <c r="F33" s="233" t="s">
        <v>3</v>
      </c>
      <c r="G33" s="233" t="s">
        <v>2</v>
      </c>
      <c r="J33" s="235" t="s">
        <v>4</v>
      </c>
      <c r="K33" s="233" t="s">
        <v>5</v>
      </c>
      <c r="L33" s="233" t="s">
        <v>11</v>
      </c>
      <c r="M33" s="233" t="s">
        <v>3</v>
      </c>
      <c r="N33" s="233" t="s">
        <v>2</v>
      </c>
    </row>
    <row r="34" spans="3:26" ht="16" x14ac:dyDescent="0.2">
      <c r="C34" s="231">
        <v>17</v>
      </c>
      <c r="D34" s="231">
        <v>41</v>
      </c>
      <c r="E34" s="231"/>
      <c r="F34" s="231">
        <v>1</v>
      </c>
      <c r="G34" s="231"/>
      <c r="J34" s="231">
        <v>17</v>
      </c>
      <c r="K34" s="231">
        <v>41</v>
      </c>
      <c r="L34" s="231"/>
      <c r="M34" s="231">
        <v>1</v>
      </c>
      <c r="N34" s="231"/>
    </row>
    <row r="35" spans="3:26" ht="16" x14ac:dyDescent="0.2">
      <c r="C35" s="231">
        <v>18</v>
      </c>
      <c r="D35" s="231">
        <v>112</v>
      </c>
      <c r="E35" s="231"/>
      <c r="F35" s="231">
        <v>1</v>
      </c>
      <c r="G35" s="231"/>
      <c r="J35" s="231">
        <v>18</v>
      </c>
      <c r="K35" s="231">
        <v>112</v>
      </c>
      <c r="L35" s="231"/>
      <c r="M35" s="231">
        <v>1</v>
      </c>
      <c r="N35" s="231"/>
    </row>
    <row r="36" spans="3:26" ht="16" x14ac:dyDescent="0.2">
      <c r="C36" s="231">
        <v>19</v>
      </c>
      <c r="D36" s="231">
        <v>231</v>
      </c>
      <c r="E36" s="231"/>
      <c r="F36" s="231">
        <v>1</v>
      </c>
      <c r="G36" s="231"/>
      <c r="J36" s="231">
        <v>19</v>
      </c>
      <c r="K36" s="231">
        <v>231</v>
      </c>
      <c r="L36" s="231"/>
      <c r="M36" s="231">
        <v>1</v>
      </c>
      <c r="N36" s="231"/>
      <c r="U36" s="218"/>
      <c r="V36" s="218"/>
      <c r="X36" s="218"/>
      <c r="Y36" s="218"/>
      <c r="Z36" s="218"/>
    </row>
    <row r="37" spans="3:26" ht="16" x14ac:dyDescent="0.2">
      <c r="C37" s="231">
        <v>20</v>
      </c>
      <c r="D37" s="231">
        <v>378</v>
      </c>
      <c r="E37" s="231">
        <v>1</v>
      </c>
      <c r="F37" s="231"/>
      <c r="G37" s="231"/>
      <c r="J37" s="231">
        <v>20</v>
      </c>
      <c r="K37" s="231">
        <v>378</v>
      </c>
      <c r="L37" s="231">
        <v>1</v>
      </c>
      <c r="M37" s="231"/>
      <c r="N37" s="231"/>
      <c r="U37" s="217"/>
      <c r="V37" s="217"/>
    </row>
    <row r="38" spans="3:26" ht="16" x14ac:dyDescent="0.2">
      <c r="C38" s="231">
        <v>22</v>
      </c>
      <c r="D38" s="231">
        <v>21</v>
      </c>
      <c r="E38" s="231"/>
      <c r="F38" s="231">
        <v>1</v>
      </c>
      <c r="G38" s="231"/>
      <c r="J38" s="231">
        <v>22</v>
      </c>
      <c r="K38" s="231">
        <v>21</v>
      </c>
      <c r="L38" s="231"/>
      <c r="M38" s="231">
        <v>1</v>
      </c>
      <c r="N38" s="231"/>
      <c r="U38" s="217"/>
      <c r="V38" s="217"/>
    </row>
    <row r="39" spans="3:26" ht="16" x14ac:dyDescent="0.2">
      <c r="C39" s="231">
        <v>24</v>
      </c>
      <c r="D39" s="231">
        <v>175</v>
      </c>
      <c r="E39" s="231"/>
      <c r="F39" s="231">
        <v>1</v>
      </c>
      <c r="G39" s="231"/>
      <c r="J39" s="231">
        <v>24</v>
      </c>
      <c r="K39" s="231">
        <v>175</v>
      </c>
      <c r="L39" s="231"/>
      <c r="M39" s="231">
        <v>1</v>
      </c>
      <c r="N39" s="231"/>
      <c r="U39" s="217"/>
      <c r="V39" s="217"/>
    </row>
    <row r="40" spans="3:26" ht="16" x14ac:dyDescent="0.2">
      <c r="C40" s="231">
        <v>25</v>
      </c>
      <c r="D40" s="231">
        <v>42</v>
      </c>
      <c r="E40" s="231"/>
      <c r="F40" s="231">
        <v>1</v>
      </c>
      <c r="G40" s="231"/>
      <c r="J40" s="231">
        <v>25</v>
      </c>
      <c r="K40" s="231">
        <v>42</v>
      </c>
      <c r="L40" s="231"/>
      <c r="M40" s="231">
        <v>1</v>
      </c>
      <c r="N40" s="231"/>
      <c r="U40" s="217"/>
      <c r="V40" s="217"/>
    </row>
    <row r="41" spans="3:26" ht="16" x14ac:dyDescent="0.2">
      <c r="C41" s="231">
        <v>26</v>
      </c>
      <c r="D41" s="231">
        <v>49</v>
      </c>
      <c r="E41" s="231"/>
      <c r="F41" s="231">
        <v>1</v>
      </c>
      <c r="G41" s="231"/>
      <c r="J41" s="231">
        <v>26</v>
      </c>
      <c r="K41" s="231">
        <v>49</v>
      </c>
      <c r="L41" s="231"/>
      <c r="M41" s="231">
        <v>1</v>
      </c>
      <c r="N41" s="231"/>
      <c r="U41" s="217"/>
      <c r="V41" s="217"/>
    </row>
    <row r="42" spans="3:26" ht="16" x14ac:dyDescent="0.2">
      <c r="C42" s="231">
        <v>28</v>
      </c>
      <c r="D42" s="231">
        <v>91</v>
      </c>
      <c r="E42" s="231"/>
      <c r="F42" s="231">
        <v>1</v>
      </c>
      <c r="G42" s="231"/>
      <c r="J42" s="231">
        <v>28</v>
      </c>
      <c r="K42" s="231">
        <v>91</v>
      </c>
      <c r="L42" s="231"/>
      <c r="M42" s="231">
        <v>1</v>
      </c>
      <c r="N42" s="231"/>
      <c r="U42" s="217"/>
      <c r="V42" s="217"/>
    </row>
    <row r="43" spans="3:26" ht="16" x14ac:dyDescent="0.2">
      <c r="C43" s="231">
        <v>30</v>
      </c>
      <c r="D43" s="231">
        <v>623</v>
      </c>
      <c r="E43" s="231">
        <v>1</v>
      </c>
      <c r="F43" s="231"/>
      <c r="G43" s="231"/>
      <c r="J43" s="231">
        <v>31</v>
      </c>
      <c r="K43" s="231">
        <v>63</v>
      </c>
      <c r="L43" s="231">
        <v>1</v>
      </c>
      <c r="M43" s="231">
        <v>1</v>
      </c>
      <c r="N43" s="231"/>
      <c r="U43" s="217"/>
      <c r="V43" s="217"/>
    </row>
    <row r="44" spans="3:26" ht="16" x14ac:dyDescent="0.2">
      <c r="C44" s="231">
        <v>31</v>
      </c>
      <c r="D44" s="231">
        <v>63</v>
      </c>
      <c r="E44" s="231"/>
      <c r="F44" s="231">
        <v>1</v>
      </c>
      <c r="G44" s="231"/>
      <c r="J44" s="231">
        <v>33</v>
      </c>
      <c r="K44" s="231">
        <v>84</v>
      </c>
      <c r="L44" s="231"/>
      <c r="M44" s="231"/>
      <c r="N44" s="231">
        <v>1</v>
      </c>
      <c r="U44" s="217"/>
      <c r="V44" s="217"/>
    </row>
    <row r="45" spans="3:26" ht="16" x14ac:dyDescent="0.2">
      <c r="C45" s="231">
        <v>33</v>
      </c>
      <c r="D45" s="231">
        <v>84</v>
      </c>
      <c r="E45" s="231"/>
      <c r="F45" s="231"/>
      <c r="G45" s="231">
        <v>1</v>
      </c>
      <c r="J45" s="231">
        <v>34</v>
      </c>
      <c r="K45" s="231">
        <v>21</v>
      </c>
      <c r="L45" s="231"/>
      <c r="M45" s="231">
        <v>1</v>
      </c>
      <c r="N45" s="231"/>
      <c r="U45" s="217"/>
      <c r="V45" s="217"/>
    </row>
    <row r="46" spans="3:26" ht="16" x14ac:dyDescent="0.2">
      <c r="C46" s="231">
        <v>34</v>
      </c>
      <c r="D46" s="231">
        <v>21</v>
      </c>
      <c r="E46" s="231"/>
      <c r="F46" s="231">
        <v>1</v>
      </c>
      <c r="G46" s="231"/>
      <c r="J46" s="231">
        <v>37</v>
      </c>
      <c r="K46" s="231">
        <v>126</v>
      </c>
      <c r="L46" s="231"/>
      <c r="M46" s="231">
        <v>1</v>
      </c>
      <c r="N46" s="231"/>
      <c r="U46" s="217"/>
      <c r="V46" s="217"/>
    </row>
    <row r="47" spans="3:26" ht="16" x14ac:dyDescent="0.2">
      <c r="C47" s="231">
        <v>37</v>
      </c>
      <c r="D47" s="231">
        <v>126</v>
      </c>
      <c r="E47" s="231"/>
      <c r="F47" s="231">
        <v>1</v>
      </c>
      <c r="G47" s="231"/>
      <c r="J47" s="231">
        <v>38</v>
      </c>
      <c r="K47" s="231">
        <v>84</v>
      </c>
      <c r="L47" s="231"/>
      <c r="M47" s="231">
        <v>1</v>
      </c>
      <c r="N47" s="231"/>
      <c r="U47" s="217"/>
      <c r="V47" s="217"/>
    </row>
    <row r="48" spans="3:26" ht="16" x14ac:dyDescent="0.2">
      <c r="C48" s="231">
        <v>38</v>
      </c>
      <c r="D48" s="231">
        <v>84</v>
      </c>
      <c r="E48" s="231"/>
      <c r="F48" s="231">
        <v>1</v>
      </c>
      <c r="G48" s="231"/>
      <c r="J48" s="231">
        <v>40</v>
      </c>
      <c r="K48" s="231">
        <v>264</v>
      </c>
      <c r="L48" s="231"/>
      <c r="M48" s="231">
        <v>1</v>
      </c>
      <c r="N48" s="231"/>
      <c r="U48" s="217"/>
      <c r="V48" s="217"/>
    </row>
    <row r="49" spans="2:22" ht="16" x14ac:dyDescent="0.2">
      <c r="C49" s="231">
        <v>40</v>
      </c>
      <c r="D49" s="231">
        <v>21</v>
      </c>
      <c r="E49" s="231"/>
      <c r="F49" s="231">
        <v>1</v>
      </c>
      <c r="G49" s="231"/>
      <c r="J49" s="231">
        <v>42</v>
      </c>
      <c r="K49" s="231">
        <v>47</v>
      </c>
      <c r="L49" s="231"/>
      <c r="M49" s="231">
        <v>1</v>
      </c>
      <c r="N49" s="231"/>
      <c r="U49" s="217"/>
      <c r="V49" s="217"/>
    </row>
    <row r="50" spans="2:22" ht="16" x14ac:dyDescent="0.2">
      <c r="C50" s="231">
        <v>42</v>
      </c>
      <c r="D50" s="231">
        <v>47</v>
      </c>
      <c r="E50" s="231"/>
      <c r="F50" s="231">
        <v>1</v>
      </c>
      <c r="G50" s="231"/>
      <c r="J50" s="231">
        <v>44</v>
      </c>
      <c r="K50" s="231">
        <v>126</v>
      </c>
      <c r="L50" s="231"/>
      <c r="M50" s="231"/>
      <c r="N50" s="231"/>
      <c r="U50" s="217"/>
      <c r="V50" s="217"/>
    </row>
    <row r="51" spans="2:22" ht="16" x14ac:dyDescent="0.2">
      <c r="C51" s="231">
        <v>44</v>
      </c>
      <c r="D51" s="231">
        <v>126</v>
      </c>
      <c r="E51" s="231">
        <v>1</v>
      </c>
      <c r="F51" s="231"/>
      <c r="G51" s="231"/>
      <c r="J51" s="231">
        <v>48</v>
      </c>
      <c r="K51" s="231">
        <v>146</v>
      </c>
      <c r="L51" s="231">
        <v>1</v>
      </c>
      <c r="M51" s="231">
        <v>1</v>
      </c>
      <c r="N51" s="231"/>
      <c r="U51" s="217"/>
      <c r="V51" s="217"/>
    </row>
    <row r="52" spans="2:22" ht="16" x14ac:dyDescent="0.2">
      <c r="C52" s="231">
        <v>45</v>
      </c>
      <c r="D52" s="231">
        <v>62</v>
      </c>
      <c r="E52" s="231"/>
      <c r="F52" s="231">
        <v>1</v>
      </c>
      <c r="G52" s="231"/>
      <c r="J52" s="231">
        <v>50</v>
      </c>
      <c r="K52" s="231">
        <v>84</v>
      </c>
      <c r="L52" s="231"/>
      <c r="M52" s="231"/>
      <c r="N52" s="231">
        <v>1</v>
      </c>
      <c r="U52" s="217"/>
      <c r="V52" s="217"/>
    </row>
    <row r="53" spans="2:22" ht="16" x14ac:dyDescent="0.2">
      <c r="C53" s="231">
        <v>48</v>
      </c>
      <c r="D53" s="231">
        <v>146</v>
      </c>
      <c r="E53" s="231"/>
      <c r="F53" s="231">
        <v>1</v>
      </c>
      <c r="G53" s="231"/>
      <c r="J53" s="231">
        <v>51</v>
      </c>
      <c r="K53" s="231">
        <v>84</v>
      </c>
      <c r="L53" s="231"/>
      <c r="M53" s="231">
        <v>1</v>
      </c>
      <c r="N53" s="231"/>
      <c r="U53" s="217"/>
      <c r="V53" s="217"/>
    </row>
    <row r="54" spans="2:22" ht="16" x14ac:dyDescent="0.2">
      <c r="C54" s="231">
        <v>50</v>
      </c>
      <c r="D54" s="231">
        <v>63</v>
      </c>
      <c r="E54" s="231"/>
      <c r="F54" s="231"/>
      <c r="G54" s="231">
        <v>1</v>
      </c>
      <c r="J54" s="231">
        <v>52</v>
      </c>
      <c r="K54" s="231">
        <v>105</v>
      </c>
      <c r="L54" s="231"/>
      <c r="M54" s="231">
        <v>1</v>
      </c>
      <c r="N54" s="231"/>
      <c r="U54" s="217"/>
      <c r="V54" s="217"/>
    </row>
    <row r="55" spans="2:22" ht="16" x14ac:dyDescent="0.2">
      <c r="C55" s="231">
        <v>51</v>
      </c>
      <c r="D55" s="231">
        <v>84</v>
      </c>
      <c r="E55" s="231"/>
      <c r="F55" s="231">
        <v>1</v>
      </c>
      <c r="G55" s="231"/>
      <c r="J55" s="231">
        <v>56</v>
      </c>
      <c r="K55" s="231">
        <v>21</v>
      </c>
      <c r="L55" s="231"/>
      <c r="M55" s="231"/>
      <c r="N55" s="231">
        <v>1</v>
      </c>
      <c r="U55" s="217"/>
      <c r="V55" s="217"/>
    </row>
    <row r="56" spans="2:22" ht="16" x14ac:dyDescent="0.2">
      <c r="C56" s="231">
        <v>52</v>
      </c>
      <c r="D56" s="231">
        <v>105</v>
      </c>
      <c r="E56" s="231"/>
      <c r="F56" s="231">
        <v>1</v>
      </c>
      <c r="G56" s="231"/>
      <c r="J56" s="231">
        <v>57</v>
      </c>
      <c r="K56" s="231">
        <v>65</v>
      </c>
      <c r="L56" s="231"/>
      <c r="M56" s="231">
        <v>1</v>
      </c>
      <c r="N56" s="231"/>
      <c r="U56" s="217"/>
      <c r="V56" s="217"/>
    </row>
    <row r="57" spans="2:22" ht="17" thickBot="1" x14ac:dyDescent="0.25">
      <c r="C57" s="231">
        <v>56</v>
      </c>
      <c r="D57" s="231">
        <v>21</v>
      </c>
      <c r="E57" s="231"/>
      <c r="F57" s="231"/>
      <c r="G57" s="231">
        <v>1</v>
      </c>
      <c r="J57" s="232">
        <v>58</v>
      </c>
      <c r="K57" s="232">
        <v>40</v>
      </c>
      <c r="L57" s="232"/>
      <c r="M57" s="232"/>
      <c r="N57" s="232">
        <v>1</v>
      </c>
      <c r="U57" s="217"/>
      <c r="V57" s="217"/>
    </row>
    <row r="58" spans="2:22" ht="16" x14ac:dyDescent="0.2">
      <c r="C58" s="231">
        <v>57</v>
      </c>
      <c r="D58" s="231">
        <v>65</v>
      </c>
      <c r="E58" s="231"/>
      <c r="F58" s="231">
        <v>1</v>
      </c>
      <c r="G58" s="231"/>
      <c r="P58" s="217"/>
      <c r="Q58" s="217"/>
    </row>
    <row r="59" spans="2:22" ht="17" thickBot="1" x14ac:dyDescent="0.25">
      <c r="C59" s="232">
        <v>58</v>
      </c>
      <c r="D59" s="232">
        <v>40</v>
      </c>
      <c r="E59" s="232"/>
      <c r="F59" s="232"/>
      <c r="G59" s="232">
        <v>1</v>
      </c>
      <c r="P59" s="217"/>
      <c r="Q59" s="217"/>
    </row>
    <row r="60" spans="2:22" ht="16" x14ac:dyDescent="0.2">
      <c r="P60" s="217"/>
      <c r="Q60" s="217"/>
    </row>
    <row r="61" spans="2:22" ht="17" thickBot="1" x14ac:dyDescent="0.25">
      <c r="U61" s="217"/>
      <c r="V61" s="217"/>
    </row>
    <row r="62" spans="2:22" ht="20" thickBot="1" x14ac:dyDescent="0.25">
      <c r="B62" s="75" t="s">
        <v>264</v>
      </c>
      <c r="C62" s="286" t="s">
        <v>327</v>
      </c>
      <c r="D62" s="287"/>
      <c r="E62" s="288"/>
      <c r="F62" s="228"/>
      <c r="G62" s="75" t="s">
        <v>242</v>
      </c>
      <c r="H62" s="286" t="s">
        <v>331</v>
      </c>
      <c r="I62" s="287"/>
      <c r="J62" s="288"/>
      <c r="L62" s="75" t="s">
        <v>243</v>
      </c>
      <c r="M62" s="286" t="s">
        <v>330</v>
      </c>
      <c r="N62" s="287"/>
      <c r="O62" s="288"/>
      <c r="T62" s="219"/>
      <c r="U62" s="217"/>
      <c r="V62" s="217"/>
    </row>
    <row r="63" spans="2:22" ht="17" thickBot="1" x14ac:dyDescent="0.25">
      <c r="C63" s="235" t="s">
        <v>4</v>
      </c>
      <c r="D63" s="233" t="s">
        <v>5</v>
      </c>
      <c r="E63" s="234" t="s">
        <v>303</v>
      </c>
      <c r="H63" s="235" t="s">
        <v>4</v>
      </c>
      <c r="I63" s="233" t="s">
        <v>0</v>
      </c>
      <c r="J63" s="234" t="s">
        <v>5</v>
      </c>
      <c r="M63" s="235" t="s">
        <v>4</v>
      </c>
      <c r="N63" s="233" t="s">
        <v>0</v>
      </c>
      <c r="O63" s="234" t="s">
        <v>303</v>
      </c>
      <c r="T63" s="219"/>
      <c r="U63" s="217"/>
      <c r="V63" s="217"/>
    </row>
    <row r="64" spans="2:22" ht="16" x14ac:dyDescent="0.2">
      <c r="C64" s="231">
        <v>17</v>
      </c>
      <c r="D64" s="231">
        <v>41</v>
      </c>
      <c r="E64" s="229">
        <v>133</v>
      </c>
      <c r="H64" s="231">
        <v>17</v>
      </c>
      <c r="I64" s="231">
        <v>174</v>
      </c>
      <c r="J64" s="229">
        <v>41</v>
      </c>
      <c r="M64" s="231">
        <v>17</v>
      </c>
      <c r="N64" s="231">
        <v>174</v>
      </c>
      <c r="O64" s="229">
        <v>133</v>
      </c>
    </row>
    <row r="65" spans="3:15" ht="16" x14ac:dyDescent="0.2">
      <c r="C65" s="231">
        <v>18</v>
      </c>
      <c r="D65" s="231">
        <v>112</v>
      </c>
      <c r="E65" s="229">
        <v>42</v>
      </c>
      <c r="H65" s="231">
        <v>18</v>
      </c>
      <c r="I65" s="231">
        <v>154</v>
      </c>
      <c r="J65" s="229">
        <v>112</v>
      </c>
      <c r="M65" s="231">
        <v>18</v>
      </c>
      <c r="N65" s="231">
        <v>154</v>
      </c>
      <c r="O65" s="229">
        <v>42</v>
      </c>
    </row>
    <row r="66" spans="3:15" ht="16" x14ac:dyDescent="0.2">
      <c r="C66" s="231">
        <v>19</v>
      </c>
      <c r="D66" s="231">
        <v>231</v>
      </c>
      <c r="E66" s="229">
        <v>539</v>
      </c>
      <c r="H66" s="231">
        <v>19</v>
      </c>
      <c r="I66" s="231">
        <v>770</v>
      </c>
      <c r="J66" s="229">
        <v>231</v>
      </c>
      <c r="M66" s="231">
        <v>19</v>
      </c>
      <c r="N66" s="231">
        <v>770</v>
      </c>
      <c r="O66" s="229">
        <v>539</v>
      </c>
    </row>
    <row r="67" spans="3:15" ht="16" x14ac:dyDescent="0.2">
      <c r="C67" s="231">
        <v>20</v>
      </c>
      <c r="D67" s="231">
        <v>378</v>
      </c>
      <c r="E67" s="229">
        <v>56</v>
      </c>
      <c r="H67" s="231">
        <v>20</v>
      </c>
      <c r="I67" s="231">
        <v>434</v>
      </c>
      <c r="J67" s="229">
        <v>378</v>
      </c>
      <c r="M67" s="231">
        <v>20</v>
      </c>
      <c r="N67" s="231">
        <v>434</v>
      </c>
      <c r="O67" s="229">
        <v>56</v>
      </c>
    </row>
    <row r="68" spans="3:15" ht="16" x14ac:dyDescent="0.2">
      <c r="C68" s="231">
        <v>22</v>
      </c>
      <c r="D68" s="231">
        <v>21</v>
      </c>
      <c r="E68" s="229">
        <v>203</v>
      </c>
      <c r="H68" s="231">
        <v>22</v>
      </c>
      <c r="I68" s="231">
        <v>287</v>
      </c>
      <c r="J68" s="229">
        <v>21</v>
      </c>
      <c r="M68" s="231">
        <v>22</v>
      </c>
      <c r="N68" s="231">
        <v>287</v>
      </c>
      <c r="O68" s="229">
        <v>203</v>
      </c>
    </row>
    <row r="69" spans="3:15" ht="16" x14ac:dyDescent="0.2">
      <c r="C69" s="231">
        <v>23</v>
      </c>
      <c r="D69" s="231"/>
      <c r="E69" s="229"/>
      <c r="H69" s="231">
        <v>23</v>
      </c>
      <c r="I69" s="231"/>
      <c r="J69" s="229"/>
      <c r="M69" s="231">
        <v>23</v>
      </c>
      <c r="N69" s="231"/>
      <c r="O69" s="229"/>
    </row>
    <row r="70" spans="3:15" ht="16" x14ac:dyDescent="0.2">
      <c r="C70" s="231">
        <v>24</v>
      </c>
      <c r="D70" s="231">
        <v>175</v>
      </c>
      <c r="E70" s="229">
        <v>0</v>
      </c>
      <c r="H70" s="231">
        <v>24</v>
      </c>
      <c r="I70" s="231">
        <v>175</v>
      </c>
      <c r="J70" s="229">
        <v>175</v>
      </c>
      <c r="M70" s="231">
        <v>24</v>
      </c>
      <c r="N70" s="231">
        <v>175</v>
      </c>
      <c r="O70" s="229">
        <v>0</v>
      </c>
    </row>
    <row r="71" spans="3:15" ht="16" x14ac:dyDescent="0.2">
      <c r="C71" s="231">
        <v>25</v>
      </c>
      <c r="D71" s="231">
        <v>42</v>
      </c>
      <c r="E71" s="229">
        <v>154</v>
      </c>
      <c r="H71" s="231">
        <v>25</v>
      </c>
      <c r="I71" s="231">
        <v>196</v>
      </c>
      <c r="J71" s="229">
        <v>42</v>
      </c>
      <c r="M71" s="231">
        <v>25</v>
      </c>
      <c r="N71" s="231">
        <v>196</v>
      </c>
      <c r="O71" s="229">
        <v>154</v>
      </c>
    </row>
    <row r="72" spans="3:15" ht="16" x14ac:dyDescent="0.2">
      <c r="C72" s="231">
        <v>26</v>
      </c>
      <c r="D72" s="231">
        <v>49</v>
      </c>
      <c r="E72" s="229">
        <v>238</v>
      </c>
      <c r="H72" s="231">
        <v>26</v>
      </c>
      <c r="I72" s="231">
        <v>287</v>
      </c>
      <c r="J72" s="229">
        <v>49</v>
      </c>
      <c r="M72" s="231">
        <v>26</v>
      </c>
      <c r="N72" s="231">
        <v>287</v>
      </c>
      <c r="O72" s="229">
        <v>238</v>
      </c>
    </row>
    <row r="73" spans="3:15" ht="16" x14ac:dyDescent="0.2">
      <c r="C73" s="231">
        <v>28</v>
      </c>
      <c r="D73" s="231">
        <v>91</v>
      </c>
      <c r="E73" s="229">
        <v>91</v>
      </c>
      <c r="H73" s="231">
        <v>28</v>
      </c>
      <c r="I73" s="231">
        <v>182</v>
      </c>
      <c r="J73" s="229">
        <v>91</v>
      </c>
      <c r="M73" s="231">
        <v>28</v>
      </c>
      <c r="N73" s="231">
        <v>182</v>
      </c>
      <c r="O73" s="229">
        <v>91</v>
      </c>
    </row>
    <row r="74" spans="3:15" ht="16" x14ac:dyDescent="0.2">
      <c r="C74" s="231">
        <v>30</v>
      </c>
      <c r="D74" s="231">
        <v>623</v>
      </c>
      <c r="E74" s="229">
        <v>1311</v>
      </c>
      <c r="H74" s="231">
        <v>30</v>
      </c>
      <c r="I74" s="231">
        <v>1934</v>
      </c>
      <c r="J74" s="229">
        <v>623</v>
      </c>
      <c r="M74" s="231">
        <v>30</v>
      </c>
      <c r="N74" s="231">
        <v>1934</v>
      </c>
      <c r="O74" s="229">
        <v>1311</v>
      </c>
    </row>
    <row r="75" spans="3:15" ht="16" x14ac:dyDescent="0.2">
      <c r="C75" s="231">
        <v>31</v>
      </c>
      <c r="D75" s="231">
        <v>63</v>
      </c>
      <c r="E75" s="229">
        <v>518</v>
      </c>
      <c r="H75" s="231">
        <v>31</v>
      </c>
      <c r="I75" s="231">
        <v>581</v>
      </c>
      <c r="J75" s="229">
        <v>63</v>
      </c>
      <c r="M75" s="231">
        <v>31</v>
      </c>
      <c r="N75" s="231">
        <v>581</v>
      </c>
      <c r="O75" s="229">
        <v>518</v>
      </c>
    </row>
    <row r="76" spans="3:15" ht="16" x14ac:dyDescent="0.2">
      <c r="C76" s="231">
        <v>33</v>
      </c>
      <c r="D76" s="231">
        <v>84</v>
      </c>
      <c r="E76" s="229">
        <v>0</v>
      </c>
      <c r="H76" s="231">
        <v>33</v>
      </c>
      <c r="I76" s="231">
        <v>84</v>
      </c>
      <c r="J76" s="229">
        <v>84</v>
      </c>
      <c r="M76" s="231">
        <v>33</v>
      </c>
      <c r="N76" s="231">
        <v>84</v>
      </c>
      <c r="O76" s="229">
        <v>0</v>
      </c>
    </row>
    <row r="77" spans="3:15" ht="16" x14ac:dyDescent="0.2">
      <c r="C77" s="231">
        <v>34</v>
      </c>
      <c r="D77" s="231">
        <v>21</v>
      </c>
      <c r="E77" s="229">
        <v>511</v>
      </c>
      <c r="H77" s="231">
        <v>34</v>
      </c>
      <c r="I77" s="231">
        <v>532</v>
      </c>
      <c r="J77" s="229">
        <v>21</v>
      </c>
      <c r="M77" s="231">
        <v>34</v>
      </c>
      <c r="N77" s="231">
        <v>532</v>
      </c>
      <c r="O77" s="229">
        <v>511</v>
      </c>
    </row>
    <row r="78" spans="3:15" ht="16" x14ac:dyDescent="0.2">
      <c r="C78" s="231">
        <v>37</v>
      </c>
      <c r="D78" s="231">
        <v>126</v>
      </c>
      <c r="E78" s="229">
        <v>56</v>
      </c>
      <c r="H78" s="231">
        <v>37</v>
      </c>
      <c r="I78" s="231">
        <v>182</v>
      </c>
      <c r="J78" s="229">
        <v>126</v>
      </c>
      <c r="M78" s="231">
        <v>37</v>
      </c>
      <c r="N78" s="231">
        <v>182</v>
      </c>
      <c r="O78" s="229">
        <v>56</v>
      </c>
    </row>
    <row r="79" spans="3:15" ht="16" x14ac:dyDescent="0.2">
      <c r="C79" s="231">
        <v>38</v>
      </c>
      <c r="D79" s="231">
        <v>63</v>
      </c>
      <c r="E79" s="229">
        <v>91</v>
      </c>
      <c r="H79" s="231">
        <v>38</v>
      </c>
      <c r="I79" s="231">
        <v>154</v>
      </c>
      <c r="J79" s="229">
        <v>63</v>
      </c>
      <c r="M79" s="231">
        <v>38</v>
      </c>
      <c r="N79" s="231">
        <v>154</v>
      </c>
      <c r="O79" s="229">
        <v>91</v>
      </c>
    </row>
    <row r="80" spans="3:15" ht="16" x14ac:dyDescent="0.2">
      <c r="C80" s="231">
        <v>40</v>
      </c>
      <c r="D80" s="231">
        <v>21</v>
      </c>
      <c r="E80" s="229">
        <v>243</v>
      </c>
      <c r="H80" s="231">
        <v>40</v>
      </c>
      <c r="I80" s="231">
        <v>264</v>
      </c>
      <c r="J80" s="229">
        <v>21</v>
      </c>
      <c r="M80" s="231">
        <v>40</v>
      </c>
      <c r="N80" s="231">
        <v>264</v>
      </c>
      <c r="O80" s="229">
        <v>243</v>
      </c>
    </row>
    <row r="81" spans="2:15" ht="16" x14ac:dyDescent="0.2">
      <c r="C81" s="231">
        <v>42</v>
      </c>
      <c r="D81" s="231">
        <v>47</v>
      </c>
      <c r="E81" s="229">
        <v>496</v>
      </c>
      <c r="H81" s="231">
        <v>42</v>
      </c>
      <c r="I81" s="231">
        <v>543</v>
      </c>
      <c r="J81" s="229">
        <v>47</v>
      </c>
      <c r="M81" s="231">
        <v>42</v>
      </c>
      <c r="N81" s="231">
        <v>543</v>
      </c>
      <c r="O81" s="229">
        <v>496</v>
      </c>
    </row>
    <row r="82" spans="2:15" ht="16" x14ac:dyDescent="0.2">
      <c r="C82" s="231">
        <v>44</v>
      </c>
      <c r="D82" s="231">
        <v>126</v>
      </c>
      <c r="E82" s="229">
        <v>259</v>
      </c>
      <c r="H82" s="231">
        <v>44</v>
      </c>
      <c r="I82" s="231">
        <v>315</v>
      </c>
      <c r="J82" s="229">
        <v>126</v>
      </c>
      <c r="M82" s="231">
        <v>44</v>
      </c>
      <c r="N82" s="231">
        <v>315</v>
      </c>
      <c r="O82" s="229">
        <v>259</v>
      </c>
    </row>
    <row r="83" spans="2:15" ht="16" x14ac:dyDescent="0.2">
      <c r="C83" s="231">
        <v>45</v>
      </c>
      <c r="D83" s="231">
        <v>62</v>
      </c>
      <c r="E83" s="229">
        <v>84</v>
      </c>
      <c r="H83" s="231">
        <v>45</v>
      </c>
      <c r="I83" s="231">
        <v>146</v>
      </c>
      <c r="J83" s="229">
        <v>62</v>
      </c>
      <c r="M83" s="231">
        <v>45</v>
      </c>
      <c r="N83" s="231">
        <v>146</v>
      </c>
      <c r="O83" s="229">
        <v>84</v>
      </c>
    </row>
    <row r="84" spans="2:15" ht="16" x14ac:dyDescent="0.2">
      <c r="C84" s="231">
        <v>48</v>
      </c>
      <c r="D84" s="231">
        <v>146</v>
      </c>
      <c r="E84" s="229">
        <v>0</v>
      </c>
      <c r="H84" s="231">
        <v>48</v>
      </c>
      <c r="I84" s="231">
        <v>146</v>
      </c>
      <c r="J84" s="229">
        <v>146</v>
      </c>
      <c r="M84" s="231">
        <v>48</v>
      </c>
      <c r="N84" s="231">
        <v>146</v>
      </c>
      <c r="O84" s="229">
        <v>0</v>
      </c>
    </row>
    <row r="85" spans="2:15" ht="16" x14ac:dyDescent="0.2">
      <c r="C85" s="231">
        <v>50</v>
      </c>
      <c r="D85" s="231">
        <v>63</v>
      </c>
      <c r="E85" s="229">
        <v>21</v>
      </c>
      <c r="H85" s="231">
        <v>50</v>
      </c>
      <c r="I85" s="231">
        <v>84</v>
      </c>
      <c r="J85" s="229">
        <v>63</v>
      </c>
      <c r="M85" s="231">
        <v>50</v>
      </c>
      <c r="N85" s="231">
        <v>84</v>
      </c>
      <c r="O85" s="229">
        <v>21</v>
      </c>
    </row>
    <row r="86" spans="2:15" ht="16" x14ac:dyDescent="0.2">
      <c r="C86" s="231">
        <v>51</v>
      </c>
      <c r="D86" s="231">
        <v>84</v>
      </c>
      <c r="E86" s="229">
        <v>246</v>
      </c>
      <c r="H86" s="231">
        <v>51</v>
      </c>
      <c r="I86" s="231">
        <v>330</v>
      </c>
      <c r="J86" s="229">
        <v>84</v>
      </c>
      <c r="M86" s="231">
        <v>51</v>
      </c>
      <c r="N86" s="231">
        <v>330</v>
      </c>
      <c r="O86" s="229">
        <v>246</v>
      </c>
    </row>
    <row r="87" spans="2:15" ht="16" x14ac:dyDescent="0.2">
      <c r="C87" s="231">
        <v>52</v>
      </c>
      <c r="D87" s="231">
        <v>105</v>
      </c>
      <c r="E87" s="229">
        <v>42</v>
      </c>
      <c r="H87" s="231">
        <v>52</v>
      </c>
      <c r="I87" s="231">
        <v>147</v>
      </c>
      <c r="J87" s="229">
        <v>105</v>
      </c>
      <c r="M87" s="231">
        <v>52</v>
      </c>
      <c r="N87" s="231">
        <v>147</v>
      </c>
      <c r="O87" s="229">
        <v>42</v>
      </c>
    </row>
    <row r="88" spans="2:15" ht="16" x14ac:dyDescent="0.2">
      <c r="C88" s="231">
        <v>56</v>
      </c>
      <c r="D88" s="231">
        <v>21</v>
      </c>
      <c r="E88" s="229">
        <v>41</v>
      </c>
      <c r="H88" s="231">
        <v>56</v>
      </c>
      <c r="I88" s="231">
        <v>62</v>
      </c>
      <c r="J88" s="229">
        <v>21</v>
      </c>
      <c r="M88" s="231">
        <v>56</v>
      </c>
      <c r="N88" s="231">
        <v>62</v>
      </c>
      <c r="O88" s="229">
        <v>41</v>
      </c>
    </row>
    <row r="89" spans="2:15" ht="16" x14ac:dyDescent="0.2">
      <c r="C89" s="231">
        <v>57</v>
      </c>
      <c r="D89" s="231">
        <v>65</v>
      </c>
      <c r="E89" s="229">
        <v>117</v>
      </c>
      <c r="H89" s="231">
        <v>57</v>
      </c>
      <c r="I89" s="231">
        <v>182</v>
      </c>
      <c r="J89" s="229">
        <v>65</v>
      </c>
      <c r="M89" s="231">
        <v>57</v>
      </c>
      <c r="N89" s="231">
        <v>182</v>
      </c>
      <c r="O89" s="229">
        <v>117</v>
      </c>
    </row>
    <row r="90" spans="2:15" ht="17" thickBot="1" x14ac:dyDescent="0.25">
      <c r="C90" s="232">
        <v>58</v>
      </c>
      <c r="D90" s="232">
        <v>40</v>
      </c>
      <c r="E90" s="230">
        <v>35</v>
      </c>
      <c r="H90" s="232">
        <v>58</v>
      </c>
      <c r="I90" s="232">
        <v>75</v>
      </c>
      <c r="J90" s="230">
        <v>40</v>
      </c>
      <c r="M90" s="232">
        <v>58</v>
      </c>
      <c r="N90" s="232">
        <v>75</v>
      </c>
      <c r="O90" s="230">
        <v>35</v>
      </c>
    </row>
    <row r="91" spans="2:15" ht="16" thickBot="1" x14ac:dyDescent="0.25"/>
    <row r="92" spans="2:15" ht="20" thickBot="1" x14ac:dyDescent="0.25">
      <c r="B92" s="75" t="s">
        <v>244</v>
      </c>
      <c r="C92" s="286" t="s">
        <v>328</v>
      </c>
      <c r="D92" s="287"/>
      <c r="E92" s="288"/>
      <c r="G92" s="75" t="s">
        <v>245</v>
      </c>
      <c r="H92" s="286" t="s">
        <v>332</v>
      </c>
      <c r="I92" s="287"/>
      <c r="J92" s="288"/>
      <c r="L92" s="75" t="s">
        <v>246</v>
      </c>
      <c r="M92" s="286" t="s">
        <v>329</v>
      </c>
      <c r="N92" s="287"/>
      <c r="O92" s="288"/>
    </row>
    <row r="93" spans="2:15" ht="17" thickBot="1" x14ac:dyDescent="0.25">
      <c r="C93" s="235" t="s">
        <v>4</v>
      </c>
      <c r="D93" s="233" t="s">
        <v>5</v>
      </c>
      <c r="E93" s="234" t="s">
        <v>303</v>
      </c>
      <c r="H93" s="235" t="s">
        <v>4</v>
      </c>
      <c r="I93" s="233" t="s">
        <v>0</v>
      </c>
      <c r="J93" s="234" t="s">
        <v>5</v>
      </c>
      <c r="M93" s="235" t="s">
        <v>4</v>
      </c>
      <c r="N93" s="233" t="s">
        <v>0</v>
      </c>
      <c r="O93" s="234" t="s">
        <v>303</v>
      </c>
    </row>
    <row r="94" spans="2:15" ht="16" x14ac:dyDescent="0.2">
      <c r="C94" s="231">
        <v>17</v>
      </c>
      <c r="D94" s="231">
        <v>41</v>
      </c>
      <c r="E94" s="229">
        <v>133</v>
      </c>
      <c r="H94" s="231">
        <v>17</v>
      </c>
      <c r="I94" s="231">
        <v>174</v>
      </c>
      <c r="J94" s="229">
        <v>41</v>
      </c>
      <c r="M94" s="231">
        <v>17</v>
      </c>
      <c r="N94" s="231">
        <v>174</v>
      </c>
      <c r="O94" s="229">
        <v>133</v>
      </c>
    </row>
    <row r="95" spans="2:15" ht="16" x14ac:dyDescent="0.2">
      <c r="C95" s="231">
        <v>18</v>
      </c>
      <c r="D95" s="231">
        <v>112</v>
      </c>
      <c r="E95" s="229">
        <v>42</v>
      </c>
      <c r="H95" s="231">
        <v>18</v>
      </c>
      <c r="I95" s="231">
        <v>154</v>
      </c>
      <c r="J95" s="229">
        <v>112</v>
      </c>
      <c r="M95" s="231">
        <v>18</v>
      </c>
      <c r="N95" s="231">
        <v>154</v>
      </c>
      <c r="O95" s="229">
        <v>42</v>
      </c>
    </row>
    <row r="96" spans="2:15" ht="16" x14ac:dyDescent="0.2">
      <c r="C96" s="231">
        <v>19</v>
      </c>
      <c r="D96" s="231">
        <v>231</v>
      </c>
      <c r="E96" s="229">
        <v>539</v>
      </c>
      <c r="H96" s="231">
        <v>19</v>
      </c>
      <c r="I96" s="231">
        <v>770</v>
      </c>
      <c r="J96" s="229">
        <v>231</v>
      </c>
      <c r="M96" s="231">
        <v>19</v>
      </c>
      <c r="N96" s="231">
        <v>770</v>
      </c>
      <c r="O96" s="229">
        <v>539</v>
      </c>
    </row>
    <row r="97" spans="3:15" ht="16" x14ac:dyDescent="0.2">
      <c r="C97" s="231">
        <v>20</v>
      </c>
      <c r="D97" s="231">
        <v>378</v>
      </c>
      <c r="E97" s="229">
        <v>56</v>
      </c>
      <c r="H97" s="231">
        <v>20</v>
      </c>
      <c r="I97" s="231">
        <v>434</v>
      </c>
      <c r="J97" s="229">
        <v>378</v>
      </c>
      <c r="M97" s="231">
        <v>20</v>
      </c>
      <c r="N97" s="231">
        <v>434</v>
      </c>
      <c r="O97" s="229">
        <v>56</v>
      </c>
    </row>
    <row r="98" spans="3:15" ht="16" x14ac:dyDescent="0.2">
      <c r="C98" s="231">
        <v>22</v>
      </c>
      <c r="D98" s="231">
        <v>21</v>
      </c>
      <c r="E98" s="229">
        <v>203</v>
      </c>
      <c r="H98" s="231">
        <v>22</v>
      </c>
      <c r="I98" s="231">
        <v>287</v>
      </c>
      <c r="J98" s="229">
        <v>21</v>
      </c>
      <c r="M98" s="231">
        <v>22</v>
      </c>
      <c r="N98" s="231">
        <v>287</v>
      </c>
      <c r="O98" s="229">
        <v>203</v>
      </c>
    </row>
    <row r="99" spans="3:15" ht="16" x14ac:dyDescent="0.2">
      <c r="C99" s="231">
        <v>23</v>
      </c>
      <c r="D99" s="231"/>
      <c r="E99" s="229"/>
      <c r="H99" s="231">
        <v>23</v>
      </c>
      <c r="I99" s="231"/>
      <c r="J99" s="229"/>
      <c r="M99" s="231">
        <v>23</v>
      </c>
      <c r="N99" s="231"/>
      <c r="O99" s="229"/>
    </row>
    <row r="100" spans="3:15" ht="16" x14ac:dyDescent="0.2">
      <c r="C100" s="231">
        <v>24</v>
      </c>
      <c r="D100" s="231">
        <v>175</v>
      </c>
      <c r="E100" s="229">
        <v>0</v>
      </c>
      <c r="H100" s="231">
        <v>24</v>
      </c>
      <c r="I100" s="231">
        <v>175</v>
      </c>
      <c r="J100" s="229">
        <v>175</v>
      </c>
      <c r="M100" s="231">
        <v>24</v>
      </c>
      <c r="N100" s="231">
        <v>175</v>
      </c>
      <c r="O100" s="229">
        <v>0</v>
      </c>
    </row>
    <row r="101" spans="3:15" ht="16" x14ac:dyDescent="0.2">
      <c r="C101" s="231">
        <v>25</v>
      </c>
      <c r="D101" s="231">
        <v>42</v>
      </c>
      <c r="E101" s="229">
        <v>154</v>
      </c>
      <c r="H101" s="231">
        <v>25</v>
      </c>
      <c r="I101" s="231">
        <v>196</v>
      </c>
      <c r="J101" s="229">
        <v>42</v>
      </c>
      <c r="M101" s="231">
        <v>25</v>
      </c>
      <c r="N101" s="231">
        <v>196</v>
      </c>
      <c r="O101" s="229">
        <v>154</v>
      </c>
    </row>
    <row r="102" spans="3:15" ht="16" x14ac:dyDescent="0.2">
      <c r="C102" s="231">
        <v>26</v>
      </c>
      <c r="D102" s="231">
        <v>49</v>
      </c>
      <c r="E102" s="229">
        <v>238</v>
      </c>
      <c r="H102" s="231">
        <v>26</v>
      </c>
      <c r="I102" s="231">
        <v>287</v>
      </c>
      <c r="J102" s="229">
        <v>49</v>
      </c>
      <c r="M102" s="231">
        <v>26</v>
      </c>
      <c r="N102" s="231">
        <v>287</v>
      </c>
      <c r="O102" s="229">
        <v>238</v>
      </c>
    </row>
    <row r="103" spans="3:15" ht="16" x14ac:dyDescent="0.2">
      <c r="C103" s="231">
        <v>28</v>
      </c>
      <c r="D103" s="231">
        <v>91</v>
      </c>
      <c r="E103" s="229">
        <v>91</v>
      </c>
      <c r="H103" s="231">
        <v>28</v>
      </c>
      <c r="I103" s="231">
        <v>182</v>
      </c>
      <c r="J103" s="229">
        <v>91</v>
      </c>
      <c r="M103" s="231">
        <v>28</v>
      </c>
      <c r="N103" s="231">
        <v>182</v>
      </c>
      <c r="O103" s="229">
        <v>91</v>
      </c>
    </row>
    <row r="104" spans="3:15" ht="16" x14ac:dyDescent="0.2">
      <c r="C104" s="231">
        <v>30</v>
      </c>
      <c r="D104" s="231"/>
      <c r="E104" s="229"/>
      <c r="H104" s="231">
        <v>30</v>
      </c>
      <c r="I104" s="231"/>
      <c r="J104" s="229"/>
      <c r="M104" s="231">
        <v>30</v>
      </c>
      <c r="N104" s="231"/>
      <c r="O104" s="229"/>
    </row>
    <row r="105" spans="3:15" ht="16" x14ac:dyDescent="0.2">
      <c r="C105" s="231">
        <v>31</v>
      </c>
      <c r="D105" s="231">
        <v>63</v>
      </c>
      <c r="E105" s="229">
        <v>518</v>
      </c>
      <c r="H105" s="231">
        <v>31</v>
      </c>
      <c r="I105" s="231">
        <v>581</v>
      </c>
      <c r="J105" s="229">
        <v>63</v>
      </c>
      <c r="M105" s="231">
        <v>31</v>
      </c>
      <c r="N105" s="231">
        <v>581</v>
      </c>
      <c r="O105" s="229">
        <v>518</v>
      </c>
    </row>
    <row r="106" spans="3:15" ht="16" x14ac:dyDescent="0.2">
      <c r="C106" s="231">
        <v>33</v>
      </c>
      <c r="D106" s="231">
        <v>84</v>
      </c>
      <c r="E106" s="229">
        <v>0</v>
      </c>
      <c r="H106" s="231">
        <v>33</v>
      </c>
      <c r="I106" s="231">
        <v>84</v>
      </c>
      <c r="J106" s="229">
        <v>84</v>
      </c>
      <c r="M106" s="231">
        <v>33</v>
      </c>
      <c r="N106" s="231">
        <v>84</v>
      </c>
      <c r="O106" s="229">
        <v>0</v>
      </c>
    </row>
    <row r="107" spans="3:15" ht="16" x14ac:dyDescent="0.2">
      <c r="C107" s="231">
        <v>34</v>
      </c>
      <c r="D107" s="231">
        <v>21</v>
      </c>
      <c r="E107" s="229">
        <v>511</v>
      </c>
      <c r="H107" s="231">
        <v>34</v>
      </c>
      <c r="I107" s="231">
        <v>532</v>
      </c>
      <c r="J107" s="229">
        <v>21</v>
      </c>
      <c r="M107" s="231">
        <v>34</v>
      </c>
      <c r="N107" s="231">
        <v>532</v>
      </c>
      <c r="O107" s="229">
        <v>511</v>
      </c>
    </row>
    <row r="108" spans="3:15" ht="16" x14ac:dyDescent="0.2">
      <c r="C108" s="231">
        <v>37</v>
      </c>
      <c r="D108" s="231">
        <v>126</v>
      </c>
      <c r="E108" s="229">
        <v>56</v>
      </c>
      <c r="H108" s="231">
        <v>37</v>
      </c>
      <c r="I108" s="231">
        <v>182</v>
      </c>
      <c r="J108" s="229">
        <v>126</v>
      </c>
      <c r="M108" s="231">
        <v>37</v>
      </c>
      <c r="N108" s="231">
        <v>182</v>
      </c>
      <c r="O108" s="229">
        <v>56</v>
      </c>
    </row>
    <row r="109" spans="3:15" ht="16" x14ac:dyDescent="0.2">
      <c r="C109" s="231">
        <v>38</v>
      </c>
      <c r="D109" s="231">
        <v>84</v>
      </c>
      <c r="E109" s="229">
        <v>70</v>
      </c>
      <c r="H109" s="231">
        <v>38</v>
      </c>
      <c r="I109" s="231">
        <v>154</v>
      </c>
      <c r="J109" s="229">
        <v>84</v>
      </c>
      <c r="M109" s="231">
        <v>38</v>
      </c>
      <c r="N109" s="231">
        <v>154</v>
      </c>
      <c r="O109" s="229">
        <v>70</v>
      </c>
    </row>
    <row r="110" spans="3:15" ht="16" x14ac:dyDescent="0.2">
      <c r="C110" s="231">
        <v>40</v>
      </c>
      <c r="D110" s="231">
        <v>264</v>
      </c>
      <c r="E110" s="229"/>
      <c r="H110" s="231">
        <v>40</v>
      </c>
      <c r="I110" s="231">
        <v>264</v>
      </c>
      <c r="J110" s="229">
        <v>264</v>
      </c>
      <c r="M110" s="231">
        <v>40</v>
      </c>
      <c r="N110" s="231">
        <v>264</v>
      </c>
      <c r="O110" s="229"/>
    </row>
    <row r="111" spans="3:15" ht="16" x14ac:dyDescent="0.2">
      <c r="C111" s="231">
        <v>42</v>
      </c>
      <c r="D111" s="231">
        <v>47</v>
      </c>
      <c r="E111" s="229">
        <v>496</v>
      </c>
      <c r="H111" s="231">
        <v>42</v>
      </c>
      <c r="I111" s="231">
        <v>543</v>
      </c>
      <c r="J111" s="229">
        <v>47</v>
      </c>
      <c r="M111" s="231">
        <v>42</v>
      </c>
      <c r="N111" s="231">
        <v>543</v>
      </c>
      <c r="O111" s="229">
        <v>496</v>
      </c>
    </row>
    <row r="112" spans="3:15" ht="16" x14ac:dyDescent="0.2">
      <c r="C112" s="231">
        <v>44</v>
      </c>
      <c r="D112" s="231">
        <v>126</v>
      </c>
      <c r="E112" s="229">
        <v>259</v>
      </c>
      <c r="H112" s="231">
        <v>44</v>
      </c>
      <c r="I112" s="231">
        <v>315</v>
      </c>
      <c r="J112" s="229">
        <v>126</v>
      </c>
      <c r="M112" s="231">
        <v>44</v>
      </c>
      <c r="N112" s="231">
        <v>315</v>
      </c>
      <c r="O112" s="229">
        <v>259</v>
      </c>
    </row>
    <row r="113" spans="3:15" ht="16" x14ac:dyDescent="0.2">
      <c r="C113" s="231">
        <v>45</v>
      </c>
      <c r="D113" s="231"/>
      <c r="E113" s="229"/>
      <c r="H113" s="231">
        <v>45</v>
      </c>
      <c r="I113" s="231"/>
      <c r="J113" s="229"/>
      <c r="M113" s="231">
        <v>45</v>
      </c>
      <c r="N113" s="231"/>
      <c r="O113" s="229"/>
    </row>
    <row r="114" spans="3:15" ht="16" x14ac:dyDescent="0.2">
      <c r="C114" s="231">
        <v>48</v>
      </c>
      <c r="D114" s="231">
        <v>146</v>
      </c>
      <c r="E114" s="229">
        <v>0</v>
      </c>
      <c r="H114" s="231">
        <v>48</v>
      </c>
      <c r="I114" s="231">
        <v>146</v>
      </c>
      <c r="J114" s="229">
        <v>146</v>
      </c>
      <c r="M114" s="231">
        <v>48</v>
      </c>
      <c r="N114" s="231">
        <v>146</v>
      </c>
      <c r="O114" s="229">
        <v>0</v>
      </c>
    </row>
    <row r="115" spans="3:15" ht="16" x14ac:dyDescent="0.2">
      <c r="C115" s="231">
        <v>50</v>
      </c>
      <c r="D115" s="231">
        <v>84</v>
      </c>
      <c r="E115" s="229"/>
      <c r="H115" s="231">
        <v>50</v>
      </c>
      <c r="I115" s="231"/>
      <c r="J115" s="229">
        <v>84</v>
      </c>
      <c r="M115" s="231">
        <v>50</v>
      </c>
      <c r="N115" s="231"/>
      <c r="O115" s="229"/>
    </row>
    <row r="116" spans="3:15" ht="16" x14ac:dyDescent="0.2">
      <c r="C116" s="231">
        <v>51</v>
      </c>
      <c r="D116" s="231">
        <v>84</v>
      </c>
      <c r="E116" s="229">
        <v>246</v>
      </c>
      <c r="H116" s="231">
        <v>51</v>
      </c>
      <c r="I116" s="231">
        <v>330</v>
      </c>
      <c r="J116" s="229">
        <v>84</v>
      </c>
      <c r="M116" s="231">
        <v>51</v>
      </c>
      <c r="N116" s="231">
        <v>330</v>
      </c>
      <c r="O116" s="229">
        <v>246</v>
      </c>
    </row>
    <row r="117" spans="3:15" ht="16" x14ac:dyDescent="0.2">
      <c r="C117" s="231">
        <v>52</v>
      </c>
      <c r="D117" s="231">
        <v>105</v>
      </c>
      <c r="E117" s="229">
        <v>42</v>
      </c>
      <c r="H117" s="231">
        <v>52</v>
      </c>
      <c r="I117" s="231">
        <v>147</v>
      </c>
      <c r="J117" s="229">
        <v>105</v>
      </c>
      <c r="M117" s="231">
        <v>52</v>
      </c>
      <c r="N117" s="231">
        <v>147</v>
      </c>
      <c r="O117" s="229">
        <v>42</v>
      </c>
    </row>
    <row r="118" spans="3:15" ht="16" x14ac:dyDescent="0.2">
      <c r="C118" s="231">
        <v>56</v>
      </c>
      <c r="D118" s="231">
        <v>21</v>
      </c>
      <c r="E118" s="229">
        <v>41</v>
      </c>
      <c r="H118" s="231">
        <v>56</v>
      </c>
      <c r="I118" s="231">
        <v>62</v>
      </c>
      <c r="J118" s="229">
        <v>21</v>
      </c>
      <c r="M118" s="231">
        <v>56</v>
      </c>
      <c r="N118" s="231">
        <v>62</v>
      </c>
      <c r="O118" s="229">
        <v>41</v>
      </c>
    </row>
    <row r="119" spans="3:15" ht="16" x14ac:dyDescent="0.2">
      <c r="C119" s="231">
        <v>57</v>
      </c>
      <c r="D119" s="231">
        <v>65</v>
      </c>
      <c r="E119" s="229">
        <v>117</v>
      </c>
      <c r="H119" s="231">
        <v>57</v>
      </c>
      <c r="I119" s="231">
        <v>182</v>
      </c>
      <c r="J119" s="229">
        <v>65</v>
      </c>
      <c r="M119" s="231">
        <v>57</v>
      </c>
      <c r="N119" s="231">
        <v>182</v>
      </c>
      <c r="O119" s="229">
        <v>117</v>
      </c>
    </row>
    <row r="120" spans="3:15" ht="17" thickBot="1" x14ac:dyDescent="0.25">
      <c r="C120" s="232">
        <v>58</v>
      </c>
      <c r="D120" s="232">
        <v>40</v>
      </c>
      <c r="E120" s="230">
        <v>35</v>
      </c>
      <c r="H120" s="232">
        <v>58</v>
      </c>
      <c r="I120" s="232">
        <v>75</v>
      </c>
      <c r="J120" s="230">
        <v>40</v>
      </c>
      <c r="M120" s="232">
        <v>58</v>
      </c>
      <c r="N120" s="232">
        <v>75</v>
      </c>
      <c r="O120" s="230">
        <v>35</v>
      </c>
    </row>
  </sheetData>
  <mergeCells count="10">
    <mergeCell ref="C2:H2"/>
    <mergeCell ref="K2:P2"/>
    <mergeCell ref="C62:E62"/>
    <mergeCell ref="M62:O62"/>
    <mergeCell ref="M92:O92"/>
    <mergeCell ref="H92:J92"/>
    <mergeCell ref="C92:E92"/>
    <mergeCell ref="C32:G32"/>
    <mergeCell ref="J32:N32"/>
    <mergeCell ref="H62:J6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7E487-8D6C-2E46-80CF-73ACE9F48011}">
  <dimension ref="B3:D26"/>
  <sheetViews>
    <sheetView showGridLines="0" workbookViewId="0">
      <selection activeCell="F28" sqref="F28"/>
    </sheetView>
  </sheetViews>
  <sheetFormatPr baseColWidth="10" defaultColWidth="11.5" defaultRowHeight="15" x14ac:dyDescent="0.2"/>
  <cols>
    <col min="2" max="3" width="11.5" style="15"/>
    <col min="4" max="4" width="21" style="15" customWidth="1"/>
  </cols>
  <sheetData>
    <row r="3" spans="2:4" x14ac:dyDescent="0.2">
      <c r="B3" s="215"/>
      <c r="C3" s="216" t="s">
        <v>0</v>
      </c>
      <c r="D3" s="216" t="s">
        <v>310</v>
      </c>
    </row>
    <row r="4" spans="2:4" x14ac:dyDescent="0.2">
      <c r="B4" s="215">
        <v>17</v>
      </c>
      <c r="C4" s="215">
        <v>174</v>
      </c>
      <c r="D4" s="215">
        <v>0</v>
      </c>
    </row>
    <row r="5" spans="2:4" x14ac:dyDescent="0.2">
      <c r="B5" s="215">
        <v>18</v>
      </c>
      <c r="C5" s="215">
        <v>154</v>
      </c>
      <c r="D5" s="215">
        <v>84</v>
      </c>
    </row>
    <row r="6" spans="2:4" x14ac:dyDescent="0.2">
      <c r="B6" s="215">
        <v>19</v>
      </c>
      <c r="C6" s="215">
        <v>770</v>
      </c>
      <c r="D6" s="215">
        <v>231</v>
      </c>
    </row>
    <row r="7" spans="2:4" x14ac:dyDescent="0.2">
      <c r="B7" s="215">
        <v>20</v>
      </c>
      <c r="C7" s="215">
        <v>434</v>
      </c>
      <c r="D7" s="215">
        <v>350</v>
      </c>
    </row>
    <row r="8" spans="2:4" x14ac:dyDescent="0.2">
      <c r="B8" s="215">
        <v>23</v>
      </c>
      <c r="C8" s="215">
        <v>175</v>
      </c>
      <c r="D8" s="215">
        <v>133</v>
      </c>
    </row>
    <row r="9" spans="2:4" x14ac:dyDescent="0.2">
      <c r="B9" s="215">
        <v>24</v>
      </c>
      <c r="C9" s="215">
        <v>175</v>
      </c>
      <c r="D9" s="215">
        <v>63</v>
      </c>
    </row>
    <row r="10" spans="2:4" x14ac:dyDescent="0.2">
      <c r="B10" s="215">
        <v>25</v>
      </c>
      <c r="C10" s="215">
        <v>196</v>
      </c>
      <c r="D10" s="215">
        <v>126</v>
      </c>
    </row>
    <row r="11" spans="2:4" x14ac:dyDescent="0.2">
      <c r="B11" s="215">
        <v>28</v>
      </c>
      <c r="C11" s="215">
        <v>182</v>
      </c>
      <c r="D11" s="215">
        <v>70</v>
      </c>
    </row>
    <row r="12" spans="2:4" x14ac:dyDescent="0.2">
      <c r="B12" s="215">
        <v>30</v>
      </c>
      <c r="C12" s="215">
        <v>1934</v>
      </c>
      <c r="D12" s="215">
        <v>392</v>
      </c>
    </row>
    <row r="13" spans="2:4" x14ac:dyDescent="0.2">
      <c r="B13" s="215">
        <v>31</v>
      </c>
      <c r="C13" s="215">
        <v>581</v>
      </c>
      <c r="D13" s="215">
        <v>63</v>
      </c>
    </row>
    <row r="14" spans="2:4" x14ac:dyDescent="0.2">
      <c r="B14" s="215">
        <v>34</v>
      </c>
      <c r="C14" s="215">
        <v>532</v>
      </c>
      <c r="D14" s="215">
        <v>42</v>
      </c>
    </row>
    <row r="15" spans="2:4" x14ac:dyDescent="0.2">
      <c r="B15" s="215">
        <v>37</v>
      </c>
      <c r="C15" s="215">
        <v>182</v>
      </c>
      <c r="D15" s="215">
        <v>0</v>
      </c>
    </row>
    <row r="16" spans="2:4" x14ac:dyDescent="0.2">
      <c r="B16" s="215">
        <v>38</v>
      </c>
      <c r="C16" s="215">
        <v>154</v>
      </c>
      <c r="D16" s="215">
        <v>63</v>
      </c>
    </row>
    <row r="17" spans="2:4" x14ac:dyDescent="0.2">
      <c r="B17" s="215">
        <v>40</v>
      </c>
      <c r="C17" s="215">
        <v>264</v>
      </c>
      <c r="D17" s="215">
        <v>119</v>
      </c>
    </row>
    <row r="18" spans="2:4" x14ac:dyDescent="0.2">
      <c r="B18" s="215">
        <v>42</v>
      </c>
      <c r="C18" s="215">
        <v>543</v>
      </c>
      <c r="D18" s="215">
        <v>126</v>
      </c>
    </row>
    <row r="19" spans="2:4" x14ac:dyDescent="0.2">
      <c r="B19" s="215">
        <v>44</v>
      </c>
      <c r="C19" s="215">
        <v>315</v>
      </c>
      <c r="D19" s="215">
        <v>0</v>
      </c>
    </row>
    <row r="20" spans="2:4" x14ac:dyDescent="0.2">
      <c r="B20" s="215">
        <v>45</v>
      </c>
      <c r="C20" s="215">
        <v>146</v>
      </c>
      <c r="D20" s="215">
        <v>62</v>
      </c>
    </row>
    <row r="21" spans="2:4" x14ac:dyDescent="0.2">
      <c r="B21" s="215">
        <v>48</v>
      </c>
      <c r="C21" s="215">
        <v>146</v>
      </c>
      <c r="D21" s="215">
        <v>133</v>
      </c>
    </row>
    <row r="22" spans="2:4" x14ac:dyDescent="0.2">
      <c r="B22" s="215">
        <v>50</v>
      </c>
      <c r="C22" s="215">
        <v>84</v>
      </c>
      <c r="D22" s="215">
        <v>63</v>
      </c>
    </row>
    <row r="23" spans="2:4" x14ac:dyDescent="0.2">
      <c r="B23" s="215">
        <v>51</v>
      </c>
      <c r="C23" s="215">
        <v>330</v>
      </c>
      <c r="D23" s="215">
        <v>84</v>
      </c>
    </row>
    <row r="24" spans="2:4" x14ac:dyDescent="0.2">
      <c r="B24" s="215">
        <v>52</v>
      </c>
      <c r="C24" s="215">
        <v>147</v>
      </c>
      <c r="D24" s="215">
        <v>105</v>
      </c>
    </row>
    <row r="25" spans="2:4" x14ac:dyDescent="0.2">
      <c r="B25" s="215">
        <v>56</v>
      </c>
      <c r="C25" s="215">
        <v>62</v>
      </c>
      <c r="D25" s="215"/>
    </row>
    <row r="26" spans="2:4" x14ac:dyDescent="0.2">
      <c r="B26" s="215">
        <v>57</v>
      </c>
      <c r="C26" s="215">
        <v>182</v>
      </c>
      <c r="D26" s="215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Fig.2_V38</vt:lpstr>
      <vt:lpstr>Fig.3_V36</vt:lpstr>
      <vt:lpstr>Fig.4_V36</vt:lpstr>
      <vt:lpstr>Fig.5_V38</vt:lpstr>
      <vt:lpstr>Fig.S1</vt:lpstr>
      <vt:lpstr>Fig.S2</vt:lpstr>
      <vt:lpstr>Fig.S3</vt:lpstr>
      <vt:lpstr>Fig.S5_S8</vt:lpstr>
      <vt:lpstr>Fig.S9</vt:lpstr>
      <vt:lpstr>Fig.S10</vt:lpstr>
      <vt:lpstr>Fig.S11_V38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GIORDANI</dc:creator>
  <cp:lastModifiedBy>Patrizio Giacomini</cp:lastModifiedBy>
  <cp:lastPrinted>2024-11-15T13:44:52Z</cp:lastPrinted>
  <dcterms:created xsi:type="dcterms:W3CDTF">2024-07-02T15:01:54Z</dcterms:created>
  <dcterms:modified xsi:type="dcterms:W3CDTF">2025-11-08T16:15:26Z</dcterms:modified>
</cp:coreProperties>
</file>