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14355" yWindow="2835" windowWidth="20730" windowHeight="11760" tabRatio="500"/>
  </bookViews>
  <sheets>
    <sheet name="Filtering_rates" sheetId="5" r:id="rId1"/>
  </sheets>
  <calcPr calcId="1445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7" i="5" l="1"/>
  <c r="G26" i="5"/>
  <c r="G25" i="5"/>
  <c r="G24" i="5"/>
  <c r="G23" i="5"/>
  <c r="G22" i="5"/>
  <c r="G21" i="5"/>
  <c r="G20" i="5"/>
  <c r="G19" i="5"/>
</calcChain>
</file>

<file path=xl/sharedStrings.xml><?xml version="1.0" encoding="utf-8"?>
<sst xmlns="http://schemas.openxmlformats.org/spreadsheetml/2006/main" count="143" uniqueCount="143">
  <si>
    <t>Sample</t>
  </si>
  <si>
    <t>Total # of reads</t>
  </si>
  <si>
    <t>Sample_05-Antrum-B2</t>
  </si>
  <si>
    <t>11,614,343 (2.82%)</t>
  </si>
  <si>
    <t>Sample_05-Antrum-B3</t>
  </si>
  <si>
    <t>16,193,253 (4.10%)</t>
  </si>
  <si>
    <t>Sample_07-Antrum-B1</t>
  </si>
  <si>
    <t>18,113,722 (4.15%)</t>
  </si>
  <si>
    <t>Sample_07-Antrum-B2</t>
  </si>
  <si>
    <t>10,724,869 (2.66%)</t>
  </si>
  <si>
    <t>Sample_08-Antrum-B2</t>
  </si>
  <si>
    <t>10,626,654 (2.72%)</t>
  </si>
  <si>
    <t>Sample_09-Antrum-B2</t>
  </si>
  <si>
    <t>11,474,179 (2.92%)</t>
  </si>
  <si>
    <t>Sample_09-ProxB-B2</t>
  </si>
  <si>
    <t>10,555,667 (3.00%)</t>
  </si>
  <si>
    <t>Sample_10-Antrum-B1</t>
  </si>
  <si>
    <t>10,241,716 (2.77%)</t>
  </si>
  <si>
    <t>Sample_11-Antrum-B1</t>
  </si>
  <si>
    <t>9,204,236 (2.46%)</t>
  </si>
  <si>
    <t>Sample_11-Tumor-B1</t>
  </si>
  <si>
    <t>17,807,005 (3.81%)</t>
  </si>
  <si>
    <t>Sample_12-Antrum-B1</t>
  </si>
  <si>
    <t>21,182,355 (4.43%)</t>
  </si>
  <si>
    <t>Sample_13-Antrum-B1</t>
  </si>
  <si>
    <t>22,136,816 (4.55%)</t>
  </si>
  <si>
    <t>Sample_14-Antrum-B1</t>
  </si>
  <si>
    <t>21,649,886 (4.47%)</t>
  </si>
  <si>
    <t>Sample_14-Tumor-B1</t>
  </si>
  <si>
    <t>19,369,235 (4.17%)</t>
  </si>
  <si>
    <t>Sample_15-Antrum-B1</t>
  </si>
  <si>
    <t>20,028,548 (4.30%)</t>
  </si>
  <si>
    <t>Other human genomes(BWA)</t>
  </si>
  <si>
    <t>UCSC HG19(BWA)</t>
  </si>
  <si>
    <t>RepeatMasker+MegaBLAST</t>
  </si>
  <si>
    <t>BLASTN</t>
  </si>
  <si>
    <t>4,982,287 (1.21%)</t>
  </si>
  <si>
    <t>563,382 (0.14%)</t>
  </si>
  <si>
    <t>388,024 (0.09%)</t>
  </si>
  <si>
    <t>7,259,929 (1.84%)</t>
  </si>
  <si>
    <t>132,637 (0.03%)</t>
  </si>
  <si>
    <t>15,769 (0.00%)</t>
  </si>
  <si>
    <t>10,394,930 (2.38%)</t>
  </si>
  <si>
    <t>2,334,654 (0.53%)</t>
  </si>
  <si>
    <t>1,679,929 (0.38%)</t>
  </si>
  <si>
    <t>4,666,281 (1.16%)</t>
  </si>
  <si>
    <t>355,401 (0.09%)</t>
  </si>
  <si>
    <t>274,107 (0.07%)</t>
  </si>
  <si>
    <t>4,523,215 (1.16%)</t>
  </si>
  <si>
    <t>435,065 (0.11%)</t>
  </si>
  <si>
    <t>343,668 (0.09%)</t>
  </si>
  <si>
    <t>4,966,379 (1.27%)</t>
  </si>
  <si>
    <t>430,399 (0.11%)</t>
  </si>
  <si>
    <t>329,573 (0.08%)</t>
  </si>
  <si>
    <t>4,815,878 (1.37%)</t>
  </si>
  <si>
    <t>527,599 (0.15%)</t>
  </si>
  <si>
    <t>425,994 (0.12%)</t>
  </si>
  <si>
    <t>5,004,654 (1.35%)</t>
  </si>
  <si>
    <t>1,391,792 (0.38%)</t>
  </si>
  <si>
    <t>1,300,657 (0.35%)</t>
  </si>
  <si>
    <t>4,061,061 (1.08%)</t>
  </si>
  <si>
    <t>560,300 (0.15%)</t>
  </si>
  <si>
    <t>473,165 (0.13%)</t>
  </si>
  <si>
    <t>10,267,174 (2.20%)</t>
  </si>
  <si>
    <t>2,647,843 (0.57%)</t>
  </si>
  <si>
    <t>1,902,799 (0.41%)</t>
  </si>
  <si>
    <t>12,037,353 (2.52%)</t>
  </si>
  <si>
    <t>2,976,770 (0.62%)</t>
  </si>
  <si>
    <t>1,423,573 (0.30%)</t>
  </si>
  <si>
    <t>13,198,023 (2.84%)</t>
  </si>
  <si>
    <t>3,493,392 (0.75%)</t>
  </si>
  <si>
    <t>2,539,941 (0.55%)</t>
  </si>
  <si>
    <t>12,802,245 (2.77%)</t>
  </si>
  <si>
    <t>2,976,770 (0.64%)</t>
  </si>
  <si>
    <t>2,382,465 (0.52%)</t>
  </si>
  <si>
    <t>11,121,462 (2.39%)</t>
  </si>
  <si>
    <t>2,740,924 (0.59%)</t>
  </si>
  <si>
    <t>1,975,026 (0.42%)</t>
  </si>
  <si>
    <t>11,340,092 (2.43%)</t>
  </si>
  <si>
    <t>2,630,128 (0.56%)</t>
  </si>
  <si>
    <t>1,893,555 (0.41%)</t>
  </si>
  <si>
    <t># of unmapped reads after each step (percentage)</t>
  </si>
  <si>
    <t>Sample_16-Antrum-B1</t>
  </si>
  <si>
    <t>Sample_17-Antrum-B1</t>
  </si>
  <si>
    <t>Sample_18-Antrum-B1</t>
  </si>
  <si>
    <t>Sample_19-Antrum-B1</t>
  </si>
  <si>
    <t>Sample_20-Antrum-B1</t>
  </si>
  <si>
    <t>Sample_21-Antrum-B1</t>
  </si>
  <si>
    <t>Sample_23-Antrum-B1</t>
  </si>
  <si>
    <t>Sample_24-Antrum-B1</t>
  </si>
  <si>
    <t>Sample_25-Antrum-B1</t>
  </si>
  <si>
    <t>Sample_26-Antrum-B1</t>
  </si>
  <si>
    <t>Sample_27-Antrum-B1</t>
  </si>
  <si>
    <t>Sample_29-Antrum-B1</t>
  </si>
  <si>
    <t>19,166,156 (5.35%)</t>
  </si>
  <si>
    <t>17,309,363 (4.67%)</t>
  </si>
  <si>
    <t>20,014,197 (4.95%)</t>
  </si>
  <si>
    <t>18,662,541 (4.78%)</t>
  </si>
  <si>
    <t>20,149,271 (4.89%)</t>
  </si>
  <si>
    <t>17,443,699 (4.55%)</t>
  </si>
  <si>
    <t>19,013,973 (4.85%)</t>
  </si>
  <si>
    <t>17,708,295 (4.63%)</t>
  </si>
  <si>
    <t>21,727,572 (5.26%)</t>
  </si>
  <si>
    <t>19,166,931 (4.86%)</t>
  </si>
  <si>
    <t>18,882,588 (5.30%)</t>
  </si>
  <si>
    <t>13,227,594 (3.69%)</t>
  </si>
  <si>
    <t>12,908,551 (3.62%)</t>
  </si>
  <si>
    <t>11,738,876 (3.17%)</t>
  </si>
  <si>
    <t>14,088,077 (3.48%)</t>
  </si>
  <si>
    <t>14,614,434 (3.55%)</t>
  </si>
  <si>
    <t>11,934,385 (3.11%)</t>
  </si>
  <si>
    <t>13,571,555 (3.46%)</t>
  </si>
  <si>
    <t>12,269,137 (3.21%)</t>
  </si>
  <si>
    <t>13,857,864 (3.52%)</t>
  </si>
  <si>
    <t>13,273,854 (3.40%)</t>
  </si>
  <si>
    <t>16,095,802 (3.90%)</t>
  </si>
  <si>
    <t>18,419,282 (4.77%)</t>
  </si>
  <si>
    <t>13,075,666 (3.38%)</t>
  </si>
  <si>
    <t>7,558,476 (2.11%)</t>
  </si>
  <si>
    <t>7,507,740 (2.11%)</t>
  </si>
  <si>
    <t>6,265,865 (1.69%)</t>
  </si>
  <si>
    <t>8,730,567 (2.16%)</t>
  </si>
  <si>
    <t>5,762,651 (1.61%)</t>
  </si>
  <si>
    <t>5,744,453 (1.61%)</t>
  </si>
  <si>
    <t>4,783,398 (1.29%)</t>
  </si>
  <si>
    <t>6,679,199 (1.65%)</t>
  </si>
  <si>
    <t>5,790,194 (1.48%)</t>
  </si>
  <si>
    <t>7,535,018 (1.93%)</t>
  </si>
  <si>
    <t>9,310,384 (2.25%)</t>
  </si>
  <si>
    <t>6,859,030 (1.79%)</t>
  </si>
  <si>
    <t>8,106,253 (2.06%)</t>
  </si>
  <si>
    <t>7,252,027 (1.90%)</t>
  </si>
  <si>
    <t>9,960,228 (2.41%)</t>
  </si>
  <si>
    <t>7,703,817 (1.99%)</t>
  </si>
  <si>
    <t>5,248,386 (1.37%)</t>
  </si>
  <si>
    <t>6,253,908 (1.59%)</t>
  </si>
  <si>
    <t>5,546,735 (1.45%)</t>
  </si>
  <si>
    <t>7,563,190 (1.83%)</t>
  </si>
  <si>
    <t>7,130,019 (1.73%)</t>
  </si>
  <si>
    <t>5,759,937 (1.49%)</t>
  </si>
  <si>
    <t># of reads mapped to bacteria genomes</t>
  </si>
  <si>
    <t>8,669,815 (2.20%)</t>
  </si>
  <si>
    <t>6,713,609 (1.70%)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</si>
</sst>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3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right"/>
    </xf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49" fontId="0" fillId="0" borderId="0" xfId="0" applyNumberFormat="1" applyAlignment="1">
      <alignment horizontal="right"/>
    </xf>
    <xf numFmtId="3" fontId="0" fillId="0" borderId="0" xfId="0" applyNumberFormat="1" applyAlignment="1">
      <alignment horizontal="right"/>
    </xf>
    <xf numFmtId="0" fontId="0" fillId="0" borderId="0" xfId="0" applyAlignment="1">
      <alignment horizontal="center" wrapText="1"/>
    </xf>
  </cellXfs>
  <cellStyles count="13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activeCell="I6" sqref="I6"/>
    </sheetView>
  </sheetViews>
  <sheetFormatPr defaultColWidth="11" defaultRowHeight="15.75" x14ac:dyDescent="0.25"/>
  <cols>
    <col min="1" max="1" width="19.875" bestFit="1" customWidth="1"/>
    <col min="2" max="2" width="13.875" bestFit="1" customWidth="1"/>
    <col min="3" max="3" width="22" bestFit="1" customWidth="1"/>
    <col min="4" max="4" width="25.125" bestFit="1" customWidth="1"/>
    <col min="5" max="5" width="23.625" bestFit="1" customWidth="1"/>
    <col min="6" max="6" width="20.625" bestFit="1" customWidth="1"/>
    <col min="7" max="7" width="21.375" customWidth="1"/>
  </cols>
  <sheetData>
    <row r="1" spans="1:7" s="3" customFormat="1" ht="15" customHeight="1" x14ac:dyDescent="0.25">
      <c r="A1" s="7" t="s">
        <v>0</v>
      </c>
      <c r="B1" s="7" t="s">
        <v>1</v>
      </c>
      <c r="C1" s="7" t="s">
        <v>81</v>
      </c>
      <c r="D1" s="7"/>
      <c r="E1" s="7"/>
      <c r="F1" s="7"/>
      <c r="G1" s="7" t="s">
        <v>140</v>
      </c>
    </row>
    <row r="2" spans="1:7" s="3" customFormat="1" x14ac:dyDescent="0.25">
      <c r="A2" s="7"/>
      <c r="B2" s="7"/>
      <c r="C2" s="4" t="s">
        <v>33</v>
      </c>
      <c r="D2" s="4" t="s">
        <v>32</v>
      </c>
      <c r="E2" s="4" t="s">
        <v>34</v>
      </c>
      <c r="F2" s="4" t="s">
        <v>35</v>
      </c>
      <c r="G2" s="7"/>
    </row>
    <row r="3" spans="1:7" x14ac:dyDescent="0.25">
      <c r="A3" t="s">
        <v>2</v>
      </c>
      <c r="B3" s="2">
        <v>411691226</v>
      </c>
      <c r="C3" s="1" t="s">
        <v>3</v>
      </c>
      <c r="D3" s="5" t="s">
        <v>36</v>
      </c>
      <c r="E3" s="5" t="s">
        <v>37</v>
      </c>
      <c r="F3" s="5" t="s">
        <v>38</v>
      </c>
      <c r="G3">
        <v>656</v>
      </c>
    </row>
    <row r="4" spans="1:7" x14ac:dyDescent="0.25">
      <c r="A4" t="s">
        <v>4</v>
      </c>
      <c r="B4" s="2">
        <v>395313594</v>
      </c>
      <c r="C4" s="1" t="s">
        <v>5</v>
      </c>
      <c r="D4" s="5" t="s">
        <v>39</v>
      </c>
      <c r="E4" s="5" t="s">
        <v>40</v>
      </c>
      <c r="F4" s="5" t="s">
        <v>41</v>
      </c>
      <c r="G4">
        <v>5</v>
      </c>
    </row>
    <row r="5" spans="1:7" x14ac:dyDescent="0.25">
      <c r="A5" t="s">
        <v>6</v>
      </c>
      <c r="B5" s="2">
        <v>436475224</v>
      </c>
      <c r="C5" s="1" t="s">
        <v>7</v>
      </c>
      <c r="D5" s="5" t="s">
        <v>42</v>
      </c>
      <c r="E5" s="5" t="s">
        <v>43</v>
      </c>
      <c r="F5" s="5" t="s">
        <v>44</v>
      </c>
      <c r="G5" s="2">
        <v>1211</v>
      </c>
    </row>
    <row r="6" spans="1:7" x14ac:dyDescent="0.25">
      <c r="A6" t="s">
        <v>8</v>
      </c>
      <c r="B6" s="2">
        <v>403851402</v>
      </c>
      <c r="C6" s="1" t="s">
        <v>9</v>
      </c>
      <c r="D6" s="5" t="s">
        <v>45</v>
      </c>
      <c r="E6" s="5" t="s">
        <v>46</v>
      </c>
      <c r="F6" s="5" t="s">
        <v>47</v>
      </c>
      <c r="G6">
        <v>930</v>
      </c>
    </row>
    <row r="7" spans="1:7" x14ac:dyDescent="0.25">
      <c r="A7" t="s">
        <v>10</v>
      </c>
      <c r="B7" s="2">
        <v>390932844</v>
      </c>
      <c r="C7" s="1" t="s">
        <v>11</v>
      </c>
      <c r="D7" s="5" t="s">
        <v>48</v>
      </c>
      <c r="E7" s="5" t="s">
        <v>49</v>
      </c>
      <c r="F7" s="5" t="s">
        <v>50</v>
      </c>
      <c r="G7" s="2">
        <v>59134</v>
      </c>
    </row>
    <row r="8" spans="1:7" x14ac:dyDescent="0.25">
      <c r="A8" t="s">
        <v>12</v>
      </c>
      <c r="B8" s="2">
        <v>392394640</v>
      </c>
      <c r="C8" s="1" t="s">
        <v>13</v>
      </c>
      <c r="D8" s="5" t="s">
        <v>51</v>
      </c>
      <c r="E8" s="5" t="s">
        <v>52</v>
      </c>
      <c r="F8" s="5" t="s">
        <v>53</v>
      </c>
      <c r="G8" s="2">
        <v>21995</v>
      </c>
    </row>
    <row r="9" spans="1:7" x14ac:dyDescent="0.25">
      <c r="A9" t="s">
        <v>14</v>
      </c>
      <c r="B9" s="2">
        <v>351339340</v>
      </c>
      <c r="C9" s="1" t="s">
        <v>15</v>
      </c>
      <c r="D9" s="5" t="s">
        <v>54</v>
      </c>
      <c r="E9" s="5" t="s">
        <v>55</v>
      </c>
      <c r="F9" s="5" t="s">
        <v>56</v>
      </c>
      <c r="G9" s="2">
        <v>13191</v>
      </c>
    </row>
    <row r="10" spans="1:7" x14ac:dyDescent="0.25">
      <c r="A10" t="s">
        <v>16</v>
      </c>
      <c r="B10" s="2">
        <v>370181532</v>
      </c>
      <c r="C10" s="1" t="s">
        <v>17</v>
      </c>
      <c r="D10" s="5" t="s">
        <v>57</v>
      </c>
      <c r="E10" s="5" t="s">
        <v>58</v>
      </c>
      <c r="F10" s="5" t="s">
        <v>59</v>
      </c>
      <c r="G10" s="2">
        <v>431361</v>
      </c>
    </row>
    <row r="11" spans="1:7" x14ac:dyDescent="0.25">
      <c r="A11" t="s">
        <v>18</v>
      </c>
      <c r="B11" s="2">
        <v>374454384</v>
      </c>
      <c r="C11" s="1" t="s">
        <v>19</v>
      </c>
      <c r="D11" s="5" t="s">
        <v>60</v>
      </c>
      <c r="E11" s="5" t="s">
        <v>61</v>
      </c>
      <c r="F11" s="5" t="s">
        <v>62</v>
      </c>
      <c r="G11" s="2">
        <v>2005</v>
      </c>
    </row>
    <row r="12" spans="1:7" x14ac:dyDescent="0.25">
      <c r="A12" t="s">
        <v>20</v>
      </c>
      <c r="B12" s="2">
        <v>467374980</v>
      </c>
      <c r="C12" s="1" t="s">
        <v>21</v>
      </c>
      <c r="D12" s="5" t="s">
        <v>63</v>
      </c>
      <c r="E12" s="5" t="s">
        <v>64</v>
      </c>
      <c r="F12" s="5" t="s">
        <v>65</v>
      </c>
      <c r="G12" s="2">
        <v>1282</v>
      </c>
    </row>
    <row r="13" spans="1:7" x14ac:dyDescent="0.25">
      <c r="A13" t="s">
        <v>22</v>
      </c>
      <c r="B13" s="2">
        <v>478207642</v>
      </c>
      <c r="C13" s="1" t="s">
        <v>23</v>
      </c>
      <c r="D13" s="5" t="s">
        <v>66</v>
      </c>
      <c r="E13" s="5" t="s">
        <v>67</v>
      </c>
      <c r="F13" s="5" t="s">
        <v>68</v>
      </c>
      <c r="G13" s="2">
        <v>1098</v>
      </c>
    </row>
    <row r="14" spans="1:7" x14ac:dyDescent="0.25">
      <c r="A14" t="s">
        <v>24</v>
      </c>
      <c r="B14" s="2">
        <v>464168620</v>
      </c>
      <c r="C14" s="1" t="s">
        <v>25</v>
      </c>
      <c r="D14" s="5" t="s">
        <v>69</v>
      </c>
      <c r="E14" s="5" t="s">
        <v>70</v>
      </c>
      <c r="F14" s="5" t="s">
        <v>71</v>
      </c>
      <c r="G14" s="2">
        <v>2344</v>
      </c>
    </row>
    <row r="15" spans="1:7" x14ac:dyDescent="0.25">
      <c r="A15" t="s">
        <v>26</v>
      </c>
      <c r="B15" s="2">
        <v>462437282</v>
      </c>
      <c r="C15" s="1" t="s">
        <v>27</v>
      </c>
      <c r="D15" s="5" t="s">
        <v>72</v>
      </c>
      <c r="E15" s="5" t="s">
        <v>73</v>
      </c>
      <c r="F15" s="5" t="s">
        <v>74</v>
      </c>
      <c r="G15" s="2">
        <v>1070</v>
      </c>
    </row>
    <row r="16" spans="1:7" x14ac:dyDescent="0.25">
      <c r="A16" t="s">
        <v>28</v>
      </c>
      <c r="B16" s="2">
        <v>465042402</v>
      </c>
      <c r="C16" s="1" t="s">
        <v>29</v>
      </c>
      <c r="D16" s="5" t="s">
        <v>75</v>
      </c>
      <c r="E16" s="5" t="s">
        <v>76</v>
      </c>
      <c r="F16" s="5" t="s">
        <v>77</v>
      </c>
      <c r="G16">
        <v>975</v>
      </c>
    </row>
    <row r="17" spans="1:7" x14ac:dyDescent="0.25">
      <c r="A17" t="s">
        <v>30</v>
      </c>
      <c r="B17" s="2">
        <v>465737944</v>
      </c>
      <c r="C17" s="1" t="s">
        <v>31</v>
      </c>
      <c r="D17" s="5" t="s">
        <v>78</v>
      </c>
      <c r="E17" s="5" t="s">
        <v>79</v>
      </c>
      <c r="F17" s="5" t="s">
        <v>80</v>
      </c>
      <c r="G17" s="2">
        <v>54889</v>
      </c>
    </row>
    <row r="18" spans="1:7" x14ac:dyDescent="0.25">
      <c r="A18" t="s">
        <v>82</v>
      </c>
      <c r="B18" s="2">
        <v>358280548</v>
      </c>
      <c r="C18" s="6" t="s">
        <v>94</v>
      </c>
      <c r="D18" s="6" t="s">
        <v>105</v>
      </c>
      <c r="E18" s="6" t="s">
        <v>118</v>
      </c>
      <c r="F18" s="1" t="s">
        <v>122</v>
      </c>
      <c r="G18" s="2">
        <v>6744</v>
      </c>
    </row>
    <row r="19" spans="1:7" x14ac:dyDescent="0.25">
      <c r="A19" t="s">
        <v>83</v>
      </c>
      <c r="B19" s="2">
        <v>356381032</v>
      </c>
      <c r="C19" s="6" t="s">
        <v>104</v>
      </c>
      <c r="D19" s="6" t="s">
        <v>106</v>
      </c>
      <c r="E19" s="6" t="s">
        <v>119</v>
      </c>
      <c r="F19" s="1" t="s">
        <v>123</v>
      </c>
      <c r="G19" s="2">
        <f>22365+16864</f>
        <v>39229</v>
      </c>
    </row>
    <row r="20" spans="1:7" x14ac:dyDescent="0.25">
      <c r="A20" t="s">
        <v>84</v>
      </c>
      <c r="B20" s="2">
        <v>370627230</v>
      </c>
      <c r="C20" s="1" t="s">
        <v>95</v>
      </c>
      <c r="D20" s="6" t="s">
        <v>107</v>
      </c>
      <c r="E20" s="6" t="s">
        <v>120</v>
      </c>
      <c r="F20" s="1" t="s">
        <v>124</v>
      </c>
      <c r="G20" s="2">
        <f>2667+2894</f>
        <v>5561</v>
      </c>
    </row>
    <row r="21" spans="1:7" x14ac:dyDescent="0.25">
      <c r="A21" t="s">
        <v>85</v>
      </c>
      <c r="B21" s="2">
        <v>404426742</v>
      </c>
      <c r="C21" s="6" t="s">
        <v>96</v>
      </c>
      <c r="D21" s="6" t="s">
        <v>108</v>
      </c>
      <c r="E21" s="6" t="s">
        <v>121</v>
      </c>
      <c r="F21" s="1" t="s">
        <v>125</v>
      </c>
      <c r="G21" s="2">
        <f>1136+1950</f>
        <v>3086</v>
      </c>
    </row>
    <row r="22" spans="1:7" x14ac:dyDescent="0.25">
      <c r="A22" t="s">
        <v>86</v>
      </c>
      <c r="B22" s="2">
        <v>390243418</v>
      </c>
      <c r="C22" s="1" t="s">
        <v>97</v>
      </c>
      <c r="D22" s="6" t="s">
        <v>114</v>
      </c>
      <c r="E22" s="6" t="s">
        <v>127</v>
      </c>
      <c r="F22" s="1" t="s">
        <v>126</v>
      </c>
      <c r="G22" s="2">
        <f>1135+1891</f>
        <v>3026</v>
      </c>
    </row>
    <row r="23" spans="1:7" x14ac:dyDescent="0.25">
      <c r="A23" t="s">
        <v>87</v>
      </c>
      <c r="B23" s="2">
        <v>412243570</v>
      </c>
      <c r="C23" s="1" t="s">
        <v>98</v>
      </c>
      <c r="D23" s="6" t="s">
        <v>109</v>
      </c>
      <c r="E23" s="6" t="s">
        <v>128</v>
      </c>
      <c r="F23" s="1" t="s">
        <v>138</v>
      </c>
      <c r="G23" s="2">
        <f>867+1879</f>
        <v>2746</v>
      </c>
    </row>
    <row r="24" spans="1:7" x14ac:dyDescent="0.25">
      <c r="A24" t="s">
        <v>88</v>
      </c>
      <c r="B24" s="2">
        <v>383160864</v>
      </c>
      <c r="C24" s="1" t="s">
        <v>99</v>
      </c>
      <c r="D24" s="6" t="s">
        <v>110</v>
      </c>
      <c r="E24" s="6" t="s">
        <v>129</v>
      </c>
      <c r="F24" s="1" t="s">
        <v>134</v>
      </c>
      <c r="G24" s="2">
        <f>54162+37262</f>
        <v>91424</v>
      </c>
    </row>
    <row r="25" spans="1:7" x14ac:dyDescent="0.25">
      <c r="A25" t="s">
        <v>89</v>
      </c>
      <c r="B25" s="6">
        <v>392147062</v>
      </c>
      <c r="C25" s="1" t="s">
        <v>100</v>
      </c>
      <c r="D25" s="6" t="s">
        <v>111</v>
      </c>
      <c r="E25" s="6" t="s">
        <v>130</v>
      </c>
      <c r="F25" s="1" t="s">
        <v>135</v>
      </c>
      <c r="G25" s="2">
        <f>13220+10702</f>
        <v>23922</v>
      </c>
    </row>
    <row r="26" spans="1:7" x14ac:dyDescent="0.25">
      <c r="A26" t="s">
        <v>90</v>
      </c>
      <c r="B26" s="2">
        <v>382674594</v>
      </c>
      <c r="C26" s="1" t="s">
        <v>101</v>
      </c>
      <c r="D26" s="6" t="s">
        <v>112</v>
      </c>
      <c r="E26" s="6" t="s">
        <v>131</v>
      </c>
      <c r="F26" s="1" t="s">
        <v>136</v>
      </c>
      <c r="G26" s="2">
        <f>26391+19408</f>
        <v>45799</v>
      </c>
    </row>
    <row r="27" spans="1:7" x14ac:dyDescent="0.25">
      <c r="A27" t="s">
        <v>91</v>
      </c>
      <c r="B27" s="2">
        <v>412690534</v>
      </c>
      <c r="C27" s="1" t="s">
        <v>102</v>
      </c>
      <c r="D27" s="6" t="s">
        <v>115</v>
      </c>
      <c r="E27" s="6" t="s">
        <v>132</v>
      </c>
      <c r="F27" s="1" t="s">
        <v>137</v>
      </c>
      <c r="G27" s="2">
        <f>1234+2281</f>
        <v>3515</v>
      </c>
    </row>
    <row r="28" spans="1:7" x14ac:dyDescent="0.25">
      <c r="A28" t="s">
        <v>92</v>
      </c>
      <c r="B28" s="2">
        <v>394194568</v>
      </c>
      <c r="C28" s="1" t="s">
        <v>103</v>
      </c>
      <c r="D28" s="6" t="s">
        <v>113</v>
      </c>
      <c r="E28" s="6" t="s">
        <v>141</v>
      </c>
      <c r="F28" s="1" t="s">
        <v>142</v>
      </c>
      <c r="G28" s="2">
        <v>2982</v>
      </c>
    </row>
    <row r="29" spans="1:7" x14ac:dyDescent="0.25">
      <c r="A29" t="s">
        <v>93</v>
      </c>
      <c r="B29" s="2">
        <v>386372882</v>
      </c>
      <c r="C29" s="1" t="s">
        <v>116</v>
      </c>
      <c r="D29" s="1" t="s">
        <v>117</v>
      </c>
      <c r="E29" s="1" t="s">
        <v>133</v>
      </c>
      <c r="F29" s="1" t="s">
        <v>139</v>
      </c>
      <c r="G29" s="2">
        <v>41857</v>
      </c>
    </row>
  </sheetData>
  <mergeCells count="4">
    <mergeCell ref="A1:A2"/>
    <mergeCell ref="B1:B2"/>
    <mergeCell ref="C1:F1"/>
    <mergeCell ref="G1:G2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Filtering_rates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Chao Zhang</dc:creator>
  <cp:lastModifiedBy>chao_zh@msn.com</cp:lastModifiedBy>
  <dcterms:created xsi:type="dcterms:W3CDTF">2014-07-29T19:16:07Z</dcterms:created>
  <dcterms:modified xsi:type="dcterms:W3CDTF">2015-03-27T01:37:33Z</dcterms:modified>
</cp:coreProperties>
</file>