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6221"/>
  <workbookPr autoCompressPictures="0"/>
  <bookViews>
    <workbookView xWindow="35680" yWindow="2360" windowWidth="25600" windowHeight="16060" tabRatio="778" activeTab="8"/>
  </bookViews>
  <sheets>
    <sheet name="Add. Table 1" sheetId="2" r:id="rId1"/>
    <sheet name="Add. Table 2" sheetId="4" r:id="rId2"/>
    <sheet name="Add. Table 3" sheetId="5" r:id="rId3"/>
    <sheet name="Add. Table 4" sheetId="6" r:id="rId4"/>
    <sheet name="Add. Table 5" sheetId="11" r:id="rId5"/>
    <sheet name="Add. Table 6" sheetId="14" r:id="rId6"/>
    <sheet name="Add. Table 7" sheetId="17" r:id="rId7"/>
    <sheet name="Add. Table 8" sheetId="18" r:id="rId8"/>
    <sheet name="Add. Table 9" sheetId="15" r:id="rId9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8" i="6" l="1"/>
  <c r="D10" i="6"/>
  <c r="D9" i="6"/>
  <c r="D8" i="6"/>
  <c r="C9" i="6"/>
  <c r="C10" i="6"/>
  <c r="C8" i="6"/>
  <c r="B7" i="5"/>
  <c r="C7" i="5"/>
  <c r="L22" i="17"/>
  <c r="L21" i="17"/>
  <c r="L20" i="17"/>
  <c r="L19" i="17"/>
  <c r="L18" i="17"/>
  <c r="L17" i="17"/>
  <c r="L16" i="17"/>
  <c r="L15" i="17"/>
  <c r="L14" i="17"/>
  <c r="L13" i="17"/>
  <c r="L12" i="17"/>
  <c r="L11" i="17"/>
  <c r="L10" i="17"/>
  <c r="L9" i="17"/>
  <c r="L8" i="17"/>
  <c r="L7" i="17"/>
  <c r="L6" i="17"/>
  <c r="L5" i="17"/>
  <c r="E4" i="15"/>
  <c r="F5" i="15"/>
  <c r="E5" i="15"/>
  <c r="F4" i="15"/>
  <c r="B9" i="6"/>
  <c r="B10" i="6"/>
  <c r="D22" i="4"/>
  <c r="E22" i="4"/>
  <c r="B22" i="4"/>
  <c r="C22" i="4"/>
  <c r="E21" i="4"/>
  <c r="C21" i="4"/>
  <c r="E20" i="4"/>
  <c r="C20" i="4"/>
  <c r="E19" i="4"/>
  <c r="C19" i="4"/>
  <c r="E18" i="4"/>
  <c r="C18" i="4"/>
  <c r="E17" i="4"/>
  <c r="C17" i="4"/>
  <c r="E16" i="4"/>
  <c r="C16" i="4"/>
  <c r="E15" i="4"/>
  <c r="C15" i="4"/>
  <c r="E14" i="4"/>
  <c r="C14" i="4"/>
  <c r="D13" i="4"/>
  <c r="E13" i="4"/>
  <c r="B13" i="4"/>
  <c r="C13" i="4"/>
  <c r="E12" i="4"/>
  <c r="C12" i="4"/>
  <c r="E11" i="4"/>
  <c r="C11" i="4"/>
  <c r="E10" i="4"/>
  <c r="C10" i="4"/>
  <c r="E9" i="4"/>
  <c r="C9" i="4"/>
  <c r="E8" i="4"/>
  <c r="C8" i="4"/>
  <c r="E7" i="4"/>
  <c r="C7" i="4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H5" i="2"/>
</calcChain>
</file>

<file path=xl/sharedStrings.xml><?xml version="1.0" encoding="utf-8"?>
<sst xmlns="http://schemas.openxmlformats.org/spreadsheetml/2006/main" count="727" uniqueCount="645">
  <si>
    <t>MZ1:1</t>
  </si>
  <si>
    <t>MZ1:2</t>
  </si>
  <si>
    <t>MZ2:1</t>
  </si>
  <si>
    <t>MZ2:2</t>
  </si>
  <si>
    <t>MZ3:1</t>
  </si>
  <si>
    <t>MZ3:2</t>
  </si>
  <si>
    <t>MZ4:1</t>
  </si>
  <si>
    <t>MZ4:2</t>
  </si>
  <si>
    <t>MZ5:1</t>
  </si>
  <si>
    <t>MZ5:2</t>
  </si>
  <si>
    <t>MZ6:1</t>
  </si>
  <si>
    <t>MZ6:2</t>
  </si>
  <si>
    <t>MZ7:1</t>
  </si>
  <si>
    <t>MZ7:2</t>
  </si>
  <si>
    <t>MZ8:1</t>
  </si>
  <si>
    <t>MZ8:2</t>
  </si>
  <si>
    <t>MZ9:1</t>
  </si>
  <si>
    <t>MZ9:2</t>
  </si>
  <si>
    <t>DZ1:1</t>
  </si>
  <si>
    <t>DZ1:2</t>
  </si>
  <si>
    <t>DZ2:1</t>
  </si>
  <si>
    <t>DZ2:2</t>
  </si>
  <si>
    <t>DZ3:1</t>
  </si>
  <si>
    <t>DZ3:2</t>
  </si>
  <si>
    <t>DZ4:1</t>
  </si>
  <si>
    <t>DZ4:2</t>
  </si>
  <si>
    <t>DZ5:1</t>
  </si>
  <si>
    <t>DZ5:2</t>
  </si>
  <si>
    <t>DZ6:1</t>
  </si>
  <si>
    <t>DZ6:2</t>
  </si>
  <si>
    <t>DZ7:1</t>
  </si>
  <si>
    <t>DZ7:2</t>
  </si>
  <si>
    <t>DZ8:1</t>
  </si>
  <si>
    <t>DZ8:2</t>
  </si>
  <si>
    <t>ST1</t>
  </si>
  <si>
    <t>ST2</t>
  </si>
  <si>
    <t>ST3</t>
  </si>
  <si>
    <t>ST4</t>
  </si>
  <si>
    <t>ST5</t>
  </si>
  <si>
    <t>ST6</t>
  </si>
  <si>
    <t>ST7</t>
  </si>
  <si>
    <t>ST8</t>
  </si>
  <si>
    <t>ST9</t>
  </si>
  <si>
    <t>Tissue</t>
  </si>
  <si>
    <t>Twin-ID</t>
  </si>
  <si>
    <t>Reads</t>
  </si>
  <si>
    <t>Filtered aligned [%]</t>
  </si>
  <si>
    <t>total</t>
  </si>
  <si>
    <t>filtered</t>
  </si>
  <si>
    <t>filtered aligned</t>
  </si>
  <si>
    <t>CC</t>
  </si>
  <si>
    <t>CT</t>
  </si>
  <si>
    <t>CA</t>
  </si>
  <si>
    <t>Adipose</t>
  </si>
  <si>
    <t>all sites</t>
  </si>
  <si>
    <t>Region</t>
  </si>
  <si>
    <t>#</t>
  </si>
  <si>
    <t>%</t>
  </si>
  <si>
    <t>unique CpGs</t>
  </si>
  <si>
    <t>all CGI associated</t>
  </si>
  <si>
    <t>CGI</t>
  </si>
  <si>
    <t>n.shore</t>
  </si>
  <si>
    <t>s.shore</t>
  </si>
  <si>
    <t>n.shelf</t>
  </si>
  <si>
    <t>s.shelf</t>
  </si>
  <si>
    <t>open sea</t>
  </si>
  <si>
    <t>all genic</t>
  </si>
  <si>
    <t>TSS1500</t>
  </si>
  <si>
    <t>TSS200</t>
  </si>
  <si>
    <t>5'UTR</t>
  </si>
  <si>
    <t>exon 1</t>
  </si>
  <si>
    <t>rem. exon</t>
  </si>
  <si>
    <t>intron</t>
  </si>
  <si>
    <t>3'UTR</t>
  </si>
  <si>
    <t>intergenic</t>
  </si>
  <si>
    <t xml:space="preserve">UMR </t>
  </si>
  <si>
    <t xml:space="preserve">LMR </t>
  </si>
  <si>
    <t>minimum</t>
  </si>
  <si>
    <t xml:space="preserve">Total </t>
  </si>
  <si>
    <t>maximum</t>
  </si>
  <si>
    <t>median</t>
  </si>
  <si>
    <t>mean</t>
  </si>
  <si>
    <t>min. coverage per site*</t>
  </si>
  <si>
    <t>4x</t>
  </si>
  <si>
    <t>6x</t>
  </si>
  <si>
    <t>8x</t>
  </si>
  <si>
    <t>* sites were covered by &gt;= 2 reads on the forward and &gt;=2 reads on the reverse strand.</t>
  </si>
  <si>
    <t>selection criterium</t>
  </si>
  <si>
    <t>top 10%</t>
  </si>
  <si>
    <t>top 20%</t>
  </si>
  <si>
    <t>top 25%</t>
  </si>
  <si>
    <t>Motif (Name)</t>
  </si>
  <si>
    <t>Consensus</t>
  </si>
  <si>
    <t>P-value</t>
  </si>
  <si>
    <t>Log P-value</t>
  </si>
  <si>
    <t>q-value (Benjamini)</t>
  </si>
  <si>
    <t># of Target Sequence with Motif (of 4266)</t>
  </si>
  <si>
    <t>% of Target Sequence with Motif</t>
  </si>
  <si>
    <t># of Background Sequence with Motif (of 4266)</t>
  </si>
  <si>
    <t>% of Background Sequence with Motif</t>
  </si>
  <si>
    <t>Erra(NR)/HepG2-Erra-ChIP-Seq/Homer</t>
  </si>
  <si>
    <t>CAAAGGTCAG</t>
  </si>
  <si>
    <t>PPARE(NR/DR1)/3T3L1-Pparg-ChIP-Seq/Homer</t>
  </si>
  <si>
    <t>TGACCTTTGCCCCA</t>
  </si>
  <si>
    <t>ZNF711(Zf)/SH-SY5Y-ZNF711-ChIP-Seq/Homer</t>
  </si>
  <si>
    <t>AGGCCTAG</t>
  </si>
  <si>
    <t>NF1-halfsite(CTF)/LNCaP-NF1-ChIP-Seq/Homer</t>
  </si>
  <si>
    <t>YTGCCAAG</t>
  </si>
  <si>
    <t>ZFX(Zf)/mES-Zfx-ChIP-Seq/Homer</t>
  </si>
  <si>
    <t>AGGCCTRG</t>
  </si>
  <si>
    <t>NF1(CTF)/LNCAP-NF1-ChIP-Seq/Homer</t>
  </si>
  <si>
    <t>CYTGGCABNSTGCCAR</t>
  </si>
  <si>
    <t>RXR(NR/DR1)/3T3L1-RXR-ChIP-Seq/Homer</t>
  </si>
  <si>
    <t>TAGGGCAAAGGTCA</t>
  </si>
  <si>
    <t>AP-1(bZIP)/ThioMac-PU.1-ChIP-Seq/Homer</t>
  </si>
  <si>
    <t>VTGACTCATC</t>
  </si>
  <si>
    <t>Bcl6(Zf)/Liver-Bcl6-ChIP-Seq(GSE31578)/Homer</t>
  </si>
  <si>
    <t>NNNCTTTCCAGGAAA</t>
  </si>
  <si>
    <t>Smad3(MAD)/NPC-Smad3-ChIP-Seq(GSE36673)/Homer</t>
  </si>
  <si>
    <t>TWGTCTGV</t>
  </si>
  <si>
    <t>AR-halfsite(NR)/LNCaP-AR-ChIP-Seq/Homer</t>
  </si>
  <si>
    <t>CCAGGAACAG</t>
  </si>
  <si>
    <t>TATA-Box(TBP)/Promoter/Homer</t>
  </si>
  <si>
    <t>CCTTTTAWAGSC</t>
  </si>
  <si>
    <t>TEAD(TEA)/Fibroblast-PU.1-ChIP-Seq/Homer</t>
  </si>
  <si>
    <t>YCWGGAATGY</t>
  </si>
  <si>
    <t>HIF1b(HLH)/O785-HIF1b-ChIP-Seq(GSE34871)/Homer</t>
  </si>
  <si>
    <t>VTGASTCABH</t>
  </si>
  <si>
    <t>HNF4a(NR/DR1)/HepG2-HNF4a-ChIP-Seq/Homer</t>
  </si>
  <si>
    <t>CARRGKBCAAAGTYCA</t>
  </si>
  <si>
    <t>Tlx?/NPC-H3K4me1-ChIP-Seq/Homer</t>
  </si>
  <si>
    <t>CTGGCAGSCTGCCA</t>
  </si>
  <si>
    <t>EBF1(EBF)/Near-E2A-ChIP-Seq/Homer</t>
  </si>
  <si>
    <t>GTCCCCWGGGGA</t>
  </si>
  <si>
    <t>MYB(HTH)/ERMYB-Myb-ChIPSeq(GSE22095)/Homer</t>
  </si>
  <si>
    <t>GGCVGTTR</t>
  </si>
  <si>
    <t>PR(NR)/T47D-PR-ChIP-Seq(GSE31130)/Homer</t>
  </si>
  <si>
    <t>VAGRACAKNCTGTBC</t>
  </si>
  <si>
    <t>TEAD4(TEA)/Tropoblast-Tead4-ChIP-Seq(GSE37350)/Homer</t>
  </si>
  <si>
    <t>CCWGGAATGY</t>
  </si>
  <si>
    <t>Jun-AP1(bZIP)/K562-cJun-ChIP-Seq/Homer</t>
  </si>
  <si>
    <t>GATGASTCATCN</t>
  </si>
  <si>
    <t>Nkx3.1(Homeobox)/LNCaP-Nkx3.1-ChIP-Seq(GSE28264)/Homer</t>
  </si>
  <si>
    <t>AAGCACTTAA</t>
  </si>
  <si>
    <t>Foxo1(Forkhead)/RAW-Foxo1-ChIP-Seq/Homer</t>
  </si>
  <si>
    <t>CTGTTTAC</t>
  </si>
  <si>
    <t>Nkx2.5(Homeobox)/HL1-Nkx2.5.biotin-ChIP-Seq/Homer</t>
  </si>
  <si>
    <t>RRSCACTYAA</t>
  </si>
  <si>
    <t>CRX(Homeobox)/Retina-Crx-ChIP-Seq/Homer</t>
  </si>
  <si>
    <t>GCTAATCC</t>
  </si>
  <si>
    <t>Esrrb(NR)/mES-Esrrb-ChIP-Seq/Homer</t>
  </si>
  <si>
    <t>KTGACCTTGA</t>
  </si>
  <si>
    <t>Stat3+il23(Stat)/CD4-Stat3-ChIP-Seq/Homer</t>
  </si>
  <si>
    <t>SVYTTCCNGGAARB</t>
  </si>
  <si>
    <t>BMYB(HTH)/Hela-BMYB-ChIPSeq(GSE27030)/Homer</t>
  </si>
  <si>
    <t>NHAACBGYYV</t>
  </si>
  <si>
    <t>Sox3(HMG)/NPC-Sox3-ChIP-Seq(GSE33059)/Homer</t>
  </si>
  <si>
    <t>CCWTTGTY</t>
  </si>
  <si>
    <t>Mef2a(MADS)/HL1-Mef2a.biotin-ChIP-Seq/Homer/</t>
  </si>
  <si>
    <t>CYAAAAATAG</t>
  </si>
  <si>
    <t>Smad2(MAD)/ES-SMAD2-ChIP-Seq(GSE29422)/Homer</t>
  </si>
  <si>
    <t>CTGTCTGG</t>
  </si>
  <si>
    <t>Smad4(MAD)/ESC-SMAD4-ChIP-Seq(GSE29422)/Homer</t>
  </si>
  <si>
    <t>VBSYGTCTGG</t>
  </si>
  <si>
    <t>PU.1-IRF/Bcell-PU.1-ChIP-Seq/Homer</t>
  </si>
  <si>
    <t>MGGAAGTGAAAC</t>
  </si>
  <si>
    <t>CEBP(bZIP)/CEBPb-ChIP-Seq/Homer</t>
  </si>
  <si>
    <t>ATTGCGCAAC</t>
  </si>
  <si>
    <t>STAT4(Stat)/CD4-Stat4-ChIP-Seq/Homer</t>
  </si>
  <si>
    <t>NYTTCCWGGAAR</t>
  </si>
  <si>
    <t>EKLF(Zf)/Erythrocyte-Klf1-ChIP-Seq(GSE20478)/Homer</t>
  </si>
  <si>
    <t>NWGGGTGTGGCY</t>
  </si>
  <si>
    <t>Nanog(Homeobox)/mES-Nanog-ChIP-Seq/Homer</t>
  </si>
  <si>
    <t>RGCCATTAAC</t>
  </si>
  <si>
    <t>EBF(EBF)/proBcell-EBF-ChIP-Seq/Homer</t>
  </si>
  <si>
    <t>DGTCCCYRGGGA</t>
  </si>
  <si>
    <t>Stat3(Stat)/mES-Stat3-ChIP-Seq/Homer</t>
  </si>
  <si>
    <t>CTTCCGGGAA</t>
  </si>
  <si>
    <t>SCL/HPC7-Scl-ChIP-Seq/Homer</t>
  </si>
  <si>
    <t>AVCAGCTG</t>
  </si>
  <si>
    <t>TR4(NR/DR1)/Hela-TR4-ChIP-Seq/Homer</t>
  </si>
  <si>
    <t>GAGGTCAAAGGTCA</t>
  </si>
  <si>
    <t>Znf263(Zf)/K562-Znf263-ChIP-Seq/Homer</t>
  </si>
  <si>
    <t>CVGTSCTCCC</t>
  </si>
  <si>
    <t>Tbx5(T-box)/HL1-Tbx5.biotin-ChIP-Seq/Homer</t>
  </si>
  <si>
    <t>AGGTGTCA</t>
  </si>
  <si>
    <t>CEBP:AP1/ThioMac-CEBPb-ChIP-Seq/Homer</t>
  </si>
  <si>
    <t>DRTGTTGCAA</t>
  </si>
  <si>
    <t>Atf1(bZIP)/K562-ATF1-ChIP-Seq(GSE31477)/Homer</t>
  </si>
  <si>
    <t>GATGACGTCA</t>
  </si>
  <si>
    <t>c-Jun-CRE(bZIP)/K562-cJun-ChIP-Seq/Homer</t>
  </si>
  <si>
    <t>ATGACGTCATCY</t>
  </si>
  <si>
    <t>Sox6(HMG)/Myotubes-Sox6-ChIP-Seq(GSE32627)/Homer</t>
  </si>
  <si>
    <t>CCATTGTTNY</t>
  </si>
  <si>
    <t>AP2gamma(AP2)/MCF7-TFAP2c-ChIP-Seq/Homer</t>
  </si>
  <si>
    <t>HHTGSCCTSAGGSCA</t>
  </si>
  <si>
    <t>Klf4(Zf)/mES-Klf4-ChIP-Seq/Homer</t>
  </si>
  <si>
    <t>GCCACACCCA</t>
  </si>
  <si>
    <t>AP-2alpha(AP2)/Hela-AP2alpha-ChIP-Seq/Homer</t>
  </si>
  <si>
    <t>ATGCCCTGAGGC</t>
  </si>
  <si>
    <t>Elk4(ETS)/Hela-Elk4-ChIP-Seq(GSE31477)/Homer</t>
  </si>
  <si>
    <t>NRYTTCCGGY</t>
  </si>
  <si>
    <t>Mef2c(MADS)/GM12878-Mef2c-ChIP-Seq(GSE32465)/Homer</t>
  </si>
  <si>
    <t>DCYAAAAATAGM</t>
  </si>
  <si>
    <t>GABPA(ETS)/Jurkat-GABPa-ChIP-Seq/Homer</t>
  </si>
  <si>
    <t>RACCGGAAGT</t>
  </si>
  <si>
    <t>p63(p53)/Keratinocyte-p63-ChIP-Seq/Homer</t>
  </si>
  <si>
    <t>NNDRCATGYCYNRRCATGYH</t>
  </si>
  <si>
    <t>FOXA1(Forkhead)/LNCAP-FOXA1-ChIP-Seq/Homer</t>
  </si>
  <si>
    <t>WAAGTAAACA</t>
  </si>
  <si>
    <t>NFY(CCAAT)/Promoter/Homer</t>
  </si>
  <si>
    <t>RGCCAATSRG</t>
  </si>
  <si>
    <t>Sox2(HMG)/mES-Sox2-ChIP-Seq/Homer</t>
  </si>
  <si>
    <t>BCCATTGTTC</t>
  </si>
  <si>
    <t>Elk1(ETS)/Hela-Elk1-ChIP-Seq(GSE31477)/Homer</t>
  </si>
  <si>
    <t>HACTTCCGGY</t>
  </si>
  <si>
    <t>Eomes(T-box)/H9-Eomes-ChIP-Seq/Homer</t>
  </si>
  <si>
    <t>AGGTGTTAAN</t>
  </si>
  <si>
    <t>STAT1(Stat)/HelaS3-STAT1-ChIP-Seq/Homer</t>
  </si>
  <si>
    <t>NATTTCCNGGAAAT</t>
  </si>
  <si>
    <t>Olig2(bHLH)/Neuron-Olig2-ChIP-Seq(GSE30882)/Homer</t>
  </si>
  <si>
    <t>RCCATMTGTT</t>
  </si>
  <si>
    <t>Nr5a2(NR)/Pancreas-LRH1-ChIP-Seq(GSE34295)/Homer</t>
  </si>
  <si>
    <t>BTCAAGGTCA</t>
  </si>
  <si>
    <t>STAT6/Macrophage-Stat6-ChIP-Seq/Homer</t>
  </si>
  <si>
    <t>TTCCKNAGAA</t>
  </si>
  <si>
    <t>Max(HLH)/K562-Max-ChIP-Seq/Homer</t>
  </si>
  <si>
    <t>RCCACGTGGYYN</t>
  </si>
  <si>
    <t>Nur77(NR)/K562-NR4A1-ChIP-Seq(GSE31363)/Homer</t>
  </si>
  <si>
    <t>TGACCTTTNCNT</t>
  </si>
  <si>
    <t>ZNF143|STAF(Zf)/CUTLL-ZNF143-ChIP-Seq(GSE29600)/Homer</t>
  </si>
  <si>
    <t>ATTTCCCAGVAKSCY</t>
  </si>
  <si>
    <t>CHR/Cell-Cycle-Exp/Homer</t>
  </si>
  <si>
    <t>SRGTTTCAAA</t>
  </si>
  <si>
    <t>Foxa2(Forkhead)/Liver-Foxa2-ChIP-Seq/Homer</t>
  </si>
  <si>
    <t>CYTGTTTACWYW</t>
  </si>
  <si>
    <t>CArG(MADS)/PUER-Srf-ChIP-Seq/Homer</t>
  </si>
  <si>
    <t>CCATATATGGNM</t>
  </si>
  <si>
    <t>MafK(bZIP)/C2C12-MafK-ChIP-Seq(GSE36030)/Homer</t>
  </si>
  <si>
    <t>GCTGASTCAGCA</t>
  </si>
  <si>
    <t>Nrf2(bZIP)/Lymphoblast-Nrf2-ChIP-Seq(GSE37589)/Homer</t>
  </si>
  <si>
    <t>HTGCTGAGTCAT</t>
  </si>
  <si>
    <t>STAT5(Stat)/mCD4+-Stat5a|b-ChIP-Seq/Homer</t>
  </si>
  <si>
    <t>RTTTCTNAGAAA</t>
  </si>
  <si>
    <t>GRE/RAW264.7-GRE-ChIP-Seq/Homer</t>
  </si>
  <si>
    <t>VAGRACAKWCTGTYC</t>
  </si>
  <si>
    <t>FOXP1(Forkhead)/H9-FOXP1-ChIP-Seq(GSE31006)/Homer</t>
  </si>
  <si>
    <t>NYYTGTTTACHN</t>
  </si>
  <si>
    <t>STAT6(Stat)/CD4-Stat6-ChIP-Seq/Homer</t>
  </si>
  <si>
    <t>ABTTCYYRRGAA</t>
  </si>
  <si>
    <t>Bach1(bZIP)/K562-Bach1-ChIP-Seq(GSE31477)/Homer</t>
  </si>
  <si>
    <t>AWWNTGCTGAGTCAT</t>
  </si>
  <si>
    <t>n-Myc(HLH)/mES-nMyc-ChIP-Seq/Homer</t>
  </si>
  <si>
    <t>VRCCACGTGG</t>
  </si>
  <si>
    <t>Maz(Zf)/HepG2-Maz-ChIP-Seq(GSE31477)/Homer</t>
  </si>
  <si>
    <t>GGGGGGGG</t>
  </si>
  <si>
    <t>ELF1(ETS)/Jurkat-ELF1-ChIP-Seq/Homer</t>
  </si>
  <si>
    <t>AVCCGGAAGT</t>
  </si>
  <si>
    <t>FOXA1(Forkhead)/MCF7-FOXA1-ChIP-Seq/Homer</t>
  </si>
  <si>
    <t>PRDM1/BMI1(Zf)/Hela-PRDM1-ChIP-Seq(GSE31477)/Homer</t>
  </si>
  <si>
    <t>ACTTTCACTTTC</t>
  </si>
  <si>
    <t>NF-E2(bZIP)/K562-NFE2-ChIP-Seq/Homer</t>
  </si>
  <si>
    <t>GATGACTCAGCA</t>
  </si>
  <si>
    <t>Tcf12(HLH)/GM12878-Tcf12-ChIP-Seq/Homer</t>
  </si>
  <si>
    <t>VCAGCTGYTG</t>
  </si>
  <si>
    <t>MafA(bZIP)/Islet-MafA-ChIP-Seq(GSE30298)/Homer</t>
  </si>
  <si>
    <t>TGCTGACTCA</t>
  </si>
  <si>
    <t>Usf2(HLH)/C2C12-Usf2-ChIP-Seq(GSE36030)/Homer</t>
  </si>
  <si>
    <t>GTCACGTGGT</t>
  </si>
  <si>
    <t>NFAT(RHD)/Jurkat-NFATC1-ChIP-Seq/Homer</t>
  </si>
  <si>
    <t>ATTTTCCATT</t>
  </si>
  <si>
    <t>Atoh1(bHLH)/Cerebellum-Atoh1-ChIP-Seq/Homer</t>
  </si>
  <si>
    <t>VNRVCAGCTGGY</t>
  </si>
  <si>
    <t>USF1(HLH)/GM12878-Usf1-ChIP-Seq/Homer</t>
  </si>
  <si>
    <t>SGTCACGTGR</t>
  </si>
  <si>
    <t>Tbet(T-box)/CD8-Tbet-ChIP-Seq(GSE33802)/Homer</t>
  </si>
  <si>
    <t>AGGTGTGAAM</t>
  </si>
  <si>
    <t>MyoG(HLH)/C2C12-MyoG-ChIP-Seq(GSE36024)/Homer</t>
  </si>
  <si>
    <t>AACAGCTG</t>
  </si>
  <si>
    <t>Srebp2(HLH)/HepG2-Srebp2-ChIP-Seq/Homer</t>
  </si>
  <si>
    <t>CGGTCACSCCAC</t>
  </si>
  <si>
    <t>E2F4(E2F)/K562-E2F4-ChIP-Seq(GSE31477)/Homer</t>
  </si>
  <si>
    <t>GGCGGGAAAH</t>
  </si>
  <si>
    <t>Fli1(ETS)/CD8-FLI-ChIP-Seq(GSE20898)/Homer</t>
  </si>
  <si>
    <t>NRYTTCCGGH</t>
  </si>
  <si>
    <t>Nr5a2(NR)/mES-Nr5a2-ChIP-Seq/Homer</t>
  </si>
  <si>
    <t>RUNX-AML(Runt)/CD4+-PolII-ChIP-Seq/Homer</t>
  </si>
  <si>
    <t>GCTGTGGTTW</t>
  </si>
  <si>
    <t>SPDEF(ETS)/VCaP-SPDEF-ChIP-Seq/Homer</t>
  </si>
  <si>
    <t>ASWTCCTGBT</t>
  </si>
  <si>
    <t>NF1:FOXA1/LNCAP-FOXA1-ChIP-Seq/Homer</t>
  </si>
  <si>
    <t>WNTGTTTRYTTTGGCA</t>
  </si>
  <si>
    <t>Gfi1b(Zf)/HPC7-Gfi1b-ChIP-Seq/Homer</t>
  </si>
  <si>
    <t>MAATCACTGC</t>
  </si>
  <si>
    <t>PU.1(ETS)/ThioMac-PU.1-ChIP-Seq/Homer</t>
  </si>
  <si>
    <t>AGAGGAAGTG</t>
  </si>
  <si>
    <t>ETV1(ETS)/GIST48-ETV1-ChIP-Seq/Homer</t>
  </si>
  <si>
    <t>AACCGGAAGT</t>
  </si>
  <si>
    <t>PAX5(Paired/Homeobox)/GM12878-PAX5-ChIP-Seq/Homer</t>
  </si>
  <si>
    <t>GCAGCCAAGCRTGACH</t>
  </si>
  <si>
    <t>ERG(ETS)/VCaP-ERG-ChIP-Seq/Homer</t>
  </si>
  <si>
    <t>ACAGGAAGTG</t>
  </si>
  <si>
    <t>ETS1(ETS)/Jurkat-ETS1-ChIP-Seq/Homer</t>
  </si>
  <si>
    <t>GATA3(Zf)/iTreg-Gata3-ChIP-Seq(GSE20898)/Homer</t>
  </si>
  <si>
    <t>AGATAASR</t>
  </si>
  <si>
    <t>E-box(HLH)/Promoter/Homer</t>
  </si>
  <si>
    <t>SSGGTCACGTGA</t>
  </si>
  <si>
    <t>RUNX1(Runt)/Jurkat-RUNX1-ChIP-Seq/Homer</t>
  </si>
  <si>
    <t>AAACCACARM</t>
  </si>
  <si>
    <t>NFkB-p65(RHD)/GM12787-p65-ChIP-Seq/Homer</t>
  </si>
  <si>
    <t>WGGGGATTTCCC</t>
  </si>
  <si>
    <t>ETS(ETS)/Promoter/Homer</t>
  </si>
  <si>
    <t>RUNX2(Runt)/PCa-RUNX2-ChIP-Seq(GSE33889)/Homer</t>
  </si>
  <si>
    <t>NWAACCACADNN</t>
  </si>
  <si>
    <t>Myf5(bHLH)/GM-Myf5-ChIP-Seq(GSE24852)/Homer</t>
  </si>
  <si>
    <t>BAACAGCTGT</t>
  </si>
  <si>
    <t>FXR(NR/IR1)/Liver-FXR-ChIP-Seq/Homer</t>
  </si>
  <si>
    <t>AGGTCANTGACCTB</t>
  </si>
  <si>
    <t>Srebp1a(HLH)/HepG2-Srebp1a-ChIP-Seq/Homer</t>
  </si>
  <si>
    <t>RTCACSCCAY</t>
  </si>
  <si>
    <t>Foxh1(Forkhead)/hESC-FOXH1-ChIP-Seq(GSE29422)/Homer</t>
  </si>
  <si>
    <t>NNTGTGGATTSS</t>
  </si>
  <si>
    <t>Six1(Homeobox)/Myoblast-Six1-ChIP-Chip(GSE20150)/Homer</t>
  </si>
  <si>
    <t>GKVTCADRTTWC</t>
  </si>
  <si>
    <t>IRF4(IRF)/GM12878-IRF4-ChIP-Seq/Homer</t>
  </si>
  <si>
    <t>ACTGAAACCA</t>
  </si>
  <si>
    <t>Egr2/Thymocytes-Egr2-ChIP-Seq(GSE34254)/Homer</t>
  </si>
  <si>
    <t>NGCGTGGGCGGR</t>
  </si>
  <si>
    <t>ARE(NR)/LNCAP-AR-ChIP-Seq/Homer</t>
  </si>
  <si>
    <t>RGRACASNSTGTYCYB</t>
  </si>
  <si>
    <t>HRE(HSF)/HepG2-HSF1-ChIP-Seq/Homer</t>
  </si>
  <si>
    <t>BSTTCTRGAABVTTCYAGAA</t>
  </si>
  <si>
    <t>Pax8(Paired/Homeobox)/Rat-Pax8-ChIP-Seq/Homer</t>
  </si>
  <si>
    <t>GTCATGCHTGRCTGS</t>
  </si>
  <si>
    <t>RUNX(Runt)/HPC7-Runx1-ChIP-Seq/Homer</t>
  </si>
  <si>
    <t>SAAACCACAG</t>
  </si>
  <si>
    <t>Rfx5(HTH)/GM12878-Rfx5-ChIP-Seq(GSE31477)/Homer</t>
  </si>
  <si>
    <t>SCCTAGCAACAG</t>
  </si>
  <si>
    <t>MyoD(HLH)/Myotube-MyoD-ChIP-Seq/Homer</t>
  </si>
  <si>
    <t>RRCAGCTGYTSY</t>
  </si>
  <si>
    <t>E2F6(E2F)/Hela-E2F6-ChIP-Seq(GSE31477)/Homer</t>
  </si>
  <si>
    <t>GGCGGGAARN</t>
  </si>
  <si>
    <t>CRE(bZIP)/Promoter/Homer</t>
  </si>
  <si>
    <t>CSGTGACGTCAC</t>
  </si>
  <si>
    <t>c-Myc/mES-cMyc-ChIP-Seq/Homer</t>
  </si>
  <si>
    <t>VVCCACGTGG</t>
  </si>
  <si>
    <t>HEB?/mES-Nanog-ChIP-Seq/Homer</t>
  </si>
  <si>
    <t>CACAGCAGGGGG</t>
  </si>
  <si>
    <t>NeuroD1(bHLH)/Islet-NeuroD1-ChIP-Seq(GSE30298)/Homer</t>
  </si>
  <si>
    <t>GCCATCTGTT</t>
  </si>
  <si>
    <t>Gata4(Zf)/Heart-Gata4-ChIP-Seq(GSE35151)/Homer</t>
  </si>
  <si>
    <t>NBWGATAAGR</t>
  </si>
  <si>
    <t>c-Myc(HLH)/LNCAP-cMyc-ChIP-Seq/Homer</t>
  </si>
  <si>
    <t>VCCACGTG</t>
  </si>
  <si>
    <t>Unknown/Homeobox/Limb-p300-ChIP-Seq/Homer</t>
  </si>
  <si>
    <t>SSCMATWAAA</t>
  </si>
  <si>
    <t>MafF(bZIP)/HepG2-MafF-ChIP-Seq(GSE31477)/Homer</t>
  </si>
  <si>
    <t>HWWGTCAGCAWWTTT</t>
  </si>
  <si>
    <t>Rfx1(HTH)/NPC-Rfx1-ChIP-Seq/Homer</t>
  </si>
  <si>
    <t>KGTTGCCATGGCAA</t>
  </si>
  <si>
    <t>GATA-IR3(Zf)/iTreg-Gata3-ChIP-Seq(GSE20898)/Homer</t>
  </si>
  <si>
    <t>NNNNNBAGATAWYATCTVHN</t>
  </si>
  <si>
    <t>ATF3(bZIP)/K562-ATF3-ChIP-Seq/Homer</t>
  </si>
  <si>
    <t>SGGTCACGTGAC</t>
  </si>
  <si>
    <t>Reverb(NR/DR2)/BLRP(RAW)-Reverba-ChIP-Seq/Homer</t>
  </si>
  <si>
    <t>GTRGGTCASTGGGTCA</t>
  </si>
  <si>
    <t>EGR(Zf)/K562-EGR1-ChIP-Seq/Homer</t>
  </si>
  <si>
    <t>TCCGCCCACGCA</t>
  </si>
  <si>
    <t>NRF1/Promoter/Homer</t>
  </si>
  <si>
    <t>STGCGCATGCGC</t>
  </si>
  <si>
    <t>RARg(NR)/ES-RARg-ChIP-Seq(GSE30538)/Homer</t>
  </si>
  <si>
    <t>AGGTCAAGGTCA</t>
  </si>
  <si>
    <t>ERE(NR/IR3)/MCF7-ERa-ChIP-Seq/Homer</t>
  </si>
  <si>
    <t>VAGGTCACNSTGACC</t>
  </si>
  <si>
    <t>PRDM14(Zf)/H1-PRDM14-ChIP-Seq/Homer</t>
  </si>
  <si>
    <t>RGGTCTCTAACY</t>
  </si>
  <si>
    <t>Tcfcp2l1(CP2)/mES-Tcfcp2l1-ChIP-Seq/Homer</t>
  </si>
  <si>
    <t>NRAACCRGTTYRAACCRGYT</t>
  </si>
  <si>
    <t>Gata2(Zf)/K562-GATA2-ChIP-Seq/Homer</t>
  </si>
  <si>
    <t>BBCTTATCTS</t>
  </si>
  <si>
    <t>JunD(bZIP)/K562-JunD-ChIP-Seq/Homer</t>
  </si>
  <si>
    <t>ATGACGTCATCN</t>
  </si>
  <si>
    <t>E2A(HLH)/proBcell-E2A-ChIP-Seq/Homer</t>
  </si>
  <si>
    <t>DNRCAGCTGY</t>
  </si>
  <si>
    <t>Tbox:Smad/ESCd5-Smad2_3-ChIP-Seq(GSE29422)/Homer</t>
  </si>
  <si>
    <t>AGGTGHCAGACA</t>
  </si>
  <si>
    <t>Gata1(Zf)/K562-GATA1-ChIP-Seq/Homer</t>
  </si>
  <si>
    <t>SAGATAAGRV</t>
  </si>
  <si>
    <t>Sp1(Zf)/Promoter/Homer</t>
  </si>
  <si>
    <t>GGCCCCGCCCCC</t>
  </si>
  <si>
    <t>bHLHE40(HLH)/HepG2-BHLHE40-ChIP-Seq/Homer</t>
  </si>
  <si>
    <t>SGKCACGTGM</t>
  </si>
  <si>
    <t>p53(p53)/Saos-p53-ChIP-Seq/Homer</t>
  </si>
  <si>
    <t>RRCATGYCYRGRCATGYYYN</t>
  </si>
  <si>
    <t>E2F7(E2F)/Hela-E2F7-ChIP-Seq(GSE32673)/Homer</t>
  </si>
  <si>
    <t>VDTTTCCCGCCA</t>
  </si>
  <si>
    <t>Ets1-distal(ETS)/CD4+-PolII-ChIP-Seq/Homer</t>
  </si>
  <si>
    <t>MACAGGAAGT</t>
  </si>
  <si>
    <t>Lhx3(Homeobox)/Forebrain-p300-ChIP-Seq/Homer</t>
  </si>
  <si>
    <t>CTAATTAGCH</t>
  </si>
  <si>
    <t>ZBTB33/GM12878-ZBTB33-ChIP-Seq/Homer</t>
  </si>
  <si>
    <t>GGVTCTCGCGAGAAC</t>
  </si>
  <si>
    <t>NFAT:AP1/Jurkat-NFATC1-ChIP-Seq/Homer</t>
  </si>
  <si>
    <t>SARTGGAAAAWRTGAGTCAB</t>
  </si>
  <si>
    <t>T1ISRE(IRF)/Ifnb-Exp/Homer</t>
  </si>
  <si>
    <t>ACTTTCGTTTCT</t>
  </si>
  <si>
    <t>ISRE(IRF)/ThioMac-LPS-exp/HOMER</t>
  </si>
  <si>
    <t>AGTTTCASTTTC</t>
  </si>
  <si>
    <t>Oct4(POU/Homeobox)/mES-Oct4-ChIP-Seq/Homer</t>
  </si>
  <si>
    <t>ATTTGCATAW</t>
  </si>
  <si>
    <t>EWS:ERG-fusion(ETS)/CADO_ES1-EWS:ERG-ChIP-Seq/Homer</t>
  </si>
  <si>
    <t>ATTTCCTGTN</t>
  </si>
  <si>
    <t>HIF2a(HLH)/O785-HIF2a-ChIP-Seq(GSE34871)/Homer</t>
  </si>
  <si>
    <t>GCACGTACCC</t>
  </si>
  <si>
    <t>E2F1(E2F)/Hela-E2F1-ChIP-Seq/Hoemr</t>
  </si>
  <si>
    <t>CWGGCGGGAA</t>
  </si>
  <si>
    <t>E2F(E2F)/Cell-Cycle-Exp/Homer</t>
  </si>
  <si>
    <t>TTSGCGCGAAAA</t>
  </si>
  <si>
    <t>AARE(HLH)/mES-cMyc-ChIP-Seq/Homer</t>
  </si>
  <si>
    <t>GATTGCATCA</t>
  </si>
  <si>
    <t>Mouse_Recombination_Hotspot/Testis-DMC1-ChIP-Seq/Homer</t>
  </si>
  <si>
    <t>ACTYKNATTCGTGNTACTTC</t>
  </si>
  <si>
    <t>Pax7(Paired/Homeobox)/Myoblast-Pax7-ChIP-Seq(GSE25064)/Homer</t>
  </si>
  <si>
    <t>TAATCAATTA</t>
  </si>
  <si>
    <t>GRE(NR/IR3)/A549-GR-ChIP-Seq/Homer</t>
  </si>
  <si>
    <t>NRGVACABNVTGTYCY</t>
  </si>
  <si>
    <t>EWS:FLI1-fusion(ETS)/SK_N_MC-EWS:FLI1-ChIP-Seq/Homer</t>
  </si>
  <si>
    <t>VACAGGAAAT</t>
  </si>
  <si>
    <t>ETS:RUNX/Jurkat-RUNX1-ChIP-Seq/Homer</t>
  </si>
  <si>
    <t>RCAGGATGTGGT</t>
  </si>
  <si>
    <t>VDR(NR/DR3)/GM10855-VDR+vitD-ChIP-Seq/Homer</t>
  </si>
  <si>
    <t>ARAGGTCANWGAGTTCANNN</t>
  </si>
  <si>
    <t>Cdx2(Homeobox)/mES-Cdx2-ChIP-Seq/Homer</t>
  </si>
  <si>
    <t>GYMATAAAAH</t>
  </si>
  <si>
    <t>Pdx1(Homeobox)/Islet-Pdx1-ChIP-Seq/Homer</t>
  </si>
  <si>
    <t>YCATYAATCA</t>
  </si>
  <si>
    <t>PAX3:FKHR-fusion(Paired/Homeobox)/Rh4-PAX3:FKHR-ChIP-Seq/Homer</t>
  </si>
  <si>
    <t>ACCRTGACTAATTNN</t>
  </si>
  <si>
    <t>GATA:SCL/Ter119-SCL-ChIP-Seq/Homer</t>
  </si>
  <si>
    <t>CRGCTGBNGNSNNSAGATAA</t>
  </si>
  <si>
    <t>NFkB-p65-Rel(RHD)/LPS-exp/Homer</t>
  </si>
  <si>
    <t>GGAAATTCCC</t>
  </si>
  <si>
    <t>GATA-DR4(Zf)/iTreg-Gata3-ChIP-Seq(GSE20898)/Homer</t>
  </si>
  <si>
    <t>AGATGKDGAGATAAG</t>
  </si>
  <si>
    <t>X-box(HTH)/NPC-H3K4me1-ChIP-Seq/Homer</t>
  </si>
  <si>
    <t>GGTTGCCATGGCAA</t>
  </si>
  <si>
    <t>PRDM9(Zf)/Testis-DMC1-ChIP-Seq(GSE35498)/Homer</t>
  </si>
  <si>
    <t>ADGGYAGYAGCATCT</t>
  </si>
  <si>
    <t>HOXA9/HSC-Hoxa9-ChIP-Seq(GSE33509)/Homer</t>
  </si>
  <si>
    <t>GGCCATAAATCA</t>
  </si>
  <si>
    <t>HIF-1a(HLH)/MCF7-HIF1a-ChIP-Seq/Homer</t>
  </si>
  <si>
    <t>TACGTGCV</t>
  </si>
  <si>
    <t>p53(p53)/p53-ChIP-Chip/Homer</t>
  </si>
  <si>
    <t>NRGACATGTCYRGACATGTC</t>
  </si>
  <si>
    <t>GATA-DR8(Zf)/iTreg-Gata3-ChIP-Seq(GSE20898)/Homer</t>
  </si>
  <si>
    <t>AGATSTNDNNDSAGATAASN</t>
  </si>
  <si>
    <t>YY1(Zf)/Promoter/Homer</t>
  </si>
  <si>
    <t>CAAGATGGCGGC</t>
  </si>
  <si>
    <t>Oct2(POU/Homeobox)/Bcell-Oct2-ChIP-Seq/Homer</t>
  </si>
  <si>
    <t>ATATGCAAAT</t>
  </si>
  <si>
    <t>PAX5-shortForm(Paired/Homeobox)/GM12878-PAX5-ChIP-Seq/Homer</t>
  </si>
  <si>
    <t>GTCACGCTCSCTGM</t>
  </si>
  <si>
    <t>Pax7-longest(Paired/Homeobox)/Myoblast-Pax7-ChIP-Seq(GSE25064)/Homer</t>
  </si>
  <si>
    <t>NTAATTDGCYAATTANNWWD</t>
  </si>
  <si>
    <t>FOXA1:AR/LNCAP-AR-ChIP-Seq/Homer</t>
  </si>
  <si>
    <t>AGTAAACAAAAAAGAACAND</t>
  </si>
  <si>
    <t>EBNA1(EBV virus)/Raji-EBNA1-ChIP-Seq(GSE30709)/Homer</t>
  </si>
  <si>
    <t>GGYAGCAYDTGCTDCCCNNN</t>
  </si>
  <si>
    <t>GLI3(Zf)/GLI3-ChIP-Chip/Homer</t>
  </si>
  <si>
    <t>CGTGGGTGGTCC</t>
  </si>
  <si>
    <t>LXRE(NR/DR4)/BLRP(RAW)-LXRb-ChIP-Seq/Homer</t>
  </si>
  <si>
    <t>RGGTTACTANAGGTCA</t>
  </si>
  <si>
    <t>ETS:E-box/HPC7-Scl-ChIP-Seq/Homer</t>
  </si>
  <si>
    <t>AGGAARCAGCTG</t>
  </si>
  <si>
    <t>GFY-Staf/Promoters/Homer</t>
  </si>
  <si>
    <t>RACTACAATTCCCAGAAKGC</t>
  </si>
  <si>
    <t>Pax7-long(Paired/Homeobox)/Myoblast-Pax7-ChIP-Seq(GSE25064)/Homer</t>
  </si>
  <si>
    <t>TAATCHGATTAC</t>
  </si>
  <si>
    <t>NFkB-p50,p52(RHD)/p50-ChIP-Chip/Homer</t>
  </si>
  <si>
    <t>GGGGGAATCCCC</t>
  </si>
  <si>
    <t>HNF6(Homeobox)/Liver-Hnf6-ChIP-Seq(ERP000394)</t>
  </si>
  <si>
    <t>NTATYGATCH</t>
  </si>
  <si>
    <t>Hoxc9/Ainv15-Hoxc9-ChIP-Seq/Homer</t>
  </si>
  <si>
    <t>Pbx3(Homeobox)/GM12878-PBX3-ChIP-Seq/Homer</t>
  </si>
  <si>
    <t>SCTGTCAMTCAN</t>
  </si>
  <si>
    <t>GATA-IR4(Zf)/iTreg-Gata3-ChIP-Seq(GSE20898)/Homer</t>
  </si>
  <si>
    <t>NAGATWNBNATCTNN</t>
  </si>
  <si>
    <t>Tcf4(HMG)/Hct116-Tcf4-ChIP-Seq/Homer</t>
  </si>
  <si>
    <t>ASATCAAAGGVA</t>
  </si>
  <si>
    <t>Hoxb4/ES-Hoxb4-ChIP-Seq(GSE34014)/Homer</t>
  </si>
  <si>
    <t>TGATTRATGGCY</t>
  </si>
  <si>
    <t>Hnf1(Homeobox)/Liver-Foxa2-Chip-Seq/Homer</t>
  </si>
  <si>
    <t>GGTTAAWCATTAA</t>
  </si>
  <si>
    <t>CTCF-SatelliteElement/CD4+-CTCF-ChIP-Seq/Homer</t>
  </si>
  <si>
    <t>TGCAGTTCCMVNWRTGGCCA</t>
  </si>
  <si>
    <t>OCT4-SOX2-TCF-NANOG((POU/Homeobox/HMG)/mES-ChIP-Seq/Homer</t>
  </si>
  <si>
    <t>ATTTGCATAACAATG</t>
  </si>
  <si>
    <t>p53(p53)/mES-cMyc-ChIP-Seq/Homer</t>
  </si>
  <si>
    <t>ACATGCCCGGGCAT</t>
  </si>
  <si>
    <t>Tcf3(HMG)/mES-Tcf3-ChIP-Seq/Homer</t>
  </si>
  <si>
    <t>ASWTCAAAGG</t>
  </si>
  <si>
    <t>RFX(HTH)/K562-RFX3-ChIP-Seq/Homer</t>
  </si>
  <si>
    <t>CGGTTGCCATGGCAAC</t>
  </si>
  <si>
    <t>Tbx20(T-box)/Heart-Tbx20-ChIP-Seq(GSE29636)/Homer</t>
  </si>
  <si>
    <t>GGTGYTGACAGS</t>
  </si>
  <si>
    <t>GFY(?)/Promoter/Homer</t>
  </si>
  <si>
    <t>ACTACAATTCCC</t>
  </si>
  <si>
    <t>GFX(?)/Promoter/Homer</t>
  </si>
  <si>
    <t>ATTCTCGCGAGA</t>
  </si>
  <si>
    <t>E2A-nearPU.1(HLH)/Bcell-PU.1-ChIP-Seq/Homer</t>
  </si>
  <si>
    <t>NVCACCTGBN</t>
  </si>
  <si>
    <t>CTCF(Zf)/CD4+-CTCF-ChIP-Seq/Homer</t>
  </si>
  <si>
    <t>AYAGTGCCMYCTRGTGGCCA</t>
  </si>
  <si>
    <t>BORIS(Zf)/K562-CTCFL-ChIP-Seq/Homer</t>
  </si>
  <si>
    <t>CNNBRGCGCCCCCTGSTGGC</t>
  </si>
  <si>
    <t>TCFL2(HMG)/K562-TCF7L2-ChIP-Seq(GSE29196)/Homer</t>
  </si>
  <si>
    <t>ACWTCAAAGG</t>
  </si>
  <si>
    <t>NRF1(NRF)/MCF7-NRF1-ChIP-Seq/Homer</t>
  </si>
  <si>
    <t>CTGCGCATGCGC</t>
  </si>
  <si>
    <t>PBX1(Homeobox)/MCF7-PBX1-ChIP-Seq(GSE28007)/Homer</t>
  </si>
  <si>
    <t>GSCTGTCACTCA</t>
  </si>
  <si>
    <t>HOXA2(Homeobox)/mES-Hoxa2-ChIP-Seq/Homer</t>
  </si>
  <si>
    <t>GYCATCMATCAT</t>
  </si>
  <si>
    <t>REST-NRSF(Zf)/Jurkat-NRSF-ChIP-Seq/Homer</t>
  </si>
  <si>
    <t>GGMGCTGTCCATGGTGCTGA</t>
  </si>
  <si>
    <t>F-strand</t>
  </si>
  <si>
    <t>R-strand</t>
  </si>
  <si>
    <t>F-strand [%]</t>
  </si>
  <si>
    <t>R-strand [%]</t>
  </si>
  <si>
    <t>Mean genome coverage</t>
  </si>
  <si>
    <t>Bisulfite conversion rate [%]</t>
  </si>
  <si>
    <t>forward</t>
  </si>
  <si>
    <t>reverse</t>
  </si>
  <si>
    <t>(A) Number of identified UMRs and LMRs.</t>
  </si>
  <si>
    <t>(B) Size of identified UMRs and LMRs.</t>
  </si>
  <si>
    <t>size [bp]</t>
  </si>
  <si>
    <t>total pDMRs</t>
  </si>
  <si>
    <t>CpG sites in total pDMRs</t>
  </si>
  <si>
    <t>overlapping pDMRs</t>
  </si>
  <si>
    <t>CpG sites in overlapping pDMRs</t>
  </si>
  <si>
    <t>overlapping pDMRs [%]</t>
  </si>
  <si>
    <t>IlluminaID</t>
  </si>
  <si>
    <t>chr1</t>
  </si>
  <si>
    <t>cg19713429</t>
  </si>
  <si>
    <t>cg19406367</t>
  </si>
  <si>
    <t>chr11</t>
  </si>
  <si>
    <t>cg19254163</t>
  </si>
  <si>
    <t>chr17</t>
  </si>
  <si>
    <t>cg25809905</t>
  </si>
  <si>
    <t>chr19</t>
  </si>
  <si>
    <t>cg15187398</t>
  </si>
  <si>
    <t>chr2</t>
  </si>
  <si>
    <t>cg23079012</t>
  </si>
  <si>
    <t>−5.3</t>
  </si>
  <si>
    <t>cg05951221</t>
  </si>
  <si>
    <t>−13.2</t>
  </si>
  <si>
    <t>chr22</t>
  </si>
  <si>
    <t>cg02532700</t>
  </si>
  <si>
    <t>chr3</t>
  </si>
  <si>
    <t>cg23480021</t>
  </si>
  <si>
    <t>cg25197194</t>
  </si>
  <si>
    <t>chr5</t>
  </si>
  <si>
    <t>cg05575921</t>
  </si>
  <si>
    <t>−27.8</t>
  </si>
  <si>
    <t>I1_mC</t>
  </si>
  <si>
    <t>I1_total</t>
  </si>
  <si>
    <t>I1_meth</t>
  </si>
  <si>
    <t>I2_mC</t>
  </si>
  <si>
    <t>I2_total</t>
  </si>
  <si>
    <t>I2_meth</t>
  </si>
  <si>
    <t>Fisher's pV</t>
  </si>
  <si>
    <t>Chr</t>
  </si>
  <si>
    <t>Start</t>
  </si>
  <si>
    <t>Study</t>
  </si>
  <si>
    <t>[2]</t>
  </si>
  <si>
    <t>[1] Zeilinger et al., PLoS One. 2013 May 17;8(5):e63812. doi: 10.1371/journal.pone.0063812. Print 2013.</t>
  </si>
  <si>
    <t>[2] Tsaprouni et al., Epigenetics. 2014;9(10):1382-96. doi: 10.4161/15592294.2014.969637.</t>
  </si>
  <si>
    <t>[1]</t>
  </si>
  <si>
    <t>[1], [2]</t>
  </si>
  <si>
    <t>MZ2:1 vs. MZ3:1</t>
  </si>
  <si>
    <t>MZ2:1 vs. MZ3:2</t>
  </si>
  <si>
    <t>MZ2:2 vs. MZ3:1</t>
  </si>
  <si>
    <t>MZ2:2 vs. MZ3:2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</si>
  <si>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</si>
  <si>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</si>
  <si>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</si>
  <si>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</si>
  <si>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</si>
  <si>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</si>
  <si>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</si>
  <si>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</si>
  <si>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</si>
  <si>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</si>
  <si>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</si>
  <si>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</si>
  <si>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Comparison</t>
  </si>
  <si>
    <t>End</t>
  </si>
  <si>
    <t>deltaM</t>
  </si>
  <si>
    <t>Trend [1]</t>
  </si>
  <si>
    <t>Trend [2]</t>
  </si>
  <si>
    <t>(a) DMC chromosomal location.</t>
  </si>
  <si>
    <t>(b) Methylated cytosines detected in individual 1.</t>
  </si>
  <si>
    <t>(c) Total cytosines detected in individual 1.</t>
  </si>
  <si>
    <t>(d) Methylation detected in individual 1.</t>
  </si>
  <si>
    <t>(e) Methylated cytosines detected in individual 2.</t>
  </si>
  <si>
    <t>(f) Total cytosines detected in individual 2.</t>
  </si>
  <si>
    <t>(g) Methylation detected in individual 2.</t>
  </si>
  <si>
    <t>(h) Fisher's p-value for methylation levels between individual 1 and 2.</t>
  </si>
  <si>
    <t>(i) Methylation difference between individual 1 and 2, positiv values indicating hypermethylation in smokers.</t>
  </si>
  <si>
    <t>(j) Study reporting smoking association.</t>
  </si>
  <si>
    <t>(k) Illumina 450K probe ID interrogating the locus indicated in (a).</t>
  </si>
  <si>
    <t>(l)  Median ß-value methylation difference in % between current and never smokers for the discovery panel reported in [1].</t>
  </si>
  <si>
    <t>(m) Difference in median methylation between current and never smokers reported in [2].</t>
  </si>
  <si>
    <t>(c)</t>
  </si>
  <si>
    <t>Additional Table 1: Sequencing statistics summary.</t>
  </si>
  <si>
    <t>Additional Table 7: MZ2 vs. MZ3-derived significant DMCs overlapping known smoking methylation loci.</t>
  </si>
  <si>
    <t xml:space="preserve">Additional Table 6: Result of the transcription factor binding site motif analysis using the HOMER software. </t>
  </si>
  <si>
    <t xml:space="preserve">Additional Table 9: Overall detected CpH methylation per tissue and strand. </t>
  </si>
  <si>
    <t>Additional Table 8: Genetic and non-genetic effect of CpG methylation.</t>
  </si>
  <si>
    <t>Heritability</t>
  </si>
  <si>
    <t>Adipose-specific pDMCs (%)</t>
  </si>
  <si>
    <t>Adipose/Whole-blood shared pDMCs (%)</t>
  </si>
  <si>
    <t>&gt;0.3</t>
  </si>
  <si>
    <t>&gt;0.5</t>
  </si>
  <si>
    <t>&gt;0.7</t>
  </si>
  <si>
    <t>&gt;0.9</t>
  </si>
  <si>
    <t>Non-shared environment</t>
  </si>
  <si>
    <t>Fisher's p-value</t>
  </si>
  <si>
    <t>Blood</t>
  </si>
  <si>
    <t xml:space="preserve"> Blood</t>
  </si>
  <si>
    <t>adipose all</t>
  </si>
  <si>
    <t>blood all</t>
  </si>
  <si>
    <t>Additional Table 2: Genome feature association of filtered variant-removed CpGs for adipose tissue and blood.</t>
  </si>
  <si>
    <t>adipose</t>
  </si>
  <si>
    <t>blood</t>
  </si>
  <si>
    <t>Additional Table 3: Characteristics of unmethylated regions (UMRs) and low methyalted regions (LMRs) in adipose tissue and blood.</t>
  </si>
  <si>
    <r>
      <t xml:space="preserve"># of sites in adipose detected in </t>
    </r>
    <r>
      <rPr>
        <sz val="11"/>
        <color theme="1"/>
        <rFont val="Times New Roman"/>
        <family val="1"/>
      </rPr>
      <t>≥</t>
    </r>
    <r>
      <rPr>
        <sz val="11"/>
        <color theme="1"/>
        <rFont val="Calibri"/>
        <family val="2"/>
      </rPr>
      <t xml:space="preserve"> 2 ind.</t>
    </r>
  </si>
  <si>
    <r>
      <t xml:space="preserve"># of sites in blood detected in </t>
    </r>
    <r>
      <rPr>
        <sz val="11"/>
        <color theme="1"/>
        <rFont val="Times New Roman"/>
        <family val="1"/>
      </rPr>
      <t>≥</t>
    </r>
    <r>
      <rPr>
        <sz val="11"/>
        <color theme="1"/>
        <rFont val="Calibri"/>
        <family val="2"/>
      </rPr>
      <t xml:space="preserve"> 2 ind.</t>
    </r>
  </si>
  <si>
    <t xml:space="preserve"># of adipose sites with SD=0 </t>
  </si>
  <si>
    <t xml:space="preserve"># of blood sites with SD=0 </t>
  </si>
  <si>
    <t>% of adipose sites with SD=0</t>
  </si>
  <si>
    <t>% of blood sites with SD=0</t>
  </si>
  <si>
    <t>ratio [adipose/blood]</t>
  </si>
  <si>
    <t xml:space="preserve">Additional Table 4: Number of invariable sites in filtered adipose and blood datasets at various minimum coverages. </t>
  </si>
  <si>
    <t xml:space="preserve">Additional Table 5: pDMR statistics in adipose and blood.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</si>
</sst>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"/>
    <numFmt numFmtId="166" formatCode="#,##0.00000"/>
    <numFmt numFmtId="167" formatCode="_(* #,##0_);_(* \(#,##0\);_(* &quot;-&quot;??_);_(@_)"/>
    <numFmt numFmtId="168" formatCode="0.0000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Calibri"/>
      <family val="2"/>
    </font>
    <font>
      <sz val="11"/>
      <color rgb="FF262626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.8"/>
      <color rgb="FF000000"/>
      <name val="Arial"/>
      <family val="2"/>
    </font>
    <font>
      <sz val="10.15"/>
      <color rgb="FF000000"/>
      <name val="Arial"/>
      <family val="2"/>
    </font>
    <font>
      <u/>
      <sz val="11"/>
      <color theme="1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rgb="FF000000"/>
      <name val="Calibri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/>
    <xf numFmtId="164" fontId="1" fillId="0" borderId="0" applyFont="0" applyFill="0" applyBorder="0" applyAlignment="0" applyProtection="0"/>
    <xf numFmtId="0" fontId="5" fillId="0" borderId="0"/>
    <xf numFmtId="0" fontId="11" fillId="0" borderId="0" applyNumberFormat="0" applyFill="0" applyBorder="0" applyAlignment="0" applyProtection="0"/>
    <xf numFmtId="0" fontId="12" fillId="0" borderId="15" applyNumberFormat="0" applyFill="0" applyAlignment="0" applyProtection="0"/>
    <xf numFmtId="0" fontId="13" fillId="0" borderId="16" applyNumberFormat="0" applyFill="0" applyAlignment="0" applyProtection="0"/>
    <xf numFmtId="0" fontId="14" fillId="0" borderId="17" applyNumberFormat="0" applyFill="0" applyAlignment="0" applyProtection="0"/>
    <xf numFmtId="0" fontId="14" fillId="0" borderId="0" applyNumberFormat="0" applyFill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0" applyNumberFormat="0" applyBorder="0" applyAlignment="0" applyProtection="0"/>
    <xf numFmtId="0" fontId="18" fillId="6" borderId="18" applyNumberFormat="0" applyAlignment="0" applyProtection="0"/>
    <xf numFmtId="0" fontId="19" fillId="7" borderId="19" applyNumberFormat="0" applyAlignment="0" applyProtection="0"/>
    <xf numFmtId="0" fontId="20" fillId="7" borderId="18" applyNumberFormat="0" applyAlignment="0" applyProtection="0"/>
    <xf numFmtId="0" fontId="21" fillId="0" borderId="20" applyNumberFormat="0" applyFill="0" applyAlignment="0" applyProtection="0"/>
    <xf numFmtId="0" fontId="22" fillId="8" borderId="21" applyNumberFormat="0" applyAlignment="0" applyProtection="0"/>
    <xf numFmtId="0" fontId="2" fillId="0" borderId="0" applyNumberFormat="0" applyFill="0" applyBorder="0" applyAlignment="0" applyProtection="0"/>
    <xf numFmtId="0" fontId="1" fillId="9" borderId="22" applyNumberFormat="0" applyFont="0" applyAlignment="0" applyProtection="0"/>
    <xf numFmtId="0" fontId="23" fillId="0" borderId="0" applyNumberFormat="0" applyFill="0" applyBorder="0" applyAlignment="0" applyProtection="0"/>
    <xf numFmtId="0" fontId="3" fillId="0" borderId="23" applyNumberFormat="0" applyFill="0" applyAlignment="0" applyProtection="0"/>
    <xf numFmtId="0" fontId="2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4" fillId="33" borderId="0" applyNumberFormat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</cellStyleXfs>
  <cellXfs count="145">
    <xf numFmtId="0" fontId="0" fillId="0" borderId="0" xfId="0"/>
    <xf numFmtId="3" fontId="0" fillId="0" borderId="1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0" fillId="0" borderId="2" xfId="0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left"/>
    </xf>
    <xf numFmtId="3" fontId="4" fillId="0" borderId="8" xfId="0" applyNumberFormat="1" applyFont="1" applyFill="1" applyBorder="1" applyAlignment="1">
      <alignment horizontal="center"/>
    </xf>
    <xf numFmtId="3" fontId="2" fillId="0" borderId="8" xfId="0" applyNumberFormat="1" applyFont="1" applyFill="1" applyBorder="1" applyAlignment="1">
      <alignment horizontal="center"/>
    </xf>
    <xf numFmtId="0" fontId="4" fillId="0" borderId="9" xfId="0" applyFont="1" applyFill="1" applyBorder="1" applyAlignment="1">
      <alignment horizontal="left"/>
    </xf>
    <xf numFmtId="4" fontId="4" fillId="0" borderId="10" xfId="0" applyNumberFormat="1" applyFont="1" applyFill="1" applyBorder="1" applyAlignment="1">
      <alignment horizontal="center"/>
    </xf>
    <xf numFmtId="0" fontId="4" fillId="0" borderId="11" xfId="0" applyFont="1" applyFill="1" applyBorder="1" applyAlignment="1">
      <alignment horizontal="left"/>
    </xf>
    <xf numFmtId="3" fontId="4" fillId="0" borderId="11" xfId="0" applyNumberFormat="1" applyFont="1" applyFill="1" applyBorder="1" applyAlignment="1">
      <alignment horizontal="center"/>
    </xf>
    <xf numFmtId="4" fontId="4" fillId="0" borderId="12" xfId="0" applyNumberFormat="1" applyFont="1" applyFill="1" applyBorder="1" applyAlignment="1">
      <alignment horizontal="center"/>
    </xf>
    <xf numFmtId="3" fontId="0" fillId="0" borderId="11" xfId="0" applyNumberFormat="1" applyBorder="1" applyAlignment="1">
      <alignment horizontal="center"/>
    </xf>
    <xf numFmtId="3" fontId="4" fillId="0" borderId="7" xfId="0" applyNumberFormat="1" applyFont="1" applyBorder="1" applyAlignment="1">
      <alignment horizontal="center"/>
    </xf>
    <xf numFmtId="4" fontId="4" fillId="0" borderId="8" xfId="0" applyNumberFormat="1" applyFont="1" applyFill="1" applyBorder="1" applyAlignment="1">
      <alignment horizontal="center"/>
    </xf>
    <xf numFmtId="3" fontId="4" fillId="0" borderId="9" xfId="0" applyNumberFormat="1" applyFont="1" applyFill="1" applyBorder="1" applyAlignment="1">
      <alignment horizontal="left"/>
    </xf>
    <xf numFmtId="3" fontId="4" fillId="0" borderId="14" xfId="0" applyNumberFormat="1" applyFont="1" applyBorder="1" applyAlignment="1">
      <alignment horizontal="center"/>
    </xf>
    <xf numFmtId="0" fontId="0" fillId="0" borderId="0" xfId="0" applyFill="1" applyBorder="1" applyAlignment="1">
      <alignment horizontal="left"/>
    </xf>
    <xf numFmtId="3" fontId="2" fillId="0" borderId="0" xfId="0" applyNumberFormat="1" applyFont="1" applyFill="1" applyBorder="1" applyAlignment="1">
      <alignment horizontal="center"/>
    </xf>
    <xf numFmtId="2" fontId="2" fillId="0" borderId="0" xfId="0" applyNumberFormat="1" applyFont="1"/>
    <xf numFmtId="0" fontId="0" fillId="0" borderId="0" xfId="2" applyFont="1" applyFill="1" applyBorder="1"/>
    <xf numFmtId="0" fontId="1" fillId="0" borderId="0" xfId="0" applyFont="1"/>
    <xf numFmtId="0" fontId="1" fillId="0" borderId="1" xfId="2" applyFont="1" applyBorder="1"/>
    <xf numFmtId="0" fontId="0" fillId="0" borderId="0" xfId="0" applyFont="1" applyBorder="1" applyAlignment="1">
      <alignment horizontal="center"/>
    </xf>
    <xf numFmtId="3" fontId="1" fillId="0" borderId="1" xfId="2" applyNumberFormat="1" applyFont="1" applyBorder="1" applyAlignment="1">
      <alignment horizontal="center"/>
    </xf>
    <xf numFmtId="0" fontId="0" fillId="0" borderId="1" xfId="2" applyFont="1" applyBorder="1" applyAlignment="1">
      <alignment horizontal="center"/>
    </xf>
    <xf numFmtId="3" fontId="0" fillId="0" borderId="1" xfId="2" applyNumberFormat="1" applyFont="1" applyBorder="1" applyAlignment="1">
      <alignment horizontal="center"/>
    </xf>
    <xf numFmtId="0" fontId="1" fillId="0" borderId="0" xfId="2" applyFont="1" applyBorder="1"/>
    <xf numFmtId="3" fontId="1" fillId="0" borderId="0" xfId="2" applyNumberFormat="1" applyFont="1" applyBorder="1" applyAlignment="1">
      <alignment horizontal="center"/>
    </xf>
    <xf numFmtId="0" fontId="3" fillId="2" borderId="0" xfId="0" applyFont="1" applyFill="1" applyBorder="1"/>
    <xf numFmtId="0" fontId="0" fillId="2" borderId="0" xfId="0" applyFill="1" applyBorder="1"/>
    <xf numFmtId="0" fontId="0" fillId="2" borderId="3" xfId="0" applyFill="1" applyBorder="1" applyAlignment="1"/>
    <xf numFmtId="0" fontId="0" fillId="0" borderId="1" xfId="0" applyBorder="1" applyAlignment="1">
      <alignment horizontal="center"/>
    </xf>
    <xf numFmtId="0" fontId="0" fillId="2" borderId="0" xfId="0" applyFill="1" applyBorder="1" applyAlignment="1"/>
    <xf numFmtId="0" fontId="0" fillId="0" borderId="1" xfId="0" applyBorder="1" applyAlignment="1">
      <alignment horizontal="left"/>
    </xf>
    <xf numFmtId="3" fontId="0" fillId="0" borderId="1" xfId="0" applyNumberFormat="1" applyBorder="1" applyAlignment="1">
      <alignment horizontal="center"/>
    </xf>
    <xf numFmtId="3" fontId="4" fillId="2" borderId="1" xfId="0" applyNumberFormat="1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2" borderId="0" xfId="0" applyNumberFormat="1" applyFill="1" applyBorder="1" applyAlignment="1">
      <alignment horizontal="center"/>
    </xf>
    <xf numFmtId="2" fontId="0" fillId="2" borderId="0" xfId="0" applyNumberFormat="1" applyFill="1" applyBorder="1" applyAlignment="1">
      <alignment horizontal="center" vertical="center" wrapText="1"/>
    </xf>
    <xf numFmtId="2" fontId="0" fillId="2" borderId="0" xfId="0" applyNumberForma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2" borderId="0" xfId="0" applyFill="1" applyBorder="1" applyAlignment="1">
      <alignment vertical="center" textRotation="90"/>
    </xf>
    <xf numFmtId="3" fontId="0" fillId="2" borderId="0" xfId="0" applyNumberFormat="1" applyFill="1" applyBorder="1" applyAlignment="1">
      <alignment horizontal="center"/>
    </xf>
    <xf numFmtId="0" fontId="0" fillId="2" borderId="0" xfId="0" applyFill="1" applyBorder="1" applyAlignment="1">
      <alignment vertical="center"/>
    </xf>
    <xf numFmtId="0" fontId="3" fillId="0" borderId="0" xfId="0" applyFont="1"/>
    <xf numFmtId="0" fontId="0" fillId="0" borderId="1" xfId="0" applyBorder="1"/>
    <xf numFmtId="0" fontId="0" fillId="0" borderId="5" xfId="0" applyFont="1" applyBorder="1"/>
    <xf numFmtId="167" fontId="0" fillId="0" borderId="3" xfId="1" applyNumberFormat="1" applyFont="1" applyBorder="1" applyAlignment="1">
      <alignment horizontal="center" vertical="center"/>
    </xf>
    <xf numFmtId="167" fontId="0" fillId="0" borderId="4" xfId="1" applyNumberFormat="1" applyFont="1" applyBorder="1" applyAlignment="1">
      <alignment horizontal="center" vertical="center"/>
    </xf>
    <xf numFmtId="167" fontId="0" fillId="0" borderId="5" xfId="1" applyNumberFormat="1" applyFont="1" applyBorder="1" applyAlignment="1">
      <alignment horizontal="center" vertical="center"/>
    </xf>
    <xf numFmtId="0" fontId="0" fillId="0" borderId="12" xfId="0" applyBorder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11" fontId="0" fillId="0" borderId="1" xfId="0" applyNumberFormat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4" fontId="9" fillId="0" borderId="1" xfId="1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ont="1" applyBorder="1"/>
    <xf numFmtId="3" fontId="10" fillId="0" borderId="1" xfId="0" applyNumberFormat="1" applyFont="1" applyBorder="1" applyAlignment="1">
      <alignment horizontal="center"/>
    </xf>
    <xf numFmtId="0" fontId="0" fillId="0" borderId="0" xfId="0" applyBorder="1" applyAlignment="1">
      <alignment vertical="center" textRotation="90"/>
    </xf>
    <xf numFmtId="0" fontId="0" fillId="0" borderId="2" xfId="0" applyBorder="1" applyAlignment="1">
      <alignment horizontal="center" vertical="center"/>
    </xf>
    <xf numFmtId="0" fontId="0" fillId="0" borderId="10" xfId="0" applyBorder="1"/>
    <xf numFmtId="0" fontId="0" fillId="0" borderId="1" xfId="0" applyFont="1" applyBorder="1" applyAlignment="1">
      <alignment horizontal="center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/>
    <xf numFmtId="0" fontId="0" fillId="0" borderId="1" xfId="0" applyFill="1" applyBorder="1" applyAlignment="1">
      <alignment horizontal="center" vertical="center"/>
    </xf>
    <xf numFmtId="0" fontId="0" fillId="0" borderId="0" xfId="0" applyFill="1"/>
    <xf numFmtId="165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164" fontId="0" fillId="0" borderId="0" xfId="1" applyFont="1" applyFill="1" applyAlignment="1">
      <alignment horizontal="center"/>
    </xf>
    <xf numFmtId="3" fontId="0" fillId="0" borderId="1" xfId="0" applyNumberFormat="1" applyFill="1" applyBorder="1" applyAlignment="1">
      <alignment horizontal="center"/>
    </xf>
    <xf numFmtId="165" fontId="0" fillId="0" borderId="1" xfId="0" applyNumberFormat="1" applyFill="1" applyBorder="1" applyAlignment="1">
      <alignment horizontal="center" vertical="center"/>
    </xf>
    <xf numFmtId="3" fontId="0" fillId="0" borderId="0" xfId="0" applyNumberFormat="1" applyFill="1"/>
    <xf numFmtId="3" fontId="0" fillId="0" borderId="1" xfId="0" applyNumberFormat="1" applyFill="1" applyBorder="1" applyAlignment="1">
      <alignment horizontal="center" vertical="center"/>
    </xf>
    <xf numFmtId="166" fontId="0" fillId="0" borderId="0" xfId="0" applyNumberFormat="1" applyFill="1"/>
    <xf numFmtId="0" fontId="5" fillId="0" borderId="0" xfId="2" applyFill="1"/>
    <xf numFmtId="3" fontId="0" fillId="0" borderId="1" xfId="0" applyNumberFormat="1" applyFont="1" applyFill="1" applyBorder="1" applyAlignment="1">
      <alignment horizontal="center"/>
    </xf>
    <xf numFmtId="165" fontId="0" fillId="0" borderId="1" xfId="0" applyNumberFormat="1" applyFill="1" applyBorder="1" applyAlignment="1">
      <alignment horizontal="center"/>
    </xf>
    <xf numFmtId="3" fontId="1" fillId="0" borderId="1" xfId="2" applyNumberFormat="1" applyFont="1" applyFill="1" applyBorder="1" applyAlignment="1">
      <alignment horizontal="center"/>
    </xf>
    <xf numFmtId="3" fontId="0" fillId="0" borderId="0" xfId="0" applyNumberFormat="1" applyFill="1" applyAlignment="1">
      <alignment horizontal="center"/>
    </xf>
    <xf numFmtId="165" fontId="0" fillId="0" borderId="0" xfId="0" applyNumberFormat="1" applyFill="1"/>
    <xf numFmtId="0" fontId="0" fillId="0" borderId="0" xfId="0" applyAlignment="1">
      <alignment horizontal="center"/>
    </xf>
    <xf numFmtId="0" fontId="25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8" fillId="0" borderId="0" xfId="44" applyFont="1" applyAlignment="1" applyProtection="1">
      <alignment horizontal="left" wrapText="1"/>
    </xf>
    <xf numFmtId="0" fontId="0" fillId="0" borderId="0" xfId="0" applyAlignment="1">
      <alignment vertical="center"/>
    </xf>
    <xf numFmtId="11" fontId="0" fillId="0" borderId="1" xfId="0" applyNumberFormat="1" applyFont="1" applyBorder="1" applyAlignment="1">
      <alignment horizontal="center"/>
    </xf>
    <xf numFmtId="2" fontId="0" fillId="0" borderId="1" xfId="0" applyNumberFormat="1" applyFont="1" applyBorder="1" applyAlignment="1">
      <alignment horizontal="center"/>
    </xf>
    <xf numFmtId="0" fontId="29" fillId="0" borderId="1" xfId="0" applyFont="1" applyBorder="1" applyAlignment="1">
      <alignment horizontal="center"/>
    </xf>
    <xf numFmtId="0" fontId="3" fillId="0" borderId="0" xfId="0" applyFont="1" applyFill="1" applyBorder="1"/>
    <xf numFmtId="0" fontId="0" fillId="0" borderId="1" xfId="0" applyBorder="1" applyAlignment="1">
      <alignment horizontal="center"/>
    </xf>
    <xf numFmtId="3" fontId="29" fillId="0" borderId="7" xfId="0" applyNumberFormat="1" applyFont="1" applyBorder="1" applyAlignment="1">
      <alignment horizontal="center"/>
    </xf>
    <xf numFmtId="3" fontId="29" fillId="0" borderId="9" xfId="0" applyNumberFormat="1" applyFont="1" applyBorder="1" applyAlignment="1">
      <alignment horizontal="center"/>
    </xf>
    <xf numFmtId="3" fontId="29" fillId="0" borderId="13" xfId="0" applyNumberFormat="1" applyFont="1" applyBorder="1" applyAlignment="1">
      <alignment horizontal="center"/>
    </xf>
    <xf numFmtId="3" fontId="29" fillId="0" borderId="0" xfId="0" applyNumberFormat="1" applyFont="1" applyBorder="1" applyAlignment="1">
      <alignment horizontal="center"/>
    </xf>
    <xf numFmtId="3" fontId="4" fillId="0" borderId="1" xfId="2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4" fillId="0" borderId="2" xfId="0" applyNumberFormat="1" applyFont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3" fontId="0" fillId="0" borderId="7" xfId="0" applyNumberFormat="1" applyFont="1" applyBorder="1" applyAlignment="1">
      <alignment horizontal="center"/>
    </xf>
    <xf numFmtId="3" fontId="0" fillId="0" borderId="13" xfId="0" applyNumberFormat="1" applyFont="1" applyBorder="1" applyAlignment="1">
      <alignment horizontal="center"/>
    </xf>
    <xf numFmtId="3" fontId="0" fillId="0" borderId="8" xfId="0" applyNumberFormat="1" applyFont="1" applyBorder="1" applyAlignment="1">
      <alignment horizontal="center"/>
    </xf>
    <xf numFmtId="3" fontId="0" fillId="0" borderId="9" xfId="0" applyNumberFormat="1" applyFont="1" applyBorder="1" applyAlignment="1">
      <alignment horizontal="center"/>
    </xf>
    <xf numFmtId="3" fontId="0" fillId="0" borderId="0" xfId="0" applyNumberFormat="1" applyFont="1" applyBorder="1" applyAlignment="1">
      <alignment horizontal="center"/>
    </xf>
    <xf numFmtId="3" fontId="0" fillId="0" borderId="10" xfId="0" applyNumberFormat="1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31" fillId="0" borderId="0" xfId="0" applyFont="1" applyFill="1"/>
    <xf numFmtId="0" fontId="0" fillId="0" borderId="0" xfId="0" applyFont="1" applyFill="1"/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2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Font="1" applyFill="1" applyAlignment="1"/>
    <xf numFmtId="168" fontId="0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165" fontId="3" fillId="0" borderId="2" xfId="0" applyNumberFormat="1" applyFont="1" applyFill="1" applyBorder="1" applyAlignment="1">
      <alignment horizontal="center" vertical="center" wrapText="1"/>
    </xf>
    <xf numFmtId="165" fontId="3" fillId="0" borderId="6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textRotation="90"/>
    </xf>
    <xf numFmtId="0" fontId="3" fillId="0" borderId="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 vertical="center"/>
    </xf>
  </cellXfs>
  <cellStyles count="64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omma" xfId="1" builtinId="3"/>
    <cellStyle name="Explanatory Text" xfId="18" builtinId="53" customBuilti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Hyperlink" xfId="44" builtinId="8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 2" xfId="2"/>
    <cellStyle name="Note" xfId="17" builtinId="10" customBuiltin="1"/>
    <cellStyle name="Output" xfId="12" builtinId="21" customBuiltin="1"/>
    <cellStyle name="Title" xfId="3" builtinId="15" customBuiltin="1"/>
    <cellStyle name="Total" xfId="19" builtinId="25" customBuiltin="1"/>
    <cellStyle name="Warning Text" xfId="16" builtinId="11" customBuiltin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styles" Target="styles.xml"/><Relationship Id="rId12" Type="http://schemas.openxmlformats.org/officeDocument/2006/relationships/sharedStrings" Target="sharedStrings.xml"/><Relationship Id="rId13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9"/>
  <sheetViews>
    <sheetView workbookViewId="0">
      <selection activeCell="O45" sqref="O45"/>
    </sheetView>
  </sheetViews>
  <sheetFormatPr baseColWidth="10" defaultColWidth="8.83203125" defaultRowHeight="14" x14ac:dyDescent="0"/>
  <cols>
    <col min="1" max="1" width="6.5" style="70" bestFit="1" customWidth="1"/>
    <col min="2" max="2" width="7.83203125" style="70" bestFit="1" customWidth="1"/>
    <col min="3" max="3" width="12.6640625" style="72" bestFit="1" customWidth="1"/>
    <col min="4" max="4" width="12.6640625" style="70" bestFit="1" customWidth="1"/>
    <col min="5" max="5" width="14.83203125" style="70" bestFit="1" customWidth="1"/>
    <col min="6" max="8" width="8" style="70" customWidth="1"/>
    <col min="9" max="9" width="5.5" style="70" customWidth="1"/>
    <col min="10" max="11" width="6.33203125" style="70" customWidth="1"/>
    <col min="12" max="12" width="9.33203125" style="70" customWidth="1"/>
    <col min="13" max="16384" width="8.83203125" style="70"/>
  </cols>
  <sheetData>
    <row r="1" spans="1:13">
      <c r="A1" s="68" t="s">
        <v>614</v>
      </c>
    </row>
    <row r="3" spans="1:13" ht="30" customHeight="1">
      <c r="A3" s="126" t="s">
        <v>43</v>
      </c>
      <c r="B3" s="128" t="s">
        <v>44</v>
      </c>
      <c r="C3" s="130" t="s">
        <v>45</v>
      </c>
      <c r="D3" s="131"/>
      <c r="E3" s="132"/>
      <c r="F3" s="122" t="s">
        <v>46</v>
      </c>
      <c r="G3" s="122"/>
      <c r="H3" s="122"/>
      <c r="I3" s="122" t="s">
        <v>530</v>
      </c>
      <c r="J3" s="122"/>
      <c r="K3" s="122"/>
      <c r="L3" s="123" t="s">
        <v>529</v>
      </c>
      <c r="M3" s="84"/>
    </row>
    <row r="4" spans="1:13">
      <c r="A4" s="127"/>
      <c r="B4" s="129"/>
      <c r="C4" s="67" t="s">
        <v>47</v>
      </c>
      <c r="D4" s="66" t="s">
        <v>48</v>
      </c>
      <c r="E4" s="66" t="s">
        <v>49</v>
      </c>
      <c r="F4" s="71" t="s">
        <v>531</v>
      </c>
      <c r="G4" s="71" t="s">
        <v>532</v>
      </c>
      <c r="H4" s="71" t="s">
        <v>47</v>
      </c>
      <c r="I4" s="71" t="s">
        <v>50</v>
      </c>
      <c r="J4" s="71" t="s">
        <v>51</v>
      </c>
      <c r="K4" s="71" t="s">
        <v>52</v>
      </c>
      <c r="L4" s="124"/>
    </row>
    <row r="5" spans="1:13">
      <c r="A5" s="125" t="s">
        <v>53</v>
      </c>
      <c r="B5" s="69" t="s">
        <v>0</v>
      </c>
      <c r="C5" s="80">
        <v>360758320</v>
      </c>
      <c r="D5" s="77">
        <v>323958948</v>
      </c>
      <c r="E5" s="74">
        <v>197550166.49040002</v>
      </c>
      <c r="F5" s="81">
        <v>30.42</v>
      </c>
      <c r="G5" s="81">
        <v>30.56</v>
      </c>
      <c r="H5" s="81">
        <f t="shared" ref="H5:H38" si="0">F5+G5</f>
        <v>60.980000000000004</v>
      </c>
      <c r="I5" s="81">
        <v>99.6</v>
      </c>
      <c r="J5" s="81">
        <v>99.5</v>
      </c>
      <c r="K5" s="81">
        <v>99.2</v>
      </c>
      <c r="L5" s="81">
        <v>6.66</v>
      </c>
      <c r="M5" s="84"/>
    </row>
    <row r="6" spans="1:13">
      <c r="A6" s="125"/>
      <c r="B6" s="69" t="s">
        <v>1</v>
      </c>
      <c r="C6" s="80">
        <v>350241952</v>
      </c>
      <c r="D6" s="77">
        <v>316744622</v>
      </c>
      <c r="E6" s="74">
        <v>137055397.93939999</v>
      </c>
      <c r="F6" s="81">
        <v>21.59</v>
      </c>
      <c r="G6" s="81">
        <v>21.68</v>
      </c>
      <c r="H6" s="81">
        <f t="shared" si="0"/>
        <v>43.269999999999996</v>
      </c>
      <c r="I6" s="81">
        <v>99</v>
      </c>
      <c r="J6" s="81">
        <v>98.6</v>
      </c>
      <c r="K6" s="81">
        <v>98.6</v>
      </c>
      <c r="L6" s="81">
        <v>4.68</v>
      </c>
      <c r="M6" s="84"/>
    </row>
    <row r="7" spans="1:13">
      <c r="A7" s="125"/>
      <c r="B7" s="69" t="s">
        <v>2</v>
      </c>
      <c r="C7" s="82">
        <v>588387022</v>
      </c>
      <c r="D7" s="77">
        <v>505384802</v>
      </c>
      <c r="E7" s="74">
        <v>274575562.92659998</v>
      </c>
      <c r="F7" s="81">
        <v>27.15</v>
      </c>
      <c r="G7" s="81">
        <v>27.18</v>
      </c>
      <c r="H7" s="81">
        <f t="shared" si="0"/>
        <v>54.33</v>
      </c>
      <c r="I7" s="81">
        <v>99.6</v>
      </c>
      <c r="J7" s="81">
        <v>99.6</v>
      </c>
      <c r="K7" s="81">
        <v>99.4</v>
      </c>
      <c r="L7" s="81">
        <v>9.66</v>
      </c>
      <c r="M7" s="84"/>
    </row>
    <row r="8" spans="1:13">
      <c r="A8" s="125"/>
      <c r="B8" s="69" t="s">
        <v>3</v>
      </c>
      <c r="C8" s="74">
        <v>694753948</v>
      </c>
      <c r="D8" s="77">
        <v>630288800</v>
      </c>
      <c r="E8" s="74">
        <v>381955012.80000001</v>
      </c>
      <c r="F8" s="81">
        <v>30.27</v>
      </c>
      <c r="G8" s="81">
        <v>30.33</v>
      </c>
      <c r="H8" s="81">
        <f t="shared" si="0"/>
        <v>60.599999999999994</v>
      </c>
      <c r="I8" s="81">
        <v>99.7</v>
      </c>
      <c r="J8" s="81">
        <v>99.6</v>
      </c>
      <c r="K8" s="81">
        <v>99.4</v>
      </c>
      <c r="L8" s="81">
        <v>12.92</v>
      </c>
      <c r="M8" s="84"/>
    </row>
    <row r="9" spans="1:13">
      <c r="A9" s="125"/>
      <c r="B9" s="69" t="s">
        <v>4</v>
      </c>
      <c r="C9" s="74">
        <v>730361048</v>
      </c>
      <c r="D9" s="77">
        <v>658078948</v>
      </c>
      <c r="E9" s="74">
        <v>383594218.78920001</v>
      </c>
      <c r="F9" s="81">
        <v>29.09</v>
      </c>
      <c r="G9" s="81">
        <v>29.2</v>
      </c>
      <c r="H9" s="81">
        <f t="shared" si="0"/>
        <v>58.29</v>
      </c>
      <c r="I9" s="81">
        <v>97.6</v>
      </c>
      <c r="J9" s="81">
        <v>97.6</v>
      </c>
      <c r="K9" s="81">
        <v>97.4</v>
      </c>
      <c r="L9" s="81">
        <v>12.62</v>
      </c>
      <c r="M9" s="84"/>
    </row>
    <row r="10" spans="1:13" s="79" customFormat="1" ht="15">
      <c r="A10" s="125"/>
      <c r="B10" s="69" t="s">
        <v>5</v>
      </c>
      <c r="C10" s="80">
        <v>691625684</v>
      </c>
      <c r="D10" s="77">
        <v>612923978</v>
      </c>
      <c r="E10" s="74">
        <v>368060848.78899997</v>
      </c>
      <c r="F10" s="81">
        <v>29.98</v>
      </c>
      <c r="G10" s="81">
        <v>30.07</v>
      </c>
      <c r="H10" s="81">
        <f t="shared" si="0"/>
        <v>60.05</v>
      </c>
      <c r="I10" s="81">
        <v>99.6</v>
      </c>
      <c r="J10" s="81">
        <v>99.6</v>
      </c>
      <c r="K10" s="81">
        <v>99.3</v>
      </c>
      <c r="L10" s="81">
        <v>12.38</v>
      </c>
      <c r="M10" s="84"/>
    </row>
    <row r="11" spans="1:13" s="79" customFormat="1" ht="15">
      <c r="A11" s="125"/>
      <c r="B11" s="69" t="s">
        <v>6</v>
      </c>
      <c r="C11" s="80">
        <v>354605458</v>
      </c>
      <c r="D11" s="77">
        <v>310055570</v>
      </c>
      <c r="E11" s="74">
        <v>182281669.60299999</v>
      </c>
      <c r="F11" s="81">
        <v>29.36</v>
      </c>
      <c r="G11" s="81">
        <v>29.43</v>
      </c>
      <c r="H11" s="81">
        <f t="shared" si="0"/>
        <v>58.79</v>
      </c>
      <c r="I11" s="81">
        <v>99.6</v>
      </c>
      <c r="J11" s="81">
        <v>99.5</v>
      </c>
      <c r="K11" s="81">
        <v>99.3</v>
      </c>
      <c r="L11" s="81">
        <v>6.22</v>
      </c>
      <c r="M11" s="84"/>
    </row>
    <row r="12" spans="1:13" s="79" customFormat="1" ht="15">
      <c r="A12" s="125"/>
      <c r="B12" s="69" t="s">
        <v>7</v>
      </c>
      <c r="C12" s="74">
        <v>399218462</v>
      </c>
      <c r="D12" s="77">
        <v>364508154</v>
      </c>
      <c r="E12" s="74">
        <v>219506810.33879998</v>
      </c>
      <c r="F12" s="81">
        <v>30.03</v>
      </c>
      <c r="G12" s="81">
        <v>30.19</v>
      </c>
      <c r="H12" s="81">
        <f t="shared" si="0"/>
        <v>60.22</v>
      </c>
      <c r="I12" s="81">
        <v>99.5</v>
      </c>
      <c r="J12" s="81">
        <v>99.4</v>
      </c>
      <c r="K12" s="81">
        <v>99.2</v>
      </c>
      <c r="L12" s="81">
        <v>7.3</v>
      </c>
      <c r="M12" s="84"/>
    </row>
    <row r="13" spans="1:13">
      <c r="A13" s="125"/>
      <c r="B13" s="69" t="s">
        <v>8</v>
      </c>
      <c r="C13" s="80">
        <v>398527982</v>
      </c>
      <c r="D13" s="77">
        <v>368445160</v>
      </c>
      <c r="E13" s="74">
        <v>238789308.19600001</v>
      </c>
      <c r="F13" s="81">
        <v>32.340000000000003</v>
      </c>
      <c r="G13" s="81">
        <v>32.47</v>
      </c>
      <c r="H13" s="81">
        <f t="shared" si="0"/>
        <v>64.81</v>
      </c>
      <c r="I13" s="81">
        <v>99.5</v>
      </c>
      <c r="J13" s="81">
        <v>99.4</v>
      </c>
      <c r="K13" s="81">
        <v>99.1</v>
      </c>
      <c r="L13" s="81">
        <v>7.9</v>
      </c>
      <c r="M13" s="84"/>
    </row>
    <row r="14" spans="1:13">
      <c r="A14" s="125"/>
      <c r="B14" s="69" t="s">
        <v>9</v>
      </c>
      <c r="C14" s="74">
        <v>395463854</v>
      </c>
      <c r="D14" s="77">
        <v>360519640</v>
      </c>
      <c r="E14" s="74">
        <v>226406333.91999999</v>
      </c>
      <c r="F14" s="81">
        <v>31.35</v>
      </c>
      <c r="G14" s="81">
        <v>31.45</v>
      </c>
      <c r="H14" s="81">
        <f t="shared" si="0"/>
        <v>62.8</v>
      </c>
      <c r="I14" s="81">
        <v>99.6</v>
      </c>
      <c r="J14" s="81">
        <v>99.5</v>
      </c>
      <c r="K14" s="81">
        <v>99.3</v>
      </c>
      <c r="L14" s="81">
        <v>7.66</v>
      </c>
      <c r="M14" s="84"/>
    </row>
    <row r="15" spans="1:13">
      <c r="A15" s="125"/>
      <c r="B15" s="69" t="s">
        <v>10</v>
      </c>
      <c r="C15" s="74">
        <v>238837498</v>
      </c>
      <c r="D15" s="77">
        <v>222963952</v>
      </c>
      <c r="E15" s="74">
        <v>163744726.34879997</v>
      </c>
      <c r="F15" s="81">
        <v>36.619999999999997</v>
      </c>
      <c r="G15" s="81">
        <v>36.82</v>
      </c>
      <c r="H15" s="81">
        <f t="shared" si="0"/>
        <v>73.44</v>
      </c>
      <c r="I15" s="81">
        <v>99.4</v>
      </c>
      <c r="J15" s="81">
        <v>99.3</v>
      </c>
      <c r="K15" s="81">
        <v>99.1</v>
      </c>
      <c r="L15" s="81">
        <v>5.6</v>
      </c>
      <c r="M15" s="84"/>
    </row>
    <row r="16" spans="1:13">
      <c r="A16" s="125"/>
      <c r="B16" s="69" t="s">
        <v>11</v>
      </c>
      <c r="C16" s="74">
        <v>218077534</v>
      </c>
      <c r="D16" s="77">
        <v>199941404</v>
      </c>
      <c r="E16" s="74">
        <v>145297418.2868</v>
      </c>
      <c r="F16" s="81">
        <v>36.22</v>
      </c>
      <c r="G16" s="81">
        <v>36.450000000000003</v>
      </c>
      <c r="H16" s="81">
        <f t="shared" si="0"/>
        <v>72.67</v>
      </c>
      <c r="I16" s="81">
        <v>99.5</v>
      </c>
      <c r="J16" s="81">
        <v>99.4</v>
      </c>
      <c r="K16" s="81">
        <v>99.2</v>
      </c>
      <c r="L16" s="81">
        <v>5.04</v>
      </c>
      <c r="M16" s="84"/>
    </row>
    <row r="17" spans="1:13">
      <c r="A17" s="125"/>
      <c r="B17" s="69" t="s">
        <v>12</v>
      </c>
      <c r="C17" s="74">
        <v>257697010</v>
      </c>
      <c r="D17" s="77">
        <v>240151306</v>
      </c>
      <c r="E17" s="74">
        <v>172404622.57739997</v>
      </c>
      <c r="F17" s="81">
        <v>35.799999999999997</v>
      </c>
      <c r="G17" s="81">
        <v>35.99</v>
      </c>
      <c r="H17" s="81">
        <f t="shared" si="0"/>
        <v>71.789999999999992</v>
      </c>
      <c r="I17" s="81">
        <v>99.5</v>
      </c>
      <c r="J17" s="81">
        <v>99.4</v>
      </c>
      <c r="K17" s="81">
        <v>99.3</v>
      </c>
      <c r="L17" s="81">
        <v>5.86</v>
      </c>
      <c r="M17" s="84"/>
    </row>
    <row r="18" spans="1:13">
      <c r="A18" s="125"/>
      <c r="B18" s="69" t="s">
        <v>13</v>
      </c>
      <c r="C18" s="74">
        <v>218088096</v>
      </c>
      <c r="D18" s="77">
        <v>205551872</v>
      </c>
      <c r="E18" s="74">
        <v>150484525.49120003</v>
      </c>
      <c r="F18" s="81">
        <v>36.5</v>
      </c>
      <c r="G18" s="81">
        <v>36.71</v>
      </c>
      <c r="H18" s="81">
        <f t="shared" si="0"/>
        <v>73.210000000000008</v>
      </c>
      <c r="I18" s="81">
        <v>99.5</v>
      </c>
      <c r="J18" s="81">
        <v>99.4</v>
      </c>
      <c r="K18" s="81">
        <v>99.2</v>
      </c>
      <c r="L18" s="81">
        <v>5.12</v>
      </c>
      <c r="M18" s="84"/>
    </row>
    <row r="19" spans="1:13">
      <c r="A19" s="125"/>
      <c r="B19" s="69" t="s">
        <v>18</v>
      </c>
      <c r="C19" s="74">
        <v>324171828</v>
      </c>
      <c r="D19" s="77">
        <v>295431264</v>
      </c>
      <c r="E19" s="74">
        <v>187687482.0192</v>
      </c>
      <c r="F19" s="81">
        <v>31.73</v>
      </c>
      <c r="G19" s="81">
        <v>31.8</v>
      </c>
      <c r="H19" s="81">
        <f t="shared" si="0"/>
        <v>63.53</v>
      </c>
      <c r="I19" s="81">
        <v>99.7</v>
      </c>
      <c r="J19" s="81">
        <v>99.6</v>
      </c>
      <c r="K19" s="81">
        <v>99.3</v>
      </c>
      <c r="L19" s="81">
        <v>6.26</v>
      </c>
      <c r="M19" s="84"/>
    </row>
    <row r="20" spans="1:13">
      <c r="A20" s="125"/>
      <c r="B20" s="69" t="s">
        <v>19</v>
      </c>
      <c r="C20" s="74">
        <v>366794296</v>
      </c>
      <c r="D20" s="77">
        <v>323658934</v>
      </c>
      <c r="E20" s="74">
        <v>176135191.88280001</v>
      </c>
      <c r="F20" s="81">
        <v>27.16</v>
      </c>
      <c r="G20" s="81">
        <v>27.26</v>
      </c>
      <c r="H20" s="81">
        <f t="shared" si="0"/>
        <v>54.42</v>
      </c>
      <c r="I20" s="81">
        <v>99.6</v>
      </c>
      <c r="J20" s="81">
        <v>99.5</v>
      </c>
      <c r="K20" s="81">
        <v>99.3</v>
      </c>
      <c r="L20" s="81">
        <v>6.08</v>
      </c>
      <c r="M20" s="84"/>
    </row>
    <row r="21" spans="1:13">
      <c r="A21" s="125"/>
      <c r="B21" s="69" t="s">
        <v>20</v>
      </c>
      <c r="C21" s="74">
        <v>210390090</v>
      </c>
      <c r="D21" s="77">
        <v>199801368</v>
      </c>
      <c r="E21" s="74">
        <v>134206578.88559999</v>
      </c>
      <c r="F21" s="81">
        <v>33.53</v>
      </c>
      <c r="G21" s="81">
        <v>33.64</v>
      </c>
      <c r="H21" s="81">
        <f t="shared" si="0"/>
        <v>67.17</v>
      </c>
      <c r="I21" s="81">
        <v>99.6</v>
      </c>
      <c r="J21" s="81">
        <v>99.5</v>
      </c>
      <c r="K21" s="81">
        <v>99.2</v>
      </c>
      <c r="L21" s="81">
        <v>4.5</v>
      </c>
      <c r="M21" s="84"/>
    </row>
    <row r="22" spans="1:13">
      <c r="A22" s="125"/>
      <c r="B22" s="69" t="s">
        <v>21</v>
      </c>
      <c r="C22" s="74">
        <v>354238294</v>
      </c>
      <c r="D22" s="77">
        <v>314090562</v>
      </c>
      <c r="E22" s="74">
        <v>199573143.0948</v>
      </c>
      <c r="F22" s="81">
        <v>31.71</v>
      </c>
      <c r="G22" s="81">
        <v>31.83</v>
      </c>
      <c r="H22" s="81">
        <f t="shared" si="0"/>
        <v>63.54</v>
      </c>
      <c r="I22" s="81">
        <v>99.7</v>
      </c>
      <c r="J22" s="81">
        <v>99.6</v>
      </c>
      <c r="K22" s="81">
        <v>99.4</v>
      </c>
      <c r="L22" s="81">
        <v>6.82</v>
      </c>
      <c r="M22" s="84"/>
    </row>
    <row r="23" spans="1:13">
      <c r="A23" s="125"/>
      <c r="B23" s="69" t="s">
        <v>22</v>
      </c>
      <c r="C23" s="74">
        <v>291690178</v>
      </c>
      <c r="D23" s="77">
        <v>250847740</v>
      </c>
      <c r="E23" s="74">
        <v>142531685.868</v>
      </c>
      <c r="F23" s="81">
        <v>28.38</v>
      </c>
      <c r="G23" s="81">
        <v>28.44</v>
      </c>
      <c r="H23" s="81">
        <f t="shared" si="0"/>
        <v>56.82</v>
      </c>
      <c r="I23" s="81">
        <v>99.6</v>
      </c>
      <c r="J23" s="81">
        <v>99.5</v>
      </c>
      <c r="K23" s="81">
        <v>99.4</v>
      </c>
      <c r="L23" s="81">
        <v>5.04</v>
      </c>
      <c r="M23" s="84"/>
    </row>
    <row r="24" spans="1:13">
      <c r="A24" s="125"/>
      <c r="B24" s="69" t="s">
        <v>23</v>
      </c>
      <c r="C24" s="74">
        <v>372726182</v>
      </c>
      <c r="D24" s="77">
        <v>326833144</v>
      </c>
      <c r="E24" s="74">
        <v>174823048.7256</v>
      </c>
      <c r="F24" s="81">
        <v>26.71</v>
      </c>
      <c r="G24" s="81">
        <v>26.78</v>
      </c>
      <c r="H24" s="81">
        <f t="shared" si="0"/>
        <v>53.49</v>
      </c>
      <c r="I24" s="81">
        <v>99.6</v>
      </c>
      <c r="J24" s="81">
        <v>99.5</v>
      </c>
      <c r="K24" s="81">
        <v>99.4</v>
      </c>
      <c r="L24" s="81">
        <v>6.08</v>
      </c>
      <c r="M24" s="84"/>
    </row>
    <row r="25" spans="1:13">
      <c r="A25" s="125"/>
      <c r="B25" s="69" t="s">
        <v>24</v>
      </c>
      <c r="C25" s="74">
        <v>287263832</v>
      </c>
      <c r="D25" s="77">
        <v>258137090</v>
      </c>
      <c r="E25" s="74">
        <v>165801452.90699998</v>
      </c>
      <c r="F25" s="81">
        <v>32.08</v>
      </c>
      <c r="G25" s="81">
        <v>32.15</v>
      </c>
      <c r="H25" s="81">
        <f t="shared" si="0"/>
        <v>64.22999999999999</v>
      </c>
      <c r="I25" s="81">
        <v>99.7</v>
      </c>
      <c r="J25" s="81">
        <v>99.6</v>
      </c>
      <c r="K25" s="81">
        <v>99.4</v>
      </c>
      <c r="L25" s="81">
        <v>5.58</v>
      </c>
      <c r="M25" s="84"/>
    </row>
    <row r="26" spans="1:13">
      <c r="A26" s="125"/>
      <c r="B26" s="69" t="s">
        <v>25</v>
      </c>
      <c r="C26" s="74">
        <v>358571302</v>
      </c>
      <c r="D26" s="77">
        <v>313612394</v>
      </c>
      <c r="E26" s="74">
        <v>186223039.55719998</v>
      </c>
      <c r="F26" s="81">
        <v>29.64</v>
      </c>
      <c r="G26" s="81">
        <v>29.74</v>
      </c>
      <c r="H26" s="81">
        <f t="shared" si="0"/>
        <v>59.379999999999995</v>
      </c>
      <c r="I26" s="81">
        <v>99.6</v>
      </c>
      <c r="J26" s="81">
        <v>99.5</v>
      </c>
      <c r="K26" s="81">
        <v>99.2</v>
      </c>
      <c r="L26" s="81">
        <v>6.6</v>
      </c>
      <c r="M26" s="84"/>
    </row>
    <row r="27" spans="1:13">
      <c r="A27" s="125"/>
      <c r="B27" s="69" t="s">
        <v>26</v>
      </c>
      <c r="C27" s="74">
        <v>323780592</v>
      </c>
      <c r="D27" s="77">
        <v>306689332</v>
      </c>
      <c r="E27" s="74">
        <v>169353849.1304</v>
      </c>
      <c r="F27" s="81">
        <v>27.54</v>
      </c>
      <c r="G27" s="81">
        <v>27.68</v>
      </c>
      <c r="H27" s="81">
        <f t="shared" si="0"/>
        <v>55.22</v>
      </c>
      <c r="I27" s="81">
        <v>99.5</v>
      </c>
      <c r="J27" s="81">
        <v>99.4</v>
      </c>
      <c r="K27" s="81">
        <v>99.3</v>
      </c>
      <c r="L27" s="81">
        <v>5.66</v>
      </c>
      <c r="M27" s="84"/>
    </row>
    <row r="28" spans="1:13">
      <c r="A28" s="125"/>
      <c r="B28" s="69" t="s">
        <v>27</v>
      </c>
      <c r="C28" s="74">
        <v>249925392</v>
      </c>
      <c r="D28" s="77">
        <v>224296250</v>
      </c>
      <c r="E28" s="74">
        <v>145792562.5</v>
      </c>
      <c r="F28" s="81">
        <v>32.39</v>
      </c>
      <c r="G28" s="81">
        <v>32.61</v>
      </c>
      <c r="H28" s="81">
        <f t="shared" si="0"/>
        <v>65</v>
      </c>
      <c r="I28" s="81">
        <v>99.2</v>
      </c>
      <c r="J28" s="81">
        <v>99.1</v>
      </c>
      <c r="K28" s="81">
        <v>99</v>
      </c>
      <c r="L28" s="81">
        <v>5.2</v>
      </c>
      <c r="M28" s="84"/>
    </row>
    <row r="29" spans="1:13">
      <c r="A29" s="125"/>
      <c r="B29" s="69" t="s">
        <v>28</v>
      </c>
      <c r="C29" s="80">
        <v>321200736</v>
      </c>
      <c r="D29" s="77">
        <v>281272586</v>
      </c>
      <c r="E29" s="74">
        <v>134898332.24559999</v>
      </c>
      <c r="F29" s="81">
        <v>23.9</v>
      </c>
      <c r="G29" s="81">
        <v>24.06</v>
      </c>
      <c r="H29" s="81">
        <f t="shared" si="0"/>
        <v>47.959999999999994</v>
      </c>
      <c r="I29" s="81">
        <v>99.5</v>
      </c>
      <c r="J29" s="81">
        <v>99.3</v>
      </c>
      <c r="K29" s="81">
        <v>99.1</v>
      </c>
      <c r="L29" s="81">
        <v>4.68</v>
      </c>
      <c r="M29" s="84"/>
    </row>
    <row r="30" spans="1:13">
      <c r="A30" s="125"/>
      <c r="B30" s="69" t="s">
        <v>29</v>
      </c>
      <c r="C30" s="80">
        <v>400688764</v>
      </c>
      <c r="D30" s="77">
        <v>367883970</v>
      </c>
      <c r="E30" s="74">
        <v>201232531.59</v>
      </c>
      <c r="F30" s="81">
        <v>27.27</v>
      </c>
      <c r="G30" s="81">
        <v>27.43</v>
      </c>
      <c r="H30" s="81">
        <f t="shared" si="0"/>
        <v>54.7</v>
      </c>
      <c r="I30" s="81">
        <v>99.5</v>
      </c>
      <c r="J30" s="81">
        <v>99.3</v>
      </c>
      <c r="K30" s="81">
        <v>99.1</v>
      </c>
      <c r="L30" s="81">
        <v>6.68</v>
      </c>
      <c r="M30" s="84"/>
    </row>
    <row r="31" spans="1:13">
      <c r="A31" s="125"/>
      <c r="B31" s="69" t="s">
        <v>34</v>
      </c>
      <c r="C31" s="74">
        <v>264066894</v>
      </c>
      <c r="D31" s="77">
        <v>210985336</v>
      </c>
      <c r="E31" s="74">
        <v>81524733.830400005</v>
      </c>
      <c r="F31" s="81">
        <v>19.3</v>
      </c>
      <c r="G31" s="81">
        <v>19.34</v>
      </c>
      <c r="H31" s="81">
        <f t="shared" si="0"/>
        <v>38.64</v>
      </c>
      <c r="I31" s="81">
        <v>99.6</v>
      </c>
      <c r="J31" s="81">
        <v>99.5</v>
      </c>
      <c r="K31" s="81">
        <v>99.3</v>
      </c>
      <c r="L31" s="81">
        <v>2.82</v>
      </c>
      <c r="M31" s="84"/>
    </row>
    <row r="32" spans="1:13">
      <c r="A32" s="125"/>
      <c r="B32" s="69" t="s">
        <v>35</v>
      </c>
      <c r="C32" s="74">
        <v>384594652</v>
      </c>
      <c r="D32" s="77">
        <v>358586432</v>
      </c>
      <c r="E32" s="74">
        <v>242189276.17279997</v>
      </c>
      <c r="F32" s="81">
        <v>33.72</v>
      </c>
      <c r="G32" s="81">
        <v>33.82</v>
      </c>
      <c r="H32" s="81">
        <f t="shared" si="0"/>
        <v>67.539999999999992</v>
      </c>
      <c r="I32" s="81">
        <v>99.6</v>
      </c>
      <c r="J32" s="81">
        <v>99.5</v>
      </c>
      <c r="K32" s="81">
        <v>99.3</v>
      </c>
      <c r="L32" s="81">
        <v>8.0399999999999991</v>
      </c>
      <c r="M32" s="84"/>
    </row>
    <row r="33" spans="1:13">
      <c r="A33" s="125"/>
      <c r="B33" s="69" t="s">
        <v>36</v>
      </c>
      <c r="C33" s="74">
        <v>269036400</v>
      </c>
      <c r="D33" s="77">
        <v>252536146</v>
      </c>
      <c r="E33" s="74">
        <v>167532479.25639999</v>
      </c>
      <c r="F33" s="81">
        <v>33.07</v>
      </c>
      <c r="G33" s="81">
        <v>33.270000000000003</v>
      </c>
      <c r="H33" s="81">
        <f t="shared" si="0"/>
        <v>66.34</v>
      </c>
      <c r="I33" s="81">
        <v>99.4</v>
      </c>
      <c r="J33" s="81">
        <v>99.2</v>
      </c>
      <c r="K33" s="81">
        <v>99</v>
      </c>
      <c r="L33" s="81">
        <v>5.68</v>
      </c>
      <c r="M33" s="84"/>
    </row>
    <row r="34" spans="1:13">
      <c r="A34" s="125"/>
      <c r="B34" s="69" t="s">
        <v>37</v>
      </c>
      <c r="C34" s="74">
        <v>170937784</v>
      </c>
      <c r="D34" s="77">
        <v>118891082</v>
      </c>
      <c r="E34" s="74">
        <v>26167927.148199998</v>
      </c>
      <c r="F34" s="81">
        <v>10.99</v>
      </c>
      <c r="G34" s="81">
        <v>11.02</v>
      </c>
      <c r="H34" s="81">
        <f t="shared" si="0"/>
        <v>22.009999999999998</v>
      </c>
      <c r="I34" s="81">
        <v>99.5</v>
      </c>
      <c r="J34" s="81">
        <v>99.4</v>
      </c>
      <c r="K34" s="81">
        <v>99.2</v>
      </c>
      <c r="L34" s="81">
        <v>1.04</v>
      </c>
      <c r="M34" s="84"/>
    </row>
    <row r="35" spans="1:13">
      <c r="A35" s="125"/>
      <c r="B35" s="69" t="s">
        <v>38</v>
      </c>
      <c r="C35" s="74">
        <v>391780416</v>
      </c>
      <c r="D35" s="77">
        <v>325966068</v>
      </c>
      <c r="E35" s="74">
        <v>102222958.92479999</v>
      </c>
      <c r="F35" s="81">
        <v>15.66</v>
      </c>
      <c r="G35" s="81">
        <v>15.7</v>
      </c>
      <c r="H35" s="81">
        <f t="shared" si="0"/>
        <v>31.36</v>
      </c>
      <c r="I35" s="81">
        <v>99.5</v>
      </c>
      <c r="J35" s="81">
        <v>99.3</v>
      </c>
      <c r="K35" s="81">
        <v>99.2</v>
      </c>
      <c r="L35" s="81">
        <v>3.42</v>
      </c>
      <c r="M35" s="84"/>
    </row>
    <row r="36" spans="1:13">
      <c r="A36" s="125"/>
      <c r="B36" s="69" t="s">
        <v>39</v>
      </c>
      <c r="C36" s="74">
        <v>417474626</v>
      </c>
      <c r="D36" s="77">
        <v>342753628</v>
      </c>
      <c r="E36" s="74">
        <v>45757609.338</v>
      </c>
      <c r="F36" s="81">
        <v>6.67</v>
      </c>
      <c r="G36" s="81">
        <v>6.68</v>
      </c>
      <c r="H36" s="81">
        <f t="shared" si="0"/>
        <v>13.35</v>
      </c>
      <c r="I36" s="81">
        <v>99.2</v>
      </c>
      <c r="J36" s="81">
        <v>98.9</v>
      </c>
      <c r="K36" s="81">
        <v>98.8</v>
      </c>
      <c r="L36" s="81">
        <v>1.46</v>
      </c>
      <c r="M36" s="84"/>
    </row>
    <row r="37" spans="1:13">
      <c r="A37" s="125"/>
      <c r="B37" s="69" t="s">
        <v>40</v>
      </c>
      <c r="C37" s="74">
        <v>290326250</v>
      </c>
      <c r="D37" s="77">
        <v>252758386</v>
      </c>
      <c r="E37" s="74">
        <v>169651428.6832</v>
      </c>
      <c r="F37" s="81">
        <v>33.479999999999997</v>
      </c>
      <c r="G37" s="81">
        <v>33.64</v>
      </c>
      <c r="H37" s="81">
        <f t="shared" si="0"/>
        <v>67.12</v>
      </c>
      <c r="I37" s="81">
        <v>99.4</v>
      </c>
      <c r="J37" s="81">
        <v>99.3</v>
      </c>
      <c r="K37" s="81">
        <v>99.1</v>
      </c>
      <c r="L37" s="81">
        <v>6.16</v>
      </c>
      <c r="M37" s="84"/>
    </row>
    <row r="38" spans="1:13">
      <c r="A38" s="125"/>
      <c r="B38" s="69" t="s">
        <v>41</v>
      </c>
      <c r="C38" s="74">
        <v>311329454</v>
      </c>
      <c r="D38" s="77">
        <v>284274760</v>
      </c>
      <c r="E38" s="74">
        <v>176875755.67199999</v>
      </c>
      <c r="F38" s="81">
        <v>31.07</v>
      </c>
      <c r="G38" s="81">
        <v>31.15</v>
      </c>
      <c r="H38" s="81">
        <f t="shared" si="0"/>
        <v>62.22</v>
      </c>
      <c r="I38" s="81">
        <v>99.6</v>
      </c>
      <c r="J38" s="81">
        <v>99.6</v>
      </c>
      <c r="K38" s="81">
        <v>99.3</v>
      </c>
      <c r="L38" s="81">
        <v>5.68</v>
      </c>
      <c r="M38" s="84"/>
    </row>
    <row r="39" spans="1:13">
      <c r="A39" s="125" t="s">
        <v>629</v>
      </c>
      <c r="B39" s="69" t="s">
        <v>0</v>
      </c>
      <c r="C39" s="80">
        <v>319060580</v>
      </c>
      <c r="D39" s="77">
        <v>287666054</v>
      </c>
      <c r="E39" s="77">
        <v>182811777.31699997</v>
      </c>
      <c r="F39" s="75">
        <v>31.72</v>
      </c>
      <c r="G39" s="75">
        <v>31.83</v>
      </c>
      <c r="H39" s="75">
        <v>63.55</v>
      </c>
      <c r="I39" s="75">
        <v>99.4</v>
      </c>
      <c r="J39" s="75">
        <v>99.3</v>
      </c>
      <c r="K39" s="75">
        <v>99.1</v>
      </c>
      <c r="L39" s="75">
        <v>6.12</v>
      </c>
      <c r="M39" s="84"/>
    </row>
    <row r="40" spans="1:13">
      <c r="A40" s="125"/>
      <c r="B40" s="69" t="s">
        <v>1</v>
      </c>
      <c r="C40" s="80">
        <v>355998146</v>
      </c>
      <c r="D40" s="77">
        <v>325056914</v>
      </c>
      <c r="E40" s="77">
        <v>223249088.53520003</v>
      </c>
      <c r="F40" s="75">
        <v>34.29</v>
      </c>
      <c r="G40" s="75">
        <v>34.39</v>
      </c>
      <c r="H40" s="75">
        <v>68.680000000000007</v>
      </c>
      <c r="I40" s="75">
        <v>99.5</v>
      </c>
      <c r="J40" s="75">
        <v>99.4</v>
      </c>
      <c r="K40" s="75">
        <v>99.2</v>
      </c>
      <c r="L40" s="75">
        <v>7.42</v>
      </c>
      <c r="M40" s="84"/>
    </row>
    <row r="41" spans="1:13">
      <c r="A41" s="125"/>
      <c r="B41" s="69" t="s">
        <v>2</v>
      </c>
      <c r="C41" s="74">
        <v>1255760866</v>
      </c>
      <c r="D41" s="77">
        <v>1235006652</v>
      </c>
      <c r="E41" s="77">
        <v>910817405.85000002</v>
      </c>
      <c r="F41" s="75">
        <v>36.85</v>
      </c>
      <c r="G41" s="75">
        <v>36.9</v>
      </c>
      <c r="H41" s="75">
        <v>73.75</v>
      </c>
      <c r="I41" s="75">
        <v>99.4</v>
      </c>
      <c r="J41" s="75">
        <v>99.4</v>
      </c>
      <c r="K41" s="75">
        <v>99.2</v>
      </c>
      <c r="L41" s="75">
        <v>28.96</v>
      </c>
      <c r="M41" s="84"/>
    </row>
    <row r="42" spans="1:13">
      <c r="A42" s="125"/>
      <c r="B42" s="69" t="s">
        <v>3</v>
      </c>
      <c r="C42" s="74">
        <v>841138116</v>
      </c>
      <c r="D42" s="77">
        <v>820045578</v>
      </c>
      <c r="E42" s="77">
        <v>611343978.39900017</v>
      </c>
      <c r="F42" s="75">
        <v>37.28</v>
      </c>
      <c r="G42" s="75">
        <v>37.270000000000003</v>
      </c>
      <c r="H42" s="75">
        <v>74.550000000000011</v>
      </c>
      <c r="I42" s="75">
        <v>99.6</v>
      </c>
      <c r="J42" s="75">
        <v>99.6</v>
      </c>
      <c r="K42" s="75">
        <v>99.3</v>
      </c>
      <c r="L42" s="75">
        <v>19.079999999999998</v>
      </c>
      <c r="M42" s="84"/>
    </row>
    <row r="43" spans="1:13">
      <c r="A43" s="125"/>
      <c r="B43" s="69" t="s">
        <v>4</v>
      </c>
      <c r="C43" s="74">
        <v>827928376</v>
      </c>
      <c r="D43" s="77">
        <v>806333498</v>
      </c>
      <c r="E43" s="77">
        <v>598218822.16620004</v>
      </c>
      <c r="F43" s="75">
        <v>37.07</v>
      </c>
      <c r="G43" s="75">
        <v>37.119999999999997</v>
      </c>
      <c r="H43" s="75">
        <v>74.19</v>
      </c>
      <c r="I43" s="75">
        <v>99.4</v>
      </c>
      <c r="J43" s="75">
        <v>99.4</v>
      </c>
      <c r="K43" s="75">
        <v>99.2</v>
      </c>
      <c r="L43" s="75">
        <v>19.22</v>
      </c>
      <c r="M43" s="84"/>
    </row>
    <row r="44" spans="1:13">
      <c r="A44" s="125"/>
      <c r="B44" s="69" t="s">
        <v>5</v>
      </c>
      <c r="C44" s="74">
        <v>819772898</v>
      </c>
      <c r="D44" s="77">
        <v>796387930</v>
      </c>
      <c r="E44" s="77">
        <v>585504406.13600004</v>
      </c>
      <c r="F44" s="75">
        <v>36.75</v>
      </c>
      <c r="G44" s="75">
        <v>36.770000000000003</v>
      </c>
      <c r="H44" s="75">
        <v>73.52000000000001</v>
      </c>
      <c r="I44" s="75">
        <v>98.3</v>
      </c>
      <c r="J44" s="75">
        <v>98.3</v>
      </c>
      <c r="K44" s="75">
        <v>98.1</v>
      </c>
      <c r="L44" s="75">
        <v>18.600000000000001</v>
      </c>
      <c r="M44" s="84"/>
    </row>
    <row r="45" spans="1:13">
      <c r="A45" s="125"/>
      <c r="B45" s="69" t="s">
        <v>6</v>
      </c>
      <c r="C45" s="80">
        <v>349523102</v>
      </c>
      <c r="D45" s="77">
        <v>331244068</v>
      </c>
      <c r="E45" s="77">
        <v>239257590.31639999</v>
      </c>
      <c r="F45" s="75">
        <v>36.08</v>
      </c>
      <c r="G45" s="75">
        <v>36.15</v>
      </c>
      <c r="H45" s="75">
        <v>72.22999999999999</v>
      </c>
      <c r="I45" s="75">
        <v>99.5</v>
      </c>
      <c r="J45" s="75">
        <v>99.4</v>
      </c>
      <c r="K45" s="75">
        <v>99.2</v>
      </c>
      <c r="L45" s="75">
        <v>7.58</v>
      </c>
      <c r="M45" s="84"/>
    </row>
    <row r="46" spans="1:13">
      <c r="A46" s="125"/>
      <c r="B46" s="69" t="s">
        <v>7</v>
      </c>
      <c r="C46" s="80">
        <v>355426898</v>
      </c>
      <c r="D46" s="77">
        <v>338689216</v>
      </c>
      <c r="E46" s="77">
        <v>246633487.09119999</v>
      </c>
      <c r="F46" s="75">
        <v>36.32</v>
      </c>
      <c r="G46" s="75">
        <v>36.5</v>
      </c>
      <c r="H46" s="75">
        <v>72.819999999999993</v>
      </c>
      <c r="I46" s="75">
        <v>99.5</v>
      </c>
      <c r="J46" s="75">
        <v>99.4</v>
      </c>
      <c r="K46" s="75">
        <v>99.2</v>
      </c>
      <c r="L46" s="75">
        <v>7.92</v>
      </c>
      <c r="M46" s="84"/>
    </row>
    <row r="47" spans="1:13">
      <c r="A47" s="125"/>
      <c r="B47" s="69" t="s">
        <v>8</v>
      </c>
      <c r="C47" s="80">
        <v>333306790</v>
      </c>
      <c r="D47" s="77">
        <v>324902870</v>
      </c>
      <c r="E47" s="77">
        <v>244684351.39699998</v>
      </c>
      <c r="F47" s="75">
        <v>37.630000000000003</v>
      </c>
      <c r="G47" s="75">
        <v>37.68</v>
      </c>
      <c r="H47" s="75">
        <v>75.31</v>
      </c>
      <c r="I47" s="75">
        <v>99.4</v>
      </c>
      <c r="J47" s="75">
        <v>99.4</v>
      </c>
      <c r="K47" s="75">
        <v>99.1</v>
      </c>
      <c r="L47" s="75">
        <v>7.84</v>
      </c>
      <c r="M47" s="84"/>
    </row>
    <row r="48" spans="1:13">
      <c r="A48" s="125"/>
      <c r="B48" s="69" t="s">
        <v>9</v>
      </c>
      <c r="C48" s="80">
        <v>348638884</v>
      </c>
      <c r="D48" s="77">
        <v>335901948</v>
      </c>
      <c r="E48" s="77">
        <v>245913816.13079998</v>
      </c>
      <c r="F48" s="75">
        <v>36.549999999999997</v>
      </c>
      <c r="G48" s="75">
        <v>36.659999999999997</v>
      </c>
      <c r="H48" s="75">
        <v>73.209999999999994</v>
      </c>
      <c r="I48" s="75">
        <v>99.5</v>
      </c>
      <c r="J48" s="75">
        <v>99.5</v>
      </c>
      <c r="K48" s="75">
        <v>99.3</v>
      </c>
      <c r="L48" s="75">
        <v>7.94</v>
      </c>
      <c r="M48" s="84"/>
    </row>
    <row r="49" spans="1:13">
      <c r="A49" s="125"/>
      <c r="B49" s="69" t="s">
        <v>14</v>
      </c>
      <c r="C49" s="74">
        <v>30440558</v>
      </c>
      <c r="D49" s="77">
        <v>29478102</v>
      </c>
      <c r="E49" s="77">
        <v>21731256.794399999</v>
      </c>
      <c r="F49" s="75">
        <v>36.85</v>
      </c>
      <c r="G49" s="75">
        <v>36.869999999999997</v>
      </c>
      <c r="H49" s="75">
        <v>73.72</v>
      </c>
      <c r="I49" s="75">
        <v>99.8</v>
      </c>
      <c r="J49" s="75">
        <v>99.7</v>
      </c>
      <c r="K49" s="75">
        <v>99.6</v>
      </c>
      <c r="L49" s="75">
        <v>0.7</v>
      </c>
      <c r="M49" s="84"/>
    </row>
    <row r="50" spans="1:13">
      <c r="A50" s="125"/>
      <c r="B50" s="69" t="s">
        <v>15</v>
      </c>
      <c r="C50" s="74">
        <v>237644844</v>
      </c>
      <c r="D50" s="77">
        <v>226720612</v>
      </c>
      <c r="E50" s="77">
        <v>184346529.61720002</v>
      </c>
      <c r="F50" s="75">
        <v>40.6</v>
      </c>
      <c r="G50" s="75">
        <v>40.71</v>
      </c>
      <c r="H50" s="75">
        <v>81.31</v>
      </c>
      <c r="I50" s="75">
        <v>99.1</v>
      </c>
      <c r="J50" s="75">
        <v>98.9</v>
      </c>
      <c r="K50" s="75">
        <v>98.7</v>
      </c>
      <c r="L50" s="75">
        <v>6.02</v>
      </c>
      <c r="M50" s="84"/>
    </row>
    <row r="51" spans="1:13">
      <c r="A51" s="125"/>
      <c r="B51" s="69" t="s">
        <v>16</v>
      </c>
      <c r="C51" s="80">
        <v>335027392</v>
      </c>
      <c r="D51" s="77">
        <v>319509126</v>
      </c>
      <c r="E51" s="77">
        <v>232027527.30120003</v>
      </c>
      <c r="F51" s="75">
        <v>36.270000000000003</v>
      </c>
      <c r="G51" s="75">
        <v>36.35</v>
      </c>
      <c r="H51" s="75">
        <v>72.62</v>
      </c>
      <c r="I51" s="75">
        <v>99.5</v>
      </c>
      <c r="J51" s="75">
        <v>99.4</v>
      </c>
      <c r="K51" s="75">
        <v>99.3</v>
      </c>
      <c r="L51" s="75">
        <v>7.4</v>
      </c>
      <c r="M51" s="84"/>
    </row>
    <row r="52" spans="1:13">
      <c r="A52" s="125"/>
      <c r="B52" s="69" t="s">
        <v>17</v>
      </c>
      <c r="C52" s="80">
        <v>324660914</v>
      </c>
      <c r="D52" s="77">
        <v>307729252</v>
      </c>
      <c r="E52" s="77">
        <v>210856083.47040004</v>
      </c>
      <c r="F52" s="75">
        <v>34.24</v>
      </c>
      <c r="G52" s="75">
        <v>34.28</v>
      </c>
      <c r="H52" s="75">
        <v>68.52000000000001</v>
      </c>
      <c r="I52" s="75">
        <v>99.4</v>
      </c>
      <c r="J52" s="75">
        <v>99.4</v>
      </c>
      <c r="K52" s="75">
        <v>99.2</v>
      </c>
      <c r="L52" s="75">
        <v>6.56</v>
      </c>
      <c r="M52" s="84"/>
    </row>
    <row r="53" spans="1:13">
      <c r="A53" s="125"/>
      <c r="B53" s="69" t="s">
        <v>18</v>
      </c>
      <c r="C53" s="80">
        <v>367721250</v>
      </c>
      <c r="D53" s="77">
        <v>339847596</v>
      </c>
      <c r="E53" s="77">
        <v>239116768.5456</v>
      </c>
      <c r="F53" s="75">
        <v>35.14</v>
      </c>
      <c r="G53" s="75">
        <v>35.22</v>
      </c>
      <c r="H53" s="75">
        <v>70.36</v>
      </c>
      <c r="I53" s="75">
        <v>99.6</v>
      </c>
      <c r="J53" s="75">
        <v>99.5</v>
      </c>
      <c r="K53" s="75">
        <v>99.3</v>
      </c>
      <c r="L53" s="75">
        <v>7.94</v>
      </c>
      <c r="M53" s="84"/>
    </row>
    <row r="54" spans="1:13">
      <c r="A54" s="125"/>
      <c r="B54" s="69" t="s">
        <v>19</v>
      </c>
      <c r="C54" s="80">
        <v>299881108</v>
      </c>
      <c r="D54" s="77">
        <v>282150668</v>
      </c>
      <c r="E54" s="77">
        <v>198408349.73759997</v>
      </c>
      <c r="F54" s="75">
        <v>35.090000000000003</v>
      </c>
      <c r="G54" s="75">
        <v>35.229999999999997</v>
      </c>
      <c r="H54" s="75">
        <v>70.319999999999993</v>
      </c>
      <c r="I54" s="75">
        <v>97.7</v>
      </c>
      <c r="J54" s="75">
        <v>97.6</v>
      </c>
      <c r="K54" s="75">
        <v>97.5</v>
      </c>
      <c r="L54" s="75">
        <v>6.52</v>
      </c>
      <c r="M54" s="84"/>
    </row>
    <row r="55" spans="1:13">
      <c r="A55" s="125"/>
      <c r="B55" s="69" t="s">
        <v>20</v>
      </c>
      <c r="C55" s="74">
        <v>312872200</v>
      </c>
      <c r="D55" s="77">
        <v>306758644</v>
      </c>
      <c r="E55" s="77">
        <v>226479906.86519998</v>
      </c>
      <c r="F55" s="75">
        <v>36.92</v>
      </c>
      <c r="G55" s="75">
        <v>36.909999999999997</v>
      </c>
      <c r="H55" s="75">
        <v>73.83</v>
      </c>
      <c r="I55" s="75">
        <v>99.6</v>
      </c>
      <c r="J55" s="75">
        <v>99.6</v>
      </c>
      <c r="K55" s="75">
        <v>99.4</v>
      </c>
      <c r="L55" s="75">
        <v>7</v>
      </c>
      <c r="M55" s="84"/>
    </row>
    <row r="56" spans="1:13">
      <c r="A56" s="125"/>
      <c r="B56" s="69" t="s">
        <v>21</v>
      </c>
      <c r="C56" s="74">
        <v>309571074</v>
      </c>
      <c r="D56" s="77">
        <v>295501970</v>
      </c>
      <c r="E56" s="77">
        <v>199700231.32599998</v>
      </c>
      <c r="F56" s="75">
        <v>33.799999999999997</v>
      </c>
      <c r="G56" s="75">
        <v>33.78</v>
      </c>
      <c r="H56" s="75">
        <v>67.58</v>
      </c>
      <c r="I56" s="75">
        <v>99.4</v>
      </c>
      <c r="J56" s="75">
        <v>99.4</v>
      </c>
      <c r="K56" s="75">
        <v>99.2</v>
      </c>
      <c r="L56" s="75">
        <v>6.1</v>
      </c>
      <c r="M56" s="84"/>
    </row>
    <row r="57" spans="1:13">
      <c r="A57" s="125"/>
      <c r="B57" s="69" t="s">
        <v>22</v>
      </c>
      <c r="C57" s="80">
        <v>335859150</v>
      </c>
      <c r="D57" s="77">
        <v>324342226</v>
      </c>
      <c r="E57" s="77">
        <v>230347848.9052</v>
      </c>
      <c r="F57" s="75">
        <v>35.43</v>
      </c>
      <c r="G57" s="75">
        <v>35.590000000000003</v>
      </c>
      <c r="H57" s="75">
        <v>71.02000000000001</v>
      </c>
      <c r="I57" s="75">
        <v>99.5</v>
      </c>
      <c r="J57" s="75">
        <v>99.4</v>
      </c>
      <c r="K57" s="75">
        <v>99.2</v>
      </c>
      <c r="L57" s="75">
        <v>7.44</v>
      </c>
      <c r="M57" s="84"/>
    </row>
    <row r="58" spans="1:13">
      <c r="A58" s="125"/>
      <c r="B58" s="69" t="s">
        <v>23</v>
      </c>
      <c r="C58" s="80">
        <v>330249126</v>
      </c>
      <c r="D58" s="77">
        <v>319784008</v>
      </c>
      <c r="E58" s="77">
        <v>238335021.16239998</v>
      </c>
      <c r="F58" s="75">
        <v>37.22</v>
      </c>
      <c r="G58" s="75">
        <v>37.31</v>
      </c>
      <c r="H58" s="75">
        <v>74.53</v>
      </c>
      <c r="I58" s="75">
        <v>99.5</v>
      </c>
      <c r="J58" s="75">
        <v>99.5</v>
      </c>
      <c r="K58" s="75">
        <v>99.3</v>
      </c>
      <c r="L58" s="75">
        <v>7.6</v>
      </c>
      <c r="M58" s="84"/>
    </row>
    <row r="59" spans="1:13">
      <c r="A59" s="125"/>
      <c r="B59" s="69" t="s">
        <v>24</v>
      </c>
      <c r="C59" s="74">
        <v>409785314</v>
      </c>
      <c r="D59" s="77">
        <v>397155630</v>
      </c>
      <c r="E59" s="77">
        <v>292505121.495</v>
      </c>
      <c r="F59" s="75">
        <v>36.82</v>
      </c>
      <c r="G59" s="75">
        <v>36.83</v>
      </c>
      <c r="H59" s="75">
        <v>73.650000000000006</v>
      </c>
      <c r="I59" s="75">
        <v>99.6</v>
      </c>
      <c r="J59" s="75">
        <v>99.5</v>
      </c>
      <c r="K59" s="75">
        <v>99.3</v>
      </c>
      <c r="L59" s="75">
        <v>9.16</v>
      </c>
      <c r="M59" s="84"/>
    </row>
    <row r="60" spans="1:13">
      <c r="A60" s="125"/>
      <c r="B60" s="69" t="s">
        <v>25</v>
      </c>
      <c r="C60" s="74">
        <v>387909382</v>
      </c>
      <c r="D60" s="77">
        <v>377374376</v>
      </c>
      <c r="E60" s="77">
        <v>271671813.28240001</v>
      </c>
      <c r="F60" s="75">
        <v>36.01</v>
      </c>
      <c r="G60" s="75">
        <v>35.979999999999997</v>
      </c>
      <c r="H60" s="75">
        <v>71.989999999999995</v>
      </c>
      <c r="I60" s="75">
        <v>99.5</v>
      </c>
      <c r="J60" s="75">
        <v>99.5</v>
      </c>
      <c r="K60" s="75">
        <v>99.3</v>
      </c>
      <c r="L60" s="75">
        <v>8.32</v>
      </c>
      <c r="M60" s="84"/>
    </row>
    <row r="61" spans="1:13">
      <c r="A61" s="125"/>
      <c r="B61" s="69" t="s">
        <v>30</v>
      </c>
      <c r="C61" s="74">
        <v>40836088</v>
      </c>
      <c r="D61" s="77">
        <v>39731404</v>
      </c>
      <c r="E61" s="77">
        <v>31089823.629999999</v>
      </c>
      <c r="F61" s="75">
        <v>38.979999999999997</v>
      </c>
      <c r="G61" s="75">
        <v>39.270000000000003</v>
      </c>
      <c r="H61" s="75">
        <v>78.25</v>
      </c>
      <c r="I61" s="75">
        <v>99.5</v>
      </c>
      <c r="J61" s="75">
        <v>99.5</v>
      </c>
      <c r="K61" s="75">
        <v>99.3</v>
      </c>
      <c r="L61" s="75">
        <v>1.02</v>
      </c>
      <c r="M61" s="84"/>
    </row>
    <row r="62" spans="1:13">
      <c r="A62" s="125"/>
      <c r="B62" s="69" t="s">
        <v>31</v>
      </c>
      <c r="C62" s="74">
        <v>35251750</v>
      </c>
      <c r="D62" s="77">
        <v>33811292</v>
      </c>
      <c r="E62" s="77">
        <v>24418515.082399998</v>
      </c>
      <c r="F62" s="75">
        <v>35.97</v>
      </c>
      <c r="G62" s="75">
        <v>36.25</v>
      </c>
      <c r="H62" s="75">
        <v>72.22</v>
      </c>
      <c r="I62" s="75">
        <v>98.5</v>
      </c>
      <c r="J62" s="75">
        <v>98.6</v>
      </c>
      <c r="K62" s="75">
        <v>98.5</v>
      </c>
      <c r="L62" s="75">
        <v>0.82</v>
      </c>
      <c r="M62" s="84"/>
    </row>
    <row r="63" spans="1:13">
      <c r="A63" s="125"/>
      <c r="B63" s="69" t="s">
        <v>32</v>
      </c>
      <c r="C63" s="74">
        <v>30322306</v>
      </c>
      <c r="D63" s="77">
        <v>29518552</v>
      </c>
      <c r="E63" s="77">
        <v>21527879.9736</v>
      </c>
      <c r="F63" s="75">
        <v>36.35</v>
      </c>
      <c r="G63" s="75">
        <v>36.58</v>
      </c>
      <c r="H63" s="75">
        <v>72.930000000000007</v>
      </c>
      <c r="I63" s="75">
        <v>99.6</v>
      </c>
      <c r="J63" s="75">
        <v>99.6</v>
      </c>
      <c r="K63" s="75">
        <v>99.5</v>
      </c>
      <c r="L63" s="75">
        <v>0.7</v>
      </c>
      <c r="M63" s="84"/>
    </row>
    <row r="64" spans="1:13">
      <c r="A64" s="125"/>
      <c r="B64" s="69" t="s">
        <v>33</v>
      </c>
      <c r="C64" s="74">
        <v>283882098</v>
      </c>
      <c r="D64" s="77">
        <v>266972032</v>
      </c>
      <c r="E64" s="77">
        <v>190831608.4736</v>
      </c>
      <c r="F64" s="75">
        <v>35.700000000000003</v>
      </c>
      <c r="G64" s="75">
        <v>35.78</v>
      </c>
      <c r="H64" s="75">
        <v>71.48</v>
      </c>
      <c r="I64" s="75">
        <v>99.2</v>
      </c>
      <c r="J64" s="75">
        <v>99</v>
      </c>
      <c r="K64" s="75">
        <v>98.9</v>
      </c>
      <c r="L64" s="75">
        <v>6.34</v>
      </c>
      <c r="M64" s="84"/>
    </row>
    <row r="65" spans="1:13">
      <c r="A65" s="125"/>
      <c r="B65" s="69" t="s">
        <v>42</v>
      </c>
      <c r="C65" s="74">
        <v>759969984</v>
      </c>
      <c r="D65" s="77">
        <v>739672684</v>
      </c>
      <c r="E65" s="77">
        <v>494471189.25400001</v>
      </c>
      <c r="F65" s="75">
        <v>33.369999999999997</v>
      </c>
      <c r="G65" s="75">
        <v>33.479999999999997</v>
      </c>
      <c r="H65" s="75">
        <v>66.849999999999994</v>
      </c>
      <c r="I65" s="75">
        <v>99.3</v>
      </c>
      <c r="J65" s="75">
        <v>99.3</v>
      </c>
      <c r="K65" s="75">
        <v>99</v>
      </c>
      <c r="L65" s="75">
        <v>15.92</v>
      </c>
      <c r="M65" s="84"/>
    </row>
    <row r="66" spans="1:13">
      <c r="B66" s="72"/>
      <c r="C66" s="83"/>
      <c r="D66" s="72"/>
      <c r="E66" s="72"/>
      <c r="F66" s="72"/>
      <c r="I66" s="78"/>
      <c r="J66" s="84"/>
      <c r="K66" s="76"/>
      <c r="L66" s="78"/>
    </row>
    <row r="67" spans="1:13">
      <c r="B67" s="72"/>
      <c r="C67" s="83"/>
      <c r="D67" s="83"/>
      <c r="E67" s="83"/>
      <c r="F67" s="72"/>
      <c r="I67" s="78"/>
      <c r="J67" s="84"/>
      <c r="K67" s="76"/>
      <c r="L67" s="78"/>
    </row>
    <row r="68" spans="1:13">
      <c r="B68" s="72"/>
      <c r="C68" s="73"/>
      <c r="D68" s="73"/>
      <c r="E68" s="73"/>
      <c r="F68" s="72"/>
      <c r="I68" s="78"/>
      <c r="J68" s="84"/>
      <c r="K68" s="76"/>
      <c r="L68" s="78"/>
    </row>
    <row r="69" spans="1:13">
      <c r="B69" s="72"/>
      <c r="D69" s="72"/>
      <c r="E69" s="72"/>
      <c r="F69" s="72"/>
      <c r="I69" s="78"/>
      <c r="J69" s="84"/>
      <c r="K69" s="76"/>
      <c r="L69" s="78"/>
    </row>
    <row r="70" spans="1:13">
      <c r="B70" s="72"/>
      <c r="D70" s="72"/>
      <c r="E70" s="72"/>
      <c r="F70" s="72"/>
      <c r="I70" s="78"/>
      <c r="J70" s="84"/>
      <c r="K70" s="76"/>
      <c r="L70" s="78"/>
    </row>
    <row r="71" spans="1:13">
      <c r="B71" s="72"/>
      <c r="D71" s="72"/>
      <c r="E71" s="72"/>
      <c r="F71" s="72"/>
      <c r="I71" s="78"/>
      <c r="J71" s="84"/>
      <c r="K71" s="76"/>
      <c r="L71" s="78"/>
    </row>
    <row r="72" spans="1:13">
      <c r="B72" s="72"/>
      <c r="D72" s="72"/>
      <c r="E72" s="72"/>
      <c r="F72" s="72"/>
      <c r="I72" s="78"/>
      <c r="J72" s="84"/>
      <c r="K72" s="76"/>
      <c r="L72" s="78"/>
    </row>
    <row r="73" spans="1:13">
      <c r="B73" s="72"/>
      <c r="D73" s="72"/>
      <c r="E73" s="72"/>
      <c r="F73" s="72"/>
      <c r="I73" s="78"/>
      <c r="J73" s="84"/>
      <c r="K73" s="76"/>
      <c r="L73" s="78"/>
    </row>
    <row r="74" spans="1:13">
      <c r="B74" s="72"/>
      <c r="D74" s="72"/>
      <c r="E74" s="72"/>
      <c r="F74" s="72"/>
      <c r="I74" s="78"/>
      <c r="J74" s="84"/>
      <c r="K74" s="76"/>
      <c r="L74" s="78"/>
    </row>
    <row r="75" spans="1:13">
      <c r="B75" s="72"/>
      <c r="D75" s="72"/>
      <c r="E75" s="72"/>
      <c r="F75" s="72"/>
      <c r="I75" s="78"/>
      <c r="J75" s="84"/>
      <c r="K75" s="76"/>
      <c r="L75" s="78"/>
    </row>
    <row r="76" spans="1:13">
      <c r="B76" s="72"/>
      <c r="D76" s="72"/>
      <c r="E76" s="72"/>
      <c r="F76" s="72"/>
      <c r="I76" s="78"/>
      <c r="J76" s="84"/>
      <c r="K76" s="76"/>
      <c r="L76" s="78"/>
    </row>
    <row r="77" spans="1:13">
      <c r="B77" s="72"/>
      <c r="D77" s="72"/>
      <c r="E77" s="72"/>
      <c r="F77" s="72"/>
      <c r="I77" s="78"/>
      <c r="J77" s="84"/>
      <c r="K77" s="76"/>
      <c r="L77" s="78"/>
    </row>
    <row r="78" spans="1:13">
      <c r="B78" s="72"/>
      <c r="D78" s="72"/>
      <c r="E78" s="72"/>
      <c r="F78" s="72"/>
      <c r="I78" s="78"/>
      <c r="J78" s="84"/>
      <c r="K78" s="76"/>
      <c r="L78" s="78"/>
    </row>
    <row r="79" spans="1:13">
      <c r="B79" s="72"/>
      <c r="D79" s="72"/>
      <c r="E79" s="72"/>
      <c r="F79" s="72"/>
      <c r="I79" s="78"/>
      <c r="J79" s="84"/>
      <c r="K79" s="76"/>
      <c r="L79" s="78"/>
    </row>
    <row r="80" spans="1:13">
      <c r="B80" s="72"/>
      <c r="D80" s="72"/>
      <c r="E80" s="72"/>
      <c r="F80" s="72"/>
      <c r="I80" s="78"/>
      <c r="J80" s="84"/>
      <c r="K80" s="76"/>
      <c r="L80" s="78"/>
    </row>
    <row r="81" spans="2:12">
      <c r="B81" s="72"/>
      <c r="D81" s="72"/>
      <c r="E81" s="72"/>
      <c r="F81" s="72"/>
      <c r="I81" s="78"/>
      <c r="J81" s="84"/>
      <c r="K81" s="76"/>
      <c r="L81" s="78"/>
    </row>
    <row r="82" spans="2:12">
      <c r="B82" s="72"/>
      <c r="D82" s="72"/>
      <c r="E82" s="72"/>
      <c r="F82" s="72"/>
      <c r="I82" s="78"/>
      <c r="J82" s="84"/>
      <c r="K82" s="76"/>
      <c r="L82" s="78"/>
    </row>
    <row r="83" spans="2:12">
      <c r="B83" s="72"/>
      <c r="D83" s="72"/>
      <c r="E83" s="72"/>
      <c r="F83" s="72"/>
      <c r="I83" s="78"/>
      <c r="J83" s="84"/>
      <c r="K83" s="76"/>
      <c r="L83" s="78"/>
    </row>
    <row r="84" spans="2:12">
      <c r="B84" s="72"/>
      <c r="D84" s="72"/>
      <c r="E84" s="72"/>
      <c r="F84" s="72"/>
      <c r="I84" s="78"/>
      <c r="J84" s="84"/>
      <c r="K84" s="76"/>
      <c r="L84" s="78"/>
    </row>
    <row r="85" spans="2:12">
      <c r="B85" s="72"/>
      <c r="D85" s="72"/>
      <c r="E85" s="72"/>
      <c r="F85" s="72"/>
      <c r="I85" s="78"/>
      <c r="J85" s="84"/>
      <c r="K85" s="76"/>
      <c r="L85" s="78"/>
    </row>
    <row r="86" spans="2:12">
      <c r="B86" s="72"/>
      <c r="D86" s="72"/>
      <c r="E86" s="72"/>
      <c r="F86" s="72"/>
      <c r="I86" s="78"/>
      <c r="J86" s="84"/>
      <c r="K86" s="76"/>
      <c r="L86" s="78"/>
    </row>
    <row r="87" spans="2:12">
      <c r="F87" s="72"/>
      <c r="I87" s="78"/>
      <c r="J87" s="84"/>
      <c r="K87" s="76"/>
      <c r="L87" s="78"/>
    </row>
    <row r="88" spans="2:12">
      <c r="F88" s="72"/>
      <c r="I88" s="78"/>
      <c r="J88" s="84"/>
      <c r="K88" s="76"/>
      <c r="L88" s="78"/>
    </row>
    <row r="89" spans="2:12">
      <c r="F89" s="72"/>
      <c r="I89" s="78"/>
      <c r="J89" s="84"/>
      <c r="K89" s="76"/>
      <c r="L89" s="78"/>
    </row>
  </sheetData>
  <mergeCells count="8">
    <mergeCell ref="F3:H3"/>
    <mergeCell ref="I3:K3"/>
    <mergeCell ref="L3:L4"/>
    <mergeCell ref="A5:A38"/>
    <mergeCell ref="A39:A65"/>
    <mergeCell ref="A3:A4"/>
    <mergeCell ref="B3:B4"/>
    <mergeCell ref="C3:E3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/>
  </sheetViews>
  <sheetFormatPr baseColWidth="10" defaultColWidth="8.83203125" defaultRowHeight="14" x14ac:dyDescent="0"/>
  <cols>
    <col min="1" max="1" width="16.5" bestFit="1" customWidth="1"/>
    <col min="2" max="2" width="10.1640625" bestFit="1" customWidth="1"/>
    <col min="4" max="4" width="10.1640625" bestFit="1" customWidth="1"/>
  </cols>
  <sheetData>
    <row r="1" spans="1:5">
      <c r="A1" s="46" t="s">
        <v>632</v>
      </c>
    </row>
    <row r="3" spans="1:5" ht="15">
      <c r="B3" s="133" t="s">
        <v>630</v>
      </c>
      <c r="C3" s="134"/>
      <c r="D3" s="135" t="s">
        <v>631</v>
      </c>
      <c r="E3" s="136"/>
    </row>
    <row r="4" spans="1:5" ht="15">
      <c r="B4" s="137" t="s">
        <v>54</v>
      </c>
      <c r="C4" s="137"/>
      <c r="D4" s="138" t="s">
        <v>54</v>
      </c>
      <c r="E4" s="138"/>
    </row>
    <row r="5" spans="1:5" ht="15" customHeight="1">
      <c r="A5" s="2" t="s">
        <v>55</v>
      </c>
      <c r="B5" s="3" t="s">
        <v>56</v>
      </c>
      <c r="C5" s="3" t="s">
        <v>57</v>
      </c>
      <c r="D5" s="4" t="s">
        <v>56</v>
      </c>
      <c r="E5" s="4" t="s">
        <v>57</v>
      </c>
    </row>
    <row r="6" spans="1:5">
      <c r="A6" s="5" t="s">
        <v>58</v>
      </c>
      <c r="B6" s="95">
        <v>17180140</v>
      </c>
      <c r="C6" s="6"/>
      <c r="D6" s="97">
        <v>18358494</v>
      </c>
      <c r="E6" s="7"/>
    </row>
    <row r="7" spans="1:5">
      <c r="A7" s="8" t="s">
        <v>59</v>
      </c>
      <c r="B7" s="96">
        <v>3229811</v>
      </c>
      <c r="C7" s="9">
        <f>B7/B$6*100</f>
        <v>18.799678000295692</v>
      </c>
      <c r="D7" s="98">
        <v>3986748</v>
      </c>
      <c r="E7" s="9">
        <f>D7/D$6*100</f>
        <v>21.716095013022311</v>
      </c>
    </row>
    <row r="8" spans="1:5">
      <c r="A8" s="8" t="s">
        <v>60</v>
      </c>
      <c r="B8" s="96">
        <v>1146776</v>
      </c>
      <c r="C8" s="9">
        <f>B8/B$6*100</f>
        <v>6.6750096332160282</v>
      </c>
      <c r="D8" s="98">
        <v>1698347</v>
      </c>
      <c r="E8" s="9">
        <f>D8/D$6*100</f>
        <v>9.2510148163569408</v>
      </c>
    </row>
    <row r="9" spans="1:5">
      <c r="A9" s="8" t="s">
        <v>61</v>
      </c>
      <c r="B9" s="96">
        <v>792613</v>
      </c>
      <c r="C9" s="9">
        <f t="shared" ref="C9:C22" si="0">B9/B$6*100</f>
        <v>4.6135421480849397</v>
      </c>
      <c r="D9" s="98">
        <v>914201</v>
      </c>
      <c r="E9" s="9">
        <f t="shared" ref="E9:E22" si="1">D9/D$6*100</f>
        <v>4.9797167458289335</v>
      </c>
    </row>
    <row r="10" spans="1:5">
      <c r="A10" s="8" t="s">
        <v>62</v>
      </c>
      <c r="B10" s="96">
        <v>790205</v>
      </c>
      <c r="C10" s="9">
        <f t="shared" si="0"/>
        <v>4.5995259642820141</v>
      </c>
      <c r="D10" s="98">
        <v>913554</v>
      </c>
      <c r="E10" s="9">
        <f t="shared" si="1"/>
        <v>4.976192491606338</v>
      </c>
    </row>
    <row r="11" spans="1:5">
      <c r="A11" s="8" t="s">
        <v>63</v>
      </c>
      <c r="B11" s="96">
        <v>597327</v>
      </c>
      <c r="C11" s="9">
        <f t="shared" si="0"/>
        <v>3.4768459395557896</v>
      </c>
      <c r="D11" s="98">
        <v>686583</v>
      </c>
      <c r="E11" s="9">
        <f t="shared" si="1"/>
        <v>3.7398655902820788</v>
      </c>
    </row>
    <row r="12" spans="1:5">
      <c r="A12" s="8" t="s">
        <v>64</v>
      </c>
      <c r="B12" s="96">
        <v>596395</v>
      </c>
      <c r="C12" s="9">
        <f t="shared" si="0"/>
        <v>3.4714210710739262</v>
      </c>
      <c r="D12" s="98">
        <v>685596</v>
      </c>
      <c r="E12" s="9">
        <f t="shared" si="1"/>
        <v>3.734489332294904</v>
      </c>
    </row>
    <row r="13" spans="1:5">
      <c r="A13" s="10" t="s">
        <v>65</v>
      </c>
      <c r="B13" s="11">
        <f>B6-B7</f>
        <v>13950329</v>
      </c>
      <c r="C13" s="12">
        <f t="shared" si="0"/>
        <v>81.2003219997043</v>
      </c>
      <c r="D13" s="13">
        <f>D6-D7</f>
        <v>14371746</v>
      </c>
      <c r="E13" s="12">
        <f t="shared" si="1"/>
        <v>78.283904986977689</v>
      </c>
    </row>
    <row r="14" spans="1:5">
      <c r="A14" s="5" t="s">
        <v>66</v>
      </c>
      <c r="B14" s="96">
        <v>9106260</v>
      </c>
      <c r="C14" s="15">
        <f>B14/B$6*100</f>
        <v>53.004573885893826</v>
      </c>
      <c r="D14" s="98">
        <v>9881313</v>
      </c>
      <c r="E14" s="15">
        <f>D14/D$6*100</f>
        <v>53.824202573479063</v>
      </c>
    </row>
    <row r="15" spans="1:5">
      <c r="A15" s="16" t="s">
        <v>67</v>
      </c>
      <c r="B15" s="96">
        <v>470620</v>
      </c>
      <c r="C15" s="9">
        <f t="shared" si="0"/>
        <v>2.7393257563675268</v>
      </c>
      <c r="D15" s="98">
        <v>559719</v>
      </c>
      <c r="E15" s="9">
        <f t="shared" si="1"/>
        <v>3.0488285150187155</v>
      </c>
    </row>
    <row r="16" spans="1:5">
      <c r="A16" s="16" t="s">
        <v>68</v>
      </c>
      <c r="B16" s="96">
        <v>119840</v>
      </c>
      <c r="C16" s="9">
        <f t="shared" si="0"/>
        <v>0.69754961251770942</v>
      </c>
      <c r="D16" s="98">
        <v>170692</v>
      </c>
      <c r="E16" s="9">
        <f t="shared" si="1"/>
        <v>0.92977125465738097</v>
      </c>
    </row>
    <row r="17" spans="1:5">
      <c r="A17" s="8" t="s">
        <v>69</v>
      </c>
      <c r="B17" s="96">
        <v>1454996</v>
      </c>
      <c r="C17" s="9">
        <f t="shared" si="0"/>
        <v>8.4690578772931993</v>
      </c>
      <c r="D17" s="98">
        <v>1668876</v>
      </c>
      <c r="E17" s="9">
        <f t="shared" si="1"/>
        <v>9.0904842194572169</v>
      </c>
    </row>
    <row r="18" spans="1:5">
      <c r="A18" s="8" t="s">
        <v>70</v>
      </c>
      <c r="B18" s="96">
        <v>353768</v>
      </c>
      <c r="C18" s="9">
        <f t="shared" si="0"/>
        <v>2.0591683187680658</v>
      </c>
      <c r="D18" s="98">
        <v>520725</v>
      </c>
      <c r="E18" s="9">
        <f t="shared" si="1"/>
        <v>2.8364254715010939</v>
      </c>
    </row>
    <row r="19" spans="1:5">
      <c r="A19" s="8" t="s">
        <v>71</v>
      </c>
      <c r="B19" s="96">
        <v>702662</v>
      </c>
      <c r="C19" s="9">
        <f t="shared" si="0"/>
        <v>4.0899666708187477</v>
      </c>
      <c r="D19" s="98">
        <v>805222</v>
      </c>
      <c r="E19" s="9">
        <f t="shared" si="1"/>
        <v>4.3861005156523181</v>
      </c>
    </row>
    <row r="20" spans="1:5">
      <c r="A20" s="8" t="s">
        <v>72</v>
      </c>
      <c r="B20" s="96">
        <v>7804238</v>
      </c>
      <c r="C20" s="9">
        <f t="shared" si="0"/>
        <v>45.42592784459265</v>
      </c>
      <c r="D20" s="98">
        <v>8260155</v>
      </c>
      <c r="E20" s="9">
        <f t="shared" si="1"/>
        <v>44.99364163531061</v>
      </c>
    </row>
    <row r="21" spans="1:5">
      <c r="A21" s="8" t="s">
        <v>73</v>
      </c>
      <c r="B21" s="96">
        <v>239761</v>
      </c>
      <c r="C21" s="9">
        <f t="shared" si="0"/>
        <v>1.3955706996566966</v>
      </c>
      <c r="D21" s="98">
        <v>261423</v>
      </c>
      <c r="E21" s="9">
        <f t="shared" si="1"/>
        <v>1.4239893533750645</v>
      </c>
    </row>
    <row r="22" spans="1:5">
      <c r="A22" s="10" t="s">
        <v>74</v>
      </c>
      <c r="B22" s="11">
        <f>B6-B14</f>
        <v>8073880</v>
      </c>
      <c r="C22" s="12">
        <f t="shared" si="0"/>
        <v>46.995426114106174</v>
      </c>
      <c r="D22" s="17">
        <f>D6-D14</f>
        <v>8477181</v>
      </c>
      <c r="E22" s="12">
        <f t="shared" si="1"/>
        <v>46.17579742652093</v>
      </c>
    </row>
    <row r="23" spans="1:5">
      <c r="A23" s="18"/>
      <c r="B23" s="19"/>
      <c r="C23" s="20"/>
    </row>
  </sheetData>
  <mergeCells count="4">
    <mergeCell ref="B3:C3"/>
    <mergeCell ref="D3:E3"/>
    <mergeCell ref="B4:C4"/>
    <mergeCell ref="D4:E4"/>
  </mergeCell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M26" sqref="M26"/>
    </sheetView>
  </sheetViews>
  <sheetFormatPr baseColWidth="10" defaultColWidth="8.83203125" defaultRowHeight="14" x14ac:dyDescent="0"/>
  <cols>
    <col min="1" max="1" width="10.6640625" customWidth="1"/>
    <col min="2" max="2" width="6.5" bestFit="1" customWidth="1"/>
    <col min="3" max="3" width="7.5" bestFit="1" customWidth="1"/>
    <col min="4" max="4" width="6.5" bestFit="1" customWidth="1"/>
    <col min="5" max="5" width="7.5" bestFit="1" customWidth="1"/>
    <col min="6" max="6" width="9.83203125" bestFit="1" customWidth="1"/>
    <col min="7" max="7" width="6.5" bestFit="1" customWidth="1"/>
    <col min="8" max="8" width="7.5" bestFit="1" customWidth="1"/>
    <col min="9" max="9" width="6.5" bestFit="1" customWidth="1"/>
    <col min="10" max="10" width="7.5" bestFit="1" customWidth="1"/>
  </cols>
  <sheetData>
    <row r="1" spans="1:7">
      <c r="A1" s="46" t="s">
        <v>635</v>
      </c>
    </row>
    <row r="3" spans="1:7">
      <c r="A3" t="s">
        <v>533</v>
      </c>
      <c r="E3" s="21"/>
      <c r="F3" s="22"/>
      <c r="G3" s="22"/>
    </row>
    <row r="4" spans="1:7">
      <c r="A4" s="23"/>
      <c r="B4" s="26" t="s">
        <v>633</v>
      </c>
      <c r="C4" s="26" t="s">
        <v>634</v>
      </c>
    </row>
    <row r="5" spans="1:7">
      <c r="A5" s="23" t="s">
        <v>75</v>
      </c>
      <c r="B5" s="99">
        <v>19620</v>
      </c>
      <c r="C5" s="25">
        <v>19202</v>
      </c>
    </row>
    <row r="6" spans="1:7" ht="15" customHeight="1">
      <c r="A6" s="23" t="s">
        <v>76</v>
      </c>
      <c r="B6" s="99">
        <v>42914</v>
      </c>
      <c r="C6" s="99">
        <v>44547</v>
      </c>
      <c r="E6" s="62"/>
    </row>
    <row r="7" spans="1:7">
      <c r="A7" s="23" t="s">
        <v>78</v>
      </c>
      <c r="B7" s="99">
        <f>B6+B5</f>
        <v>62534</v>
      </c>
      <c r="C7" s="99">
        <f>SUM(C5:C6)</f>
        <v>63749</v>
      </c>
      <c r="E7" s="62"/>
    </row>
    <row r="8" spans="1:7">
      <c r="A8" s="28"/>
      <c r="B8" s="29"/>
      <c r="C8" s="29"/>
      <c r="E8" s="62"/>
    </row>
    <row r="9" spans="1:7">
      <c r="A9" s="21" t="s">
        <v>534</v>
      </c>
      <c r="E9" s="62"/>
    </row>
    <row r="10" spans="1:7">
      <c r="A10" s="24"/>
      <c r="B10" s="139" t="s">
        <v>633</v>
      </c>
      <c r="C10" s="139"/>
      <c r="D10" s="139" t="s">
        <v>634</v>
      </c>
      <c r="E10" s="139"/>
    </row>
    <row r="11" spans="1:7" ht="15" customHeight="1">
      <c r="A11" s="63" t="s">
        <v>535</v>
      </c>
      <c r="B11" s="26" t="s">
        <v>76</v>
      </c>
      <c r="C11" s="26" t="s">
        <v>75</v>
      </c>
      <c r="D11" s="26" t="s">
        <v>76</v>
      </c>
      <c r="E11" s="26" t="s">
        <v>75</v>
      </c>
    </row>
    <row r="12" spans="1:7">
      <c r="A12" s="26" t="s">
        <v>77</v>
      </c>
      <c r="B12" s="99">
        <v>24</v>
      </c>
      <c r="C12" s="99">
        <v>233</v>
      </c>
      <c r="D12" s="99">
        <v>21</v>
      </c>
      <c r="E12" s="27">
        <v>196</v>
      </c>
    </row>
    <row r="13" spans="1:7">
      <c r="A13" s="26" t="s">
        <v>79</v>
      </c>
      <c r="B13" s="99">
        <v>8688</v>
      </c>
      <c r="C13" s="99">
        <v>443374</v>
      </c>
      <c r="D13" s="99">
        <v>50859</v>
      </c>
      <c r="E13" s="27">
        <v>604668</v>
      </c>
    </row>
    <row r="14" spans="1:7">
      <c r="A14" s="26" t="s">
        <v>80</v>
      </c>
      <c r="B14" s="99">
        <v>699</v>
      </c>
      <c r="C14" s="99">
        <v>1970</v>
      </c>
      <c r="D14" s="99">
        <v>571</v>
      </c>
      <c r="E14" s="27">
        <v>1767</v>
      </c>
    </row>
    <row r="15" spans="1:7">
      <c r="A15" s="26" t="s">
        <v>81</v>
      </c>
      <c r="B15" s="99">
        <v>802</v>
      </c>
      <c r="C15" s="99">
        <v>2495</v>
      </c>
      <c r="D15" s="99">
        <v>678</v>
      </c>
      <c r="E15" s="27">
        <v>2332</v>
      </c>
    </row>
  </sheetData>
  <mergeCells count="2">
    <mergeCell ref="B10:C10"/>
    <mergeCell ref="D10:E10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workbookViewId="0">
      <selection activeCell="I4" sqref="I4"/>
    </sheetView>
  </sheetViews>
  <sheetFormatPr baseColWidth="10" defaultColWidth="8.83203125" defaultRowHeight="14" x14ac:dyDescent="0"/>
  <cols>
    <col min="1" max="1" width="32.5" style="31" bestFit="1" customWidth="1"/>
    <col min="2" max="3" width="10.1640625" style="31" bestFit="1" customWidth="1"/>
    <col min="4" max="5" width="10.1640625" style="31" customWidth="1"/>
    <col min="6" max="16384" width="8.83203125" style="31"/>
  </cols>
  <sheetData>
    <row r="1" spans="1:5">
      <c r="A1" s="30" t="s">
        <v>643</v>
      </c>
    </row>
    <row r="3" spans="1:5">
      <c r="A3" s="32" t="s">
        <v>82</v>
      </c>
      <c r="B3" s="33" t="s">
        <v>83</v>
      </c>
      <c r="C3" s="33" t="s">
        <v>84</v>
      </c>
      <c r="D3" s="33" t="s">
        <v>85</v>
      </c>
      <c r="E3" s="34"/>
    </row>
    <row r="4" spans="1:5">
      <c r="A4" s="35" t="s">
        <v>636</v>
      </c>
      <c r="B4" s="14">
        <v>15923546</v>
      </c>
      <c r="C4" s="36">
        <v>14118853</v>
      </c>
      <c r="D4" s="102">
        <v>11613802</v>
      </c>
      <c r="E4" s="34"/>
    </row>
    <row r="5" spans="1:5">
      <c r="A5" s="35" t="s">
        <v>637</v>
      </c>
      <c r="B5" s="37">
        <v>18115634</v>
      </c>
      <c r="C5" s="102">
        <v>17933156</v>
      </c>
      <c r="D5" s="102">
        <v>17659251</v>
      </c>
      <c r="E5" s="38"/>
    </row>
    <row r="6" spans="1:5">
      <c r="A6" s="35" t="s">
        <v>638</v>
      </c>
      <c r="B6" s="37">
        <v>4181235</v>
      </c>
      <c r="C6" s="102">
        <v>3175829</v>
      </c>
      <c r="D6" s="102">
        <v>2059688</v>
      </c>
      <c r="E6" s="39"/>
    </row>
    <row r="7" spans="1:5">
      <c r="A7" s="35" t="s">
        <v>639</v>
      </c>
      <c r="B7" s="37">
        <v>1141397</v>
      </c>
      <c r="C7" s="102">
        <v>1043112</v>
      </c>
      <c r="D7" s="102">
        <v>953291</v>
      </c>
      <c r="E7" s="40"/>
    </row>
    <row r="8" spans="1:5" ht="15" customHeight="1">
      <c r="A8" s="35" t="s">
        <v>640</v>
      </c>
      <c r="B8" s="100">
        <f>B6/B4*100</f>
        <v>26.258190229739032</v>
      </c>
      <c r="C8" s="100">
        <f>C6/C4*100</f>
        <v>22.493534000247752</v>
      </c>
      <c r="D8" s="100">
        <f>D6/D4*100</f>
        <v>17.734829644934536</v>
      </c>
      <c r="E8" s="41"/>
    </row>
    <row r="9" spans="1:5">
      <c r="A9" s="42" t="s">
        <v>641</v>
      </c>
      <c r="B9" s="101">
        <f t="shared" ref="B9" si="0">B7/B5*100</f>
        <v>6.3006185706776812</v>
      </c>
      <c r="C9" s="101">
        <f>C7/C5*100</f>
        <v>5.8166671834004005</v>
      </c>
      <c r="D9" s="101">
        <f>D7/D5*100</f>
        <v>5.3982527345015932</v>
      </c>
      <c r="E9" s="41"/>
    </row>
    <row r="10" spans="1:5">
      <c r="A10" s="35" t="s">
        <v>642</v>
      </c>
      <c r="B10" s="100">
        <f t="shared" ref="B10:C10" si="1">B8/B9</f>
        <v>4.1675575080741254</v>
      </c>
      <c r="C10" s="100">
        <f t="shared" si="1"/>
        <v>3.8670828656725935</v>
      </c>
      <c r="D10" s="100">
        <f>D8/D9</f>
        <v>3.2852907259392974</v>
      </c>
      <c r="E10" s="41"/>
    </row>
    <row r="11" spans="1:5">
      <c r="A11" s="43"/>
      <c r="B11" s="43"/>
      <c r="C11" s="38"/>
      <c r="D11" s="44"/>
      <c r="E11" s="41"/>
    </row>
    <row r="12" spans="1:5">
      <c r="A12" s="45" t="s">
        <v>86</v>
      </c>
      <c r="B12" s="43"/>
      <c r="C12" s="38"/>
      <c r="D12" s="44"/>
      <c r="E12" s="41"/>
    </row>
    <row r="13" spans="1:5">
      <c r="A13" s="43"/>
      <c r="B13" s="43"/>
      <c r="C13" s="38"/>
      <c r="D13" s="44"/>
      <c r="E13" s="41"/>
    </row>
    <row r="14" spans="1:5">
      <c r="A14" s="43"/>
      <c r="B14" s="43"/>
      <c r="C14" s="38"/>
      <c r="D14" s="44"/>
      <c r="E14" s="41"/>
    </row>
    <row r="15" spans="1:5">
      <c r="A15" s="43"/>
      <c r="E15" s="41"/>
    </row>
    <row r="16" spans="1:5" ht="15" customHeight="1">
      <c r="A16" s="43"/>
      <c r="E16" s="39"/>
    </row>
    <row r="17" spans="1:5">
      <c r="A17" s="43"/>
      <c r="B17" s="43"/>
      <c r="C17" s="38"/>
      <c r="D17" s="44"/>
      <c r="E17" s="39"/>
    </row>
    <row r="18" spans="1:5">
      <c r="A18" s="43"/>
      <c r="B18" s="43"/>
      <c r="C18" s="38"/>
      <c r="D18" s="44"/>
      <c r="E18" s="39"/>
    </row>
    <row r="19" spans="1:5">
      <c r="A19" s="43"/>
      <c r="B19" s="43"/>
      <c r="C19" s="38"/>
      <c r="D19" s="44"/>
      <c r="E19" s="39"/>
    </row>
    <row r="20" spans="1:5">
      <c r="A20" s="43"/>
      <c r="B20" s="43"/>
      <c r="C20" s="38"/>
      <c r="D20" s="44"/>
      <c r="E20" s="39"/>
    </row>
    <row r="21" spans="1:5">
      <c r="A21" s="43"/>
      <c r="B21" s="43"/>
      <c r="C21" s="38"/>
      <c r="D21" s="44"/>
      <c r="E21" s="39"/>
    </row>
    <row r="22" spans="1:5">
      <c r="A22" s="43"/>
      <c r="B22" s="43"/>
      <c r="C22" s="38"/>
      <c r="D22" s="44"/>
      <c r="E22" s="39"/>
    </row>
    <row r="23" spans="1:5">
      <c r="A23" s="43"/>
      <c r="B23" s="43"/>
      <c r="C23" s="38"/>
      <c r="D23" s="44"/>
      <c r="E23" s="39"/>
    </row>
    <row r="24" spans="1:5">
      <c r="A24" s="43"/>
      <c r="B24" s="43"/>
      <c r="C24" s="38"/>
      <c r="D24" s="38"/>
      <c r="E24" s="38"/>
    </row>
    <row r="25" spans="1:5">
      <c r="C25" s="38"/>
      <c r="D25" s="38"/>
      <c r="E25" s="38"/>
    </row>
    <row r="26" spans="1:5">
      <c r="C26" s="38"/>
      <c r="D26" s="38"/>
      <c r="E26" s="38"/>
    </row>
    <row r="27" spans="1:5">
      <c r="C27" s="38"/>
      <c r="D27" s="38"/>
      <c r="E27" s="38"/>
    </row>
    <row r="28" spans="1:5">
      <c r="C28" s="38"/>
      <c r="D28" s="38"/>
      <c r="E28" s="38"/>
    </row>
    <row r="29" spans="1:5">
      <c r="C29" s="38"/>
      <c r="D29" s="38"/>
      <c r="E29" s="38"/>
    </row>
    <row r="30" spans="1:5">
      <c r="C30" s="38"/>
      <c r="D30" s="38"/>
      <c r="E30" s="38"/>
    </row>
    <row r="31" spans="1:5">
      <c r="C31" s="38"/>
      <c r="D31" s="38"/>
      <c r="E31" s="38"/>
    </row>
    <row r="32" spans="1:5">
      <c r="C32" s="38"/>
      <c r="D32" s="38"/>
      <c r="E32" s="38"/>
    </row>
    <row r="33" spans="3:5">
      <c r="C33" s="38"/>
      <c r="D33" s="38"/>
      <c r="E33" s="38"/>
    </row>
    <row r="34" spans="3:5">
      <c r="C34" s="38"/>
      <c r="D34" s="38"/>
      <c r="E34" s="38"/>
    </row>
    <row r="35" spans="3:5">
      <c r="C35" s="38"/>
      <c r="D35" s="38"/>
      <c r="E35" s="38"/>
    </row>
    <row r="36" spans="3:5">
      <c r="C36" s="38"/>
      <c r="D36" s="38"/>
      <c r="E36" s="38"/>
    </row>
    <row r="37" spans="3:5">
      <c r="C37" s="38"/>
      <c r="D37" s="38"/>
      <c r="E37" s="38"/>
    </row>
    <row r="38" spans="3:5">
      <c r="C38" s="38"/>
      <c r="D38" s="38"/>
      <c r="E38" s="38"/>
    </row>
    <row r="39" spans="3:5">
      <c r="C39" s="38"/>
      <c r="D39" s="38"/>
      <c r="E39" s="38"/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D10" sqref="D10"/>
    </sheetView>
  </sheetViews>
  <sheetFormatPr baseColWidth="10" defaultColWidth="8.83203125" defaultRowHeight="14" x14ac:dyDescent="0"/>
  <cols>
    <col min="1" max="1" width="31" bestFit="1" customWidth="1"/>
    <col min="2" max="7" width="9.5" bestFit="1" customWidth="1"/>
  </cols>
  <sheetData>
    <row r="1" spans="1:7">
      <c r="A1" s="93" t="s">
        <v>644</v>
      </c>
    </row>
    <row r="3" spans="1:7">
      <c r="A3" s="48"/>
      <c r="B3" s="140" t="s">
        <v>633</v>
      </c>
      <c r="C3" s="141"/>
      <c r="D3" s="142"/>
      <c r="E3" s="140" t="s">
        <v>634</v>
      </c>
      <c r="F3" s="141"/>
      <c r="G3" s="142"/>
    </row>
    <row r="4" spans="1:7">
      <c r="A4" s="47" t="s">
        <v>87</v>
      </c>
      <c r="B4" s="49" t="s">
        <v>88</v>
      </c>
      <c r="C4" s="50" t="s">
        <v>89</v>
      </c>
      <c r="D4" s="51" t="s">
        <v>90</v>
      </c>
      <c r="E4" s="49" t="s">
        <v>88</v>
      </c>
      <c r="F4" s="50" t="s">
        <v>89</v>
      </c>
      <c r="G4" s="51" t="s">
        <v>90</v>
      </c>
    </row>
    <row r="5" spans="1:7">
      <c r="A5" s="64" t="s">
        <v>536</v>
      </c>
      <c r="B5" s="103">
        <v>238276</v>
      </c>
      <c r="C5" s="104">
        <v>447430</v>
      </c>
      <c r="D5" s="104">
        <v>541429</v>
      </c>
      <c r="E5" s="103">
        <v>262506</v>
      </c>
      <c r="F5" s="104">
        <v>528288</v>
      </c>
      <c r="G5" s="105">
        <v>643004</v>
      </c>
    </row>
    <row r="6" spans="1:7">
      <c r="A6" s="64" t="s">
        <v>537</v>
      </c>
      <c r="B6" s="106">
        <v>1250014</v>
      </c>
      <c r="C6" s="107">
        <v>2584875</v>
      </c>
      <c r="D6" s="107">
        <v>3263915</v>
      </c>
      <c r="E6" s="106">
        <v>1388491</v>
      </c>
      <c r="F6" s="107">
        <v>3118701</v>
      </c>
      <c r="G6" s="108">
        <v>4034296</v>
      </c>
    </row>
    <row r="7" spans="1:7">
      <c r="A7" s="64" t="s">
        <v>538</v>
      </c>
      <c r="B7" s="106">
        <v>88424</v>
      </c>
      <c r="C7" s="107">
        <v>259835</v>
      </c>
      <c r="D7" s="107">
        <v>354983</v>
      </c>
      <c r="E7" s="106">
        <v>88415</v>
      </c>
      <c r="F7" s="107">
        <v>260911</v>
      </c>
      <c r="G7" s="108">
        <v>355756</v>
      </c>
    </row>
    <row r="8" spans="1:7">
      <c r="A8" s="64" t="s">
        <v>539</v>
      </c>
      <c r="B8" s="106">
        <v>460675</v>
      </c>
      <c r="C8" s="107">
        <v>1527589</v>
      </c>
      <c r="D8" s="107">
        <v>2189401</v>
      </c>
      <c r="E8" s="106">
        <v>537164</v>
      </c>
      <c r="F8" s="107">
        <v>1740145</v>
      </c>
      <c r="G8" s="108">
        <v>2507605</v>
      </c>
    </row>
    <row r="9" spans="1:7">
      <c r="A9" s="52" t="s">
        <v>540</v>
      </c>
      <c r="B9" s="109">
        <v>37.1</v>
      </c>
      <c r="C9" s="110">
        <v>58.1</v>
      </c>
      <c r="D9" s="110">
        <v>65.599999999999994</v>
      </c>
      <c r="E9" s="109">
        <v>33.700000000000003</v>
      </c>
      <c r="F9" s="110">
        <v>49.4</v>
      </c>
      <c r="G9" s="111">
        <v>55.3</v>
      </c>
    </row>
  </sheetData>
  <mergeCells count="2">
    <mergeCell ref="B3:D3"/>
    <mergeCell ref="E3:G3"/>
  </mergeCell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8"/>
  <sheetViews>
    <sheetView workbookViewId="0">
      <selection activeCell="A3" sqref="A3"/>
    </sheetView>
  </sheetViews>
  <sheetFormatPr baseColWidth="10" defaultColWidth="8.83203125" defaultRowHeight="14" x14ac:dyDescent="0"/>
  <cols>
    <col min="1" max="1" width="71.5" bestFit="1" customWidth="1"/>
    <col min="2" max="2" width="27.33203125" bestFit="1" customWidth="1"/>
    <col min="3" max="3" width="9.6640625" customWidth="1"/>
    <col min="4" max="4" width="11.1640625" bestFit="1" customWidth="1"/>
    <col min="5" max="5" width="11.5" customWidth="1"/>
    <col min="6" max="8" width="14.6640625" customWidth="1"/>
    <col min="9" max="9" width="15.6640625" customWidth="1"/>
  </cols>
  <sheetData>
    <row r="1" spans="1:9">
      <c r="A1" s="93" t="s">
        <v>616</v>
      </c>
    </row>
    <row r="3" spans="1:9" ht="45" customHeight="1">
      <c r="A3" s="53" t="s">
        <v>91</v>
      </c>
      <c r="B3" s="53" t="s">
        <v>92</v>
      </c>
      <c r="C3" s="54" t="s">
        <v>93</v>
      </c>
      <c r="D3" s="54" t="s">
        <v>94</v>
      </c>
      <c r="E3" s="54" t="s">
        <v>95</v>
      </c>
      <c r="F3" s="54" t="s">
        <v>96</v>
      </c>
      <c r="G3" s="54" t="s">
        <v>97</v>
      </c>
      <c r="H3" s="54" t="s">
        <v>98</v>
      </c>
      <c r="I3" s="54" t="s">
        <v>99</v>
      </c>
    </row>
    <row r="4" spans="1:9">
      <c r="A4" s="47" t="s">
        <v>100</v>
      </c>
      <c r="B4" s="47" t="s">
        <v>101</v>
      </c>
      <c r="C4" s="55">
        <v>1E-97</v>
      </c>
      <c r="D4" s="55">
        <v>-225.5</v>
      </c>
      <c r="E4" s="94">
        <v>0</v>
      </c>
      <c r="F4" s="94">
        <v>2256</v>
      </c>
      <c r="G4" s="56">
        <v>0.53139999999999998</v>
      </c>
      <c r="H4" s="94">
        <v>1273.8</v>
      </c>
      <c r="I4" s="56">
        <v>0.37230000000000002</v>
      </c>
    </row>
    <row r="5" spans="1:9">
      <c r="A5" s="47" t="s">
        <v>102</v>
      </c>
      <c r="B5" s="47" t="s">
        <v>103</v>
      </c>
      <c r="C5" s="55">
        <v>1E-84</v>
      </c>
      <c r="D5" s="55">
        <v>-195.5</v>
      </c>
      <c r="E5" s="94">
        <v>0</v>
      </c>
      <c r="F5" s="94">
        <v>1327</v>
      </c>
      <c r="G5" s="56">
        <v>0.31259999999999999</v>
      </c>
      <c r="H5" s="94">
        <v>640</v>
      </c>
      <c r="I5" s="56">
        <v>0.18709999999999999</v>
      </c>
    </row>
    <row r="6" spans="1:9">
      <c r="A6" s="47" t="s">
        <v>106</v>
      </c>
      <c r="B6" s="47" t="s">
        <v>107</v>
      </c>
      <c r="C6" s="55">
        <v>1E-78</v>
      </c>
      <c r="D6" s="55">
        <v>-181.4</v>
      </c>
      <c r="E6" s="94">
        <v>0</v>
      </c>
      <c r="F6" s="94">
        <v>2293</v>
      </c>
      <c r="G6" s="56">
        <v>0.54020000000000001</v>
      </c>
      <c r="H6" s="94">
        <v>1357.6</v>
      </c>
      <c r="I6" s="56">
        <v>0.39679999999999999</v>
      </c>
    </row>
    <row r="7" spans="1:9">
      <c r="A7" s="47" t="s">
        <v>108</v>
      </c>
      <c r="B7" s="47" t="s">
        <v>109</v>
      </c>
      <c r="C7" s="55">
        <v>1E-78</v>
      </c>
      <c r="D7" s="55">
        <v>-180.3</v>
      </c>
      <c r="E7" s="94">
        <v>0</v>
      </c>
      <c r="F7" s="94">
        <v>1521</v>
      </c>
      <c r="G7" s="56">
        <v>0.35830000000000001</v>
      </c>
      <c r="H7" s="94">
        <v>788.6</v>
      </c>
      <c r="I7" s="56">
        <v>0.23050000000000001</v>
      </c>
    </row>
    <row r="8" spans="1:9">
      <c r="A8" s="47" t="s">
        <v>104</v>
      </c>
      <c r="B8" s="47" t="s">
        <v>105</v>
      </c>
      <c r="C8" s="55">
        <v>9.9999999999999993E-78</v>
      </c>
      <c r="D8" s="55">
        <v>-179.5</v>
      </c>
      <c r="E8" s="94">
        <v>0</v>
      </c>
      <c r="F8" s="94">
        <v>1889</v>
      </c>
      <c r="G8" s="56">
        <v>0.44500000000000001</v>
      </c>
      <c r="H8" s="94">
        <v>1053.5999999999999</v>
      </c>
      <c r="I8" s="56">
        <v>0.30790000000000001</v>
      </c>
    </row>
    <row r="9" spans="1:9">
      <c r="A9" s="47" t="s">
        <v>110</v>
      </c>
      <c r="B9" s="47" t="s">
        <v>111</v>
      </c>
      <c r="C9" s="55">
        <v>9.9999999999999994E-68</v>
      </c>
      <c r="D9" s="55">
        <v>-155</v>
      </c>
      <c r="E9" s="94">
        <v>0</v>
      </c>
      <c r="F9" s="94">
        <v>878</v>
      </c>
      <c r="G9" s="56">
        <v>0.20680000000000001</v>
      </c>
      <c r="H9" s="94">
        <v>389.1</v>
      </c>
      <c r="I9" s="56">
        <v>0.1137</v>
      </c>
    </row>
    <row r="10" spans="1:9">
      <c r="A10" s="47" t="s">
        <v>112</v>
      </c>
      <c r="B10" s="47" t="s">
        <v>113</v>
      </c>
      <c r="C10" s="55">
        <v>9.9999999999999992E-66</v>
      </c>
      <c r="D10" s="55">
        <v>-150.69999999999999</v>
      </c>
      <c r="E10" s="94">
        <v>0</v>
      </c>
      <c r="F10" s="94">
        <v>1500</v>
      </c>
      <c r="G10" s="56">
        <v>0.35339999999999999</v>
      </c>
      <c r="H10" s="94">
        <v>808.3</v>
      </c>
      <c r="I10" s="56">
        <v>0.23619999999999999</v>
      </c>
    </row>
    <row r="11" spans="1:9">
      <c r="A11" s="47" t="s">
        <v>114</v>
      </c>
      <c r="B11" s="47" t="s">
        <v>115</v>
      </c>
      <c r="C11" s="55">
        <v>1E-53</v>
      </c>
      <c r="D11" s="55">
        <v>-124.3</v>
      </c>
      <c r="E11" s="94">
        <v>0</v>
      </c>
      <c r="F11" s="94">
        <v>886</v>
      </c>
      <c r="G11" s="56">
        <v>0.2087</v>
      </c>
      <c r="H11" s="94">
        <v>423.5</v>
      </c>
      <c r="I11" s="56">
        <v>0.12379999999999999</v>
      </c>
    </row>
    <row r="12" spans="1:9">
      <c r="A12" s="47" t="s">
        <v>118</v>
      </c>
      <c r="B12" s="47" t="s">
        <v>119</v>
      </c>
      <c r="C12" s="55">
        <v>1E-50</v>
      </c>
      <c r="D12" s="55">
        <v>-115.8</v>
      </c>
      <c r="E12" s="94">
        <v>0</v>
      </c>
      <c r="F12" s="94">
        <v>2652</v>
      </c>
      <c r="G12" s="56">
        <v>0.62470000000000003</v>
      </c>
      <c r="H12" s="94">
        <v>1746.5</v>
      </c>
      <c r="I12" s="56">
        <v>0.51049999999999995</v>
      </c>
    </row>
    <row r="13" spans="1:9">
      <c r="A13" s="47" t="s">
        <v>116</v>
      </c>
      <c r="B13" s="47" t="s">
        <v>117</v>
      </c>
      <c r="C13" s="55">
        <v>9.9999999999999994E-50</v>
      </c>
      <c r="D13" s="55">
        <v>-114.2</v>
      </c>
      <c r="E13" s="94">
        <v>0</v>
      </c>
      <c r="F13" s="94">
        <v>1777</v>
      </c>
      <c r="G13" s="56">
        <v>0.41860000000000003</v>
      </c>
      <c r="H13" s="94">
        <v>1061.5</v>
      </c>
      <c r="I13" s="56">
        <v>0.31019999999999998</v>
      </c>
    </row>
    <row r="14" spans="1:9">
      <c r="A14" s="47" t="s">
        <v>122</v>
      </c>
      <c r="B14" s="47" t="s">
        <v>123</v>
      </c>
      <c r="C14" s="55">
        <v>9.9999999999999997E-48</v>
      </c>
      <c r="D14" s="55">
        <v>-109.7</v>
      </c>
      <c r="E14" s="94">
        <v>0</v>
      </c>
      <c r="F14" s="94">
        <v>1343</v>
      </c>
      <c r="G14" s="56">
        <v>0.31640000000000001</v>
      </c>
      <c r="H14" s="94">
        <v>751.1</v>
      </c>
      <c r="I14" s="56">
        <v>0.2195</v>
      </c>
    </row>
    <row r="15" spans="1:9">
      <c r="A15" s="47" t="s">
        <v>120</v>
      </c>
      <c r="B15" s="47" t="s">
        <v>121</v>
      </c>
      <c r="C15" s="55">
        <v>1E-46</v>
      </c>
      <c r="D15" s="55">
        <v>-106.6</v>
      </c>
      <c r="E15" s="94">
        <v>0</v>
      </c>
      <c r="F15" s="94">
        <v>3068</v>
      </c>
      <c r="G15" s="56">
        <v>0.72270000000000001</v>
      </c>
      <c r="H15" s="94">
        <v>2114.8000000000002</v>
      </c>
      <c r="I15" s="56">
        <v>0.61809999999999998</v>
      </c>
    </row>
    <row r="16" spans="1:9">
      <c r="A16" s="47" t="s">
        <v>126</v>
      </c>
      <c r="B16" s="47" t="s">
        <v>127</v>
      </c>
      <c r="C16" s="55">
        <v>9.9999999999999995E-45</v>
      </c>
      <c r="D16" s="55">
        <v>-103.4</v>
      </c>
      <c r="E16" s="94">
        <v>0</v>
      </c>
      <c r="F16" s="94">
        <v>738</v>
      </c>
      <c r="G16" s="56">
        <v>0.1739</v>
      </c>
      <c r="H16" s="94">
        <v>350.8</v>
      </c>
      <c r="I16" s="56">
        <v>0.10249999999999999</v>
      </c>
    </row>
    <row r="17" spans="1:9">
      <c r="A17" s="47" t="s">
        <v>124</v>
      </c>
      <c r="B17" s="47" t="s">
        <v>125</v>
      </c>
      <c r="C17" s="55">
        <v>1E-42</v>
      </c>
      <c r="D17" s="55">
        <v>-98.7</v>
      </c>
      <c r="E17" s="94">
        <v>0</v>
      </c>
      <c r="F17" s="94">
        <v>953</v>
      </c>
      <c r="G17" s="56">
        <v>0.22450000000000001</v>
      </c>
      <c r="H17" s="94">
        <v>496.4</v>
      </c>
      <c r="I17" s="56">
        <v>0.14510000000000001</v>
      </c>
    </row>
    <row r="18" spans="1:9">
      <c r="A18" s="47" t="s">
        <v>130</v>
      </c>
      <c r="B18" s="47" t="s">
        <v>131</v>
      </c>
      <c r="C18" s="55">
        <v>1E-42</v>
      </c>
      <c r="D18" s="55">
        <v>-97.68</v>
      </c>
      <c r="E18" s="94">
        <v>0</v>
      </c>
      <c r="F18" s="94">
        <v>823</v>
      </c>
      <c r="G18" s="56">
        <v>0.19389999999999999</v>
      </c>
      <c r="H18" s="94">
        <v>411.2</v>
      </c>
      <c r="I18" s="56">
        <v>0.1202</v>
      </c>
    </row>
    <row r="19" spans="1:9">
      <c r="A19" s="47" t="s">
        <v>142</v>
      </c>
      <c r="B19" s="47" t="s">
        <v>143</v>
      </c>
      <c r="C19" s="55">
        <v>1E-42</v>
      </c>
      <c r="D19" s="55">
        <v>-97.45</v>
      </c>
      <c r="E19" s="94">
        <v>0</v>
      </c>
      <c r="F19" s="94">
        <v>2085</v>
      </c>
      <c r="G19" s="56">
        <v>0.49120000000000003</v>
      </c>
      <c r="H19" s="94">
        <v>1325.8</v>
      </c>
      <c r="I19" s="56">
        <v>0.38750000000000001</v>
      </c>
    </row>
    <row r="20" spans="1:9">
      <c r="A20" s="47" t="s">
        <v>128</v>
      </c>
      <c r="B20" s="47" t="s">
        <v>129</v>
      </c>
      <c r="C20" s="55">
        <v>1E-42</v>
      </c>
      <c r="D20" s="55">
        <v>-96.81</v>
      </c>
      <c r="E20" s="94">
        <v>0</v>
      </c>
      <c r="F20" s="94">
        <v>606</v>
      </c>
      <c r="G20" s="56">
        <v>0.14280000000000001</v>
      </c>
      <c r="H20" s="94">
        <v>274.5</v>
      </c>
      <c r="I20" s="56">
        <v>8.0199999999999994E-2</v>
      </c>
    </row>
    <row r="21" spans="1:9">
      <c r="A21" s="47" t="s">
        <v>136</v>
      </c>
      <c r="B21" s="47" t="s">
        <v>137</v>
      </c>
      <c r="C21" s="55">
        <v>9.9999999999999993E-41</v>
      </c>
      <c r="D21" s="55">
        <v>-93.48</v>
      </c>
      <c r="E21" s="94">
        <v>0</v>
      </c>
      <c r="F21" s="94">
        <v>2073</v>
      </c>
      <c r="G21" s="56">
        <v>0.48830000000000001</v>
      </c>
      <c r="H21" s="94">
        <v>1323</v>
      </c>
      <c r="I21" s="56">
        <v>0.38669999999999999</v>
      </c>
    </row>
    <row r="22" spans="1:9">
      <c r="A22" s="47" t="s">
        <v>140</v>
      </c>
      <c r="B22" s="47" t="s">
        <v>141</v>
      </c>
      <c r="C22" s="55">
        <v>9.9999999999999993E-40</v>
      </c>
      <c r="D22" s="55">
        <v>-91.81</v>
      </c>
      <c r="E22" s="94">
        <v>0</v>
      </c>
      <c r="F22" s="94">
        <v>341</v>
      </c>
      <c r="G22" s="56">
        <v>8.0299999999999996E-2</v>
      </c>
      <c r="H22" s="94">
        <v>124.3</v>
      </c>
      <c r="I22" s="56">
        <v>3.6299999999999999E-2</v>
      </c>
    </row>
    <row r="23" spans="1:9">
      <c r="A23" s="47" t="s">
        <v>132</v>
      </c>
      <c r="B23" s="47" t="s">
        <v>133</v>
      </c>
      <c r="C23" s="55">
        <v>9.9999999999999993E-40</v>
      </c>
      <c r="D23" s="55">
        <v>-91.57</v>
      </c>
      <c r="E23" s="94">
        <v>0</v>
      </c>
      <c r="F23" s="94">
        <v>1574</v>
      </c>
      <c r="G23" s="56">
        <v>0.37080000000000002</v>
      </c>
      <c r="H23" s="94">
        <v>947.5</v>
      </c>
      <c r="I23" s="56">
        <v>0.27689999999999998</v>
      </c>
    </row>
    <row r="24" spans="1:9">
      <c r="A24" s="47" t="s">
        <v>134</v>
      </c>
      <c r="B24" s="47" t="s">
        <v>135</v>
      </c>
      <c r="C24" s="55">
        <v>9.9999999999999996E-39</v>
      </c>
      <c r="D24" s="55">
        <v>-88.83</v>
      </c>
      <c r="E24" s="94">
        <v>0</v>
      </c>
      <c r="F24" s="94">
        <v>1608</v>
      </c>
      <c r="G24" s="56">
        <v>0.37880000000000003</v>
      </c>
      <c r="H24" s="94">
        <v>977.8</v>
      </c>
      <c r="I24" s="56">
        <v>0.2858</v>
      </c>
    </row>
    <row r="25" spans="1:9">
      <c r="A25" s="47" t="s">
        <v>146</v>
      </c>
      <c r="B25" s="47" t="s">
        <v>147</v>
      </c>
      <c r="C25" s="55">
        <v>9.9999999999999996E-39</v>
      </c>
      <c r="D25" s="55">
        <v>-88.14</v>
      </c>
      <c r="E25" s="94">
        <v>0</v>
      </c>
      <c r="F25" s="94">
        <v>2051</v>
      </c>
      <c r="G25" s="56">
        <v>0.48320000000000002</v>
      </c>
      <c r="H25" s="94">
        <v>1316.6</v>
      </c>
      <c r="I25" s="56">
        <v>0.38479999999999998</v>
      </c>
    </row>
    <row r="26" spans="1:9">
      <c r="A26" s="47" t="s">
        <v>138</v>
      </c>
      <c r="B26" s="47" t="s">
        <v>139</v>
      </c>
      <c r="C26" s="55">
        <v>9.9999999999999996E-39</v>
      </c>
      <c r="D26" s="55">
        <v>-87.87</v>
      </c>
      <c r="E26" s="94">
        <v>0</v>
      </c>
      <c r="F26" s="94">
        <v>1172</v>
      </c>
      <c r="G26" s="56">
        <v>0.27610000000000001</v>
      </c>
      <c r="H26" s="94">
        <v>662.4</v>
      </c>
      <c r="I26" s="56">
        <v>0.19359999999999999</v>
      </c>
    </row>
    <row r="27" spans="1:9">
      <c r="A27" s="47" t="s">
        <v>144</v>
      </c>
      <c r="B27" s="47" t="s">
        <v>145</v>
      </c>
      <c r="C27" s="55">
        <v>9.9999999999999994E-37</v>
      </c>
      <c r="D27" s="55">
        <v>-84.59</v>
      </c>
      <c r="E27" s="94">
        <v>0</v>
      </c>
      <c r="F27" s="94">
        <v>2028</v>
      </c>
      <c r="G27" s="56">
        <v>0.47770000000000001</v>
      </c>
      <c r="H27" s="94">
        <v>1305.5999999999999</v>
      </c>
      <c r="I27" s="56">
        <v>0.38159999999999999</v>
      </c>
    </row>
    <row r="28" spans="1:9">
      <c r="A28" s="47" t="s">
        <v>150</v>
      </c>
      <c r="B28" s="47" t="s">
        <v>151</v>
      </c>
      <c r="C28" s="55">
        <v>9.9999999999999994E-37</v>
      </c>
      <c r="D28" s="55">
        <v>-83.52</v>
      </c>
      <c r="E28" s="94">
        <v>0</v>
      </c>
      <c r="F28" s="94">
        <v>770</v>
      </c>
      <c r="G28" s="56">
        <v>0.18140000000000001</v>
      </c>
      <c r="H28" s="94">
        <v>393.7</v>
      </c>
      <c r="I28" s="56">
        <v>0.11509999999999999</v>
      </c>
    </row>
    <row r="29" spans="1:9">
      <c r="A29" s="47" t="s">
        <v>156</v>
      </c>
      <c r="B29" s="47" t="s">
        <v>157</v>
      </c>
      <c r="C29" s="55">
        <v>1E-35</v>
      </c>
      <c r="D29" s="55">
        <v>-82.03</v>
      </c>
      <c r="E29" s="94">
        <v>0</v>
      </c>
      <c r="F29" s="94">
        <v>1669</v>
      </c>
      <c r="G29" s="56">
        <v>0.39319999999999999</v>
      </c>
      <c r="H29" s="94">
        <v>1035.9000000000001</v>
      </c>
      <c r="I29" s="56">
        <v>0.30280000000000001</v>
      </c>
    </row>
    <row r="30" spans="1:9">
      <c r="A30" s="47" t="s">
        <v>148</v>
      </c>
      <c r="B30" s="47" t="s">
        <v>149</v>
      </c>
      <c r="C30" s="55">
        <v>9.9999999999999993E-35</v>
      </c>
      <c r="D30" s="55">
        <v>-80.349999999999994</v>
      </c>
      <c r="E30" s="94">
        <v>0</v>
      </c>
      <c r="F30" s="94">
        <v>1976</v>
      </c>
      <c r="G30" s="56">
        <v>0.46550000000000002</v>
      </c>
      <c r="H30" s="94">
        <v>1273.7</v>
      </c>
      <c r="I30" s="56">
        <v>0.37230000000000002</v>
      </c>
    </row>
    <row r="31" spans="1:9">
      <c r="A31" s="47" t="s">
        <v>152</v>
      </c>
      <c r="B31" s="47" t="s">
        <v>153</v>
      </c>
      <c r="C31" s="55">
        <v>9.9999999999999993E-35</v>
      </c>
      <c r="D31" s="55">
        <v>-79.42</v>
      </c>
      <c r="E31" s="94">
        <v>0</v>
      </c>
      <c r="F31" s="94">
        <v>988</v>
      </c>
      <c r="G31" s="56">
        <v>0.23269999999999999</v>
      </c>
      <c r="H31" s="94">
        <v>546.29999999999995</v>
      </c>
      <c r="I31" s="56">
        <v>0.15970000000000001</v>
      </c>
    </row>
    <row r="32" spans="1:9">
      <c r="A32" s="47" t="s">
        <v>154</v>
      </c>
      <c r="B32" s="47" t="s">
        <v>155</v>
      </c>
      <c r="C32" s="55">
        <v>1.0000000000000001E-33</v>
      </c>
      <c r="D32" s="55">
        <v>-77.25</v>
      </c>
      <c r="E32" s="94">
        <v>0</v>
      </c>
      <c r="F32" s="94">
        <v>1479</v>
      </c>
      <c r="G32" s="56">
        <v>0.34839999999999999</v>
      </c>
      <c r="H32" s="94">
        <v>902.5</v>
      </c>
      <c r="I32" s="56">
        <v>0.26379999999999998</v>
      </c>
    </row>
    <row r="33" spans="1:9">
      <c r="A33" s="47" t="s">
        <v>160</v>
      </c>
      <c r="B33" s="47" t="s">
        <v>161</v>
      </c>
      <c r="C33" s="55">
        <v>1.0000000000000001E-30</v>
      </c>
      <c r="D33" s="55">
        <v>-71.09</v>
      </c>
      <c r="E33" s="94">
        <v>0</v>
      </c>
      <c r="F33" s="94">
        <v>1670</v>
      </c>
      <c r="G33" s="56">
        <v>0.39340000000000003</v>
      </c>
      <c r="H33" s="94">
        <v>1057.8</v>
      </c>
      <c r="I33" s="56">
        <v>0.30919999999999997</v>
      </c>
    </row>
    <row r="34" spans="1:9">
      <c r="A34" s="47" t="s">
        <v>158</v>
      </c>
      <c r="B34" s="47" t="s">
        <v>159</v>
      </c>
      <c r="C34" s="55">
        <v>1.0000000000000001E-30</v>
      </c>
      <c r="D34" s="55">
        <v>-69.650000000000006</v>
      </c>
      <c r="E34" s="94">
        <v>0</v>
      </c>
      <c r="F34" s="94">
        <v>544</v>
      </c>
      <c r="G34" s="56">
        <v>0.12820000000000001</v>
      </c>
      <c r="H34" s="94">
        <v>263.8</v>
      </c>
      <c r="I34" s="56">
        <v>7.7100000000000002E-2</v>
      </c>
    </row>
    <row r="35" spans="1:9">
      <c r="A35" s="47" t="s">
        <v>166</v>
      </c>
      <c r="B35" s="47" t="s">
        <v>167</v>
      </c>
      <c r="C35" s="55">
        <v>9.9999999999999994E-30</v>
      </c>
      <c r="D35" s="55">
        <v>-67.819999999999993</v>
      </c>
      <c r="E35" s="94">
        <v>0</v>
      </c>
      <c r="F35" s="94">
        <v>708</v>
      </c>
      <c r="G35" s="56">
        <v>0.1668</v>
      </c>
      <c r="H35" s="94">
        <v>372.7</v>
      </c>
      <c r="I35" s="56">
        <v>0.1089</v>
      </c>
    </row>
    <row r="36" spans="1:9">
      <c r="A36" s="47" t="s">
        <v>162</v>
      </c>
      <c r="B36" s="47" t="s">
        <v>163</v>
      </c>
      <c r="C36" s="55">
        <v>9.9999999999999997E-29</v>
      </c>
      <c r="D36" s="55">
        <v>-66.56</v>
      </c>
      <c r="E36" s="94">
        <v>0</v>
      </c>
      <c r="F36" s="94">
        <v>1659</v>
      </c>
      <c r="G36" s="56">
        <v>0.39079999999999998</v>
      </c>
      <c r="H36" s="94">
        <v>1058.0999999999999</v>
      </c>
      <c r="I36" s="56">
        <v>0.30919999999999997</v>
      </c>
    </row>
    <row r="37" spans="1:9">
      <c r="A37" s="47" t="s">
        <v>172</v>
      </c>
      <c r="B37" s="47" t="s">
        <v>173</v>
      </c>
      <c r="C37" s="55">
        <v>9.9999999999999997E-29</v>
      </c>
      <c r="D37" s="55">
        <v>-65.760000000000005</v>
      </c>
      <c r="E37" s="94">
        <v>0</v>
      </c>
      <c r="F37" s="94">
        <v>3056</v>
      </c>
      <c r="G37" s="56">
        <v>0.71989999999999998</v>
      </c>
      <c r="H37" s="94">
        <v>2186.9</v>
      </c>
      <c r="I37" s="56">
        <v>0.63919999999999999</v>
      </c>
    </row>
    <row r="38" spans="1:9">
      <c r="A38" s="47" t="s">
        <v>164</v>
      </c>
      <c r="B38" s="47" t="s">
        <v>165</v>
      </c>
      <c r="C38" s="55">
        <v>9.9999999999999997E-29</v>
      </c>
      <c r="D38" s="55">
        <v>-65.17</v>
      </c>
      <c r="E38" s="94">
        <v>0</v>
      </c>
      <c r="F38" s="94">
        <v>1500</v>
      </c>
      <c r="G38" s="56">
        <v>0.35339999999999999</v>
      </c>
      <c r="H38" s="94">
        <v>941.5</v>
      </c>
      <c r="I38" s="56">
        <v>0.2752</v>
      </c>
    </row>
    <row r="39" spans="1:9">
      <c r="A39" s="47" t="s">
        <v>168</v>
      </c>
      <c r="B39" s="47" t="s">
        <v>169</v>
      </c>
      <c r="C39" s="55">
        <v>1E-27</v>
      </c>
      <c r="D39" s="55">
        <v>-64.06</v>
      </c>
      <c r="E39" s="94">
        <v>0</v>
      </c>
      <c r="F39" s="94">
        <v>1240</v>
      </c>
      <c r="G39" s="56">
        <v>0.29210000000000003</v>
      </c>
      <c r="H39" s="94">
        <v>751.2</v>
      </c>
      <c r="I39" s="56">
        <v>0.2195</v>
      </c>
    </row>
    <row r="40" spans="1:9">
      <c r="A40" s="47" t="s">
        <v>170</v>
      </c>
      <c r="B40" s="47" t="s">
        <v>171</v>
      </c>
      <c r="C40" s="55">
        <v>1E-27</v>
      </c>
      <c r="D40" s="55">
        <v>-63.94</v>
      </c>
      <c r="E40" s="94">
        <v>0</v>
      </c>
      <c r="F40" s="94">
        <v>288</v>
      </c>
      <c r="G40" s="56">
        <v>6.7799999999999999E-2</v>
      </c>
      <c r="H40" s="94">
        <v>114.7</v>
      </c>
      <c r="I40" s="56">
        <v>3.3500000000000002E-2</v>
      </c>
    </row>
    <row r="41" spans="1:9">
      <c r="A41" s="47" t="s">
        <v>174</v>
      </c>
      <c r="B41" s="47" t="s">
        <v>175</v>
      </c>
      <c r="C41" s="55">
        <v>1E-27</v>
      </c>
      <c r="D41" s="55">
        <v>-62.8</v>
      </c>
      <c r="E41" s="94">
        <v>0</v>
      </c>
      <c r="F41" s="94">
        <v>475</v>
      </c>
      <c r="G41" s="56">
        <v>0.1119</v>
      </c>
      <c r="H41" s="94">
        <v>227.4</v>
      </c>
      <c r="I41" s="56">
        <v>6.6500000000000004E-2</v>
      </c>
    </row>
    <row r="42" spans="1:9">
      <c r="A42" s="47" t="s">
        <v>180</v>
      </c>
      <c r="B42" s="47" t="s">
        <v>181</v>
      </c>
      <c r="C42" s="55">
        <v>1E-27</v>
      </c>
      <c r="D42" s="55">
        <v>-62.35</v>
      </c>
      <c r="E42" s="94">
        <v>0</v>
      </c>
      <c r="F42" s="94">
        <v>189</v>
      </c>
      <c r="G42" s="56">
        <v>4.4499999999999998E-2</v>
      </c>
      <c r="H42" s="94">
        <v>62.2</v>
      </c>
      <c r="I42" s="56">
        <v>1.8200000000000001E-2</v>
      </c>
    </row>
    <row r="43" spans="1:9">
      <c r="A43" s="47" t="s">
        <v>184</v>
      </c>
      <c r="B43" s="47" t="s">
        <v>185</v>
      </c>
      <c r="C43" s="55">
        <v>1E-26</v>
      </c>
      <c r="D43" s="55">
        <v>-62</v>
      </c>
      <c r="E43" s="94">
        <v>0</v>
      </c>
      <c r="F43" s="94">
        <v>2592</v>
      </c>
      <c r="G43" s="56">
        <v>0.61060000000000003</v>
      </c>
      <c r="H43" s="94">
        <v>1806.3</v>
      </c>
      <c r="I43" s="56">
        <v>0.52790000000000004</v>
      </c>
    </row>
    <row r="44" spans="1:9">
      <c r="A44" s="47" t="s">
        <v>182</v>
      </c>
      <c r="B44" s="47" t="s">
        <v>183</v>
      </c>
      <c r="C44" s="55">
        <v>1E-26</v>
      </c>
      <c r="D44" s="55">
        <v>-61.88</v>
      </c>
      <c r="E44" s="94">
        <v>0</v>
      </c>
      <c r="F44" s="94">
        <v>1970</v>
      </c>
      <c r="G44" s="56">
        <v>0.46410000000000001</v>
      </c>
      <c r="H44" s="94">
        <v>1308.5</v>
      </c>
      <c r="I44" s="56">
        <v>0.38240000000000002</v>
      </c>
    </row>
    <row r="45" spans="1:9">
      <c r="A45" s="47" t="s">
        <v>186</v>
      </c>
      <c r="B45" s="47" t="s">
        <v>187</v>
      </c>
      <c r="C45" s="55">
        <v>1E-26</v>
      </c>
      <c r="D45" s="55">
        <v>-60.66</v>
      </c>
      <c r="E45" s="94">
        <v>0</v>
      </c>
      <c r="F45" s="94">
        <v>786</v>
      </c>
      <c r="G45" s="56">
        <v>0.1852</v>
      </c>
      <c r="H45" s="94">
        <v>435.3</v>
      </c>
      <c r="I45" s="56">
        <v>0.12720000000000001</v>
      </c>
    </row>
    <row r="46" spans="1:9">
      <c r="A46" s="47" t="s">
        <v>176</v>
      </c>
      <c r="B46" s="47" t="s">
        <v>177</v>
      </c>
      <c r="C46" s="55">
        <v>1E-26</v>
      </c>
      <c r="D46" s="55">
        <v>-60.02</v>
      </c>
      <c r="E46" s="94">
        <v>0</v>
      </c>
      <c r="F46" s="94">
        <v>723</v>
      </c>
      <c r="G46" s="56">
        <v>0.17030000000000001</v>
      </c>
      <c r="H46" s="94">
        <v>393</v>
      </c>
      <c r="I46" s="56">
        <v>0.1149</v>
      </c>
    </row>
    <row r="47" spans="1:9">
      <c r="A47" s="47" t="s">
        <v>190</v>
      </c>
      <c r="B47" s="47" t="s">
        <v>191</v>
      </c>
      <c r="C47" s="55">
        <v>1E-26</v>
      </c>
      <c r="D47" s="55">
        <v>-59.89</v>
      </c>
      <c r="E47" s="94">
        <v>0</v>
      </c>
      <c r="F47" s="94">
        <v>336</v>
      </c>
      <c r="G47" s="56">
        <v>7.9200000000000007E-2</v>
      </c>
      <c r="H47" s="94">
        <v>145.80000000000001</v>
      </c>
      <c r="I47" s="56">
        <v>4.2599999999999999E-2</v>
      </c>
    </row>
    <row r="48" spans="1:9">
      <c r="A48" s="47" t="s">
        <v>178</v>
      </c>
      <c r="B48" s="47" t="s">
        <v>179</v>
      </c>
      <c r="C48" s="55">
        <v>1E-25</v>
      </c>
      <c r="D48" s="55">
        <v>-58.6</v>
      </c>
      <c r="E48" s="94">
        <v>0</v>
      </c>
      <c r="F48" s="94">
        <v>3449</v>
      </c>
      <c r="G48" s="56">
        <v>0.8125</v>
      </c>
      <c r="H48" s="94">
        <v>2546.1999999999998</v>
      </c>
      <c r="I48" s="56">
        <v>0.74419999999999997</v>
      </c>
    </row>
    <row r="49" spans="1:9">
      <c r="A49" s="47" t="s">
        <v>188</v>
      </c>
      <c r="B49" s="47" t="s">
        <v>189</v>
      </c>
      <c r="C49" s="55">
        <v>1E-25</v>
      </c>
      <c r="D49" s="55">
        <v>-58.54</v>
      </c>
      <c r="E49" s="94">
        <v>0</v>
      </c>
      <c r="F49" s="94">
        <v>617</v>
      </c>
      <c r="G49" s="56">
        <v>0.14530000000000001</v>
      </c>
      <c r="H49" s="94">
        <v>324.60000000000002</v>
      </c>
      <c r="I49" s="56">
        <v>9.4899999999999998E-2</v>
      </c>
    </row>
    <row r="50" spans="1:9">
      <c r="A50" s="47" t="s">
        <v>194</v>
      </c>
      <c r="B50" s="47" t="s">
        <v>195</v>
      </c>
      <c r="C50" s="55">
        <v>9.9999999999999992E-25</v>
      </c>
      <c r="D50" s="55">
        <v>-56.88</v>
      </c>
      <c r="E50" s="94">
        <v>0</v>
      </c>
      <c r="F50" s="94">
        <v>1151</v>
      </c>
      <c r="G50" s="56">
        <v>0.27110000000000001</v>
      </c>
      <c r="H50" s="94">
        <v>700.5</v>
      </c>
      <c r="I50" s="56">
        <v>0.20469999999999999</v>
      </c>
    </row>
    <row r="51" spans="1:9">
      <c r="A51" s="47" t="s">
        <v>192</v>
      </c>
      <c r="B51" s="47" t="s">
        <v>193</v>
      </c>
      <c r="C51" s="55">
        <v>9.9999999999999992E-25</v>
      </c>
      <c r="D51" s="55">
        <v>-56.88</v>
      </c>
      <c r="E51" s="94">
        <v>0</v>
      </c>
      <c r="F51" s="94">
        <v>1539</v>
      </c>
      <c r="G51" s="56">
        <v>0.36249999999999999</v>
      </c>
      <c r="H51" s="94">
        <v>988.5</v>
      </c>
      <c r="I51" s="56">
        <v>0.28889999999999999</v>
      </c>
    </row>
    <row r="52" spans="1:9">
      <c r="A52" s="47" t="s">
        <v>196</v>
      </c>
      <c r="B52" s="47" t="s">
        <v>197</v>
      </c>
      <c r="C52" s="55">
        <v>1E-22</v>
      </c>
      <c r="D52" s="55">
        <v>-52.46</v>
      </c>
      <c r="E52" s="94">
        <v>0</v>
      </c>
      <c r="F52" s="94">
        <v>417</v>
      </c>
      <c r="G52" s="56">
        <v>9.8199999999999996E-2</v>
      </c>
      <c r="H52" s="94">
        <v>202.1</v>
      </c>
      <c r="I52" s="56">
        <v>5.91E-2</v>
      </c>
    </row>
    <row r="53" spans="1:9">
      <c r="A53" s="47" t="s">
        <v>198</v>
      </c>
      <c r="B53" s="47" t="s">
        <v>199</v>
      </c>
      <c r="C53" s="55">
        <v>1E-22</v>
      </c>
      <c r="D53" s="55">
        <v>-52.19</v>
      </c>
      <c r="E53" s="94">
        <v>0</v>
      </c>
      <c r="F53" s="94">
        <v>1068</v>
      </c>
      <c r="G53" s="56">
        <v>0.25159999999999999</v>
      </c>
      <c r="H53" s="94">
        <v>649.70000000000005</v>
      </c>
      <c r="I53" s="56">
        <v>0.18990000000000001</v>
      </c>
    </row>
    <row r="54" spans="1:9">
      <c r="A54" s="47" t="s">
        <v>202</v>
      </c>
      <c r="B54" s="47" t="s">
        <v>203</v>
      </c>
      <c r="C54" s="55">
        <v>9.9999999999999991E-22</v>
      </c>
      <c r="D54" s="55">
        <v>-48.59</v>
      </c>
      <c r="E54" s="94">
        <v>0</v>
      </c>
      <c r="F54" s="94">
        <v>569</v>
      </c>
      <c r="G54" s="56">
        <v>0.13400000000000001</v>
      </c>
      <c r="H54" s="94">
        <v>306.10000000000002</v>
      </c>
      <c r="I54" s="56">
        <v>8.9499999999999996E-2</v>
      </c>
    </row>
    <row r="55" spans="1:9">
      <c r="A55" s="47" t="s">
        <v>216</v>
      </c>
      <c r="B55" s="47" t="s">
        <v>217</v>
      </c>
      <c r="C55" s="55">
        <v>9.9999999999999995E-21</v>
      </c>
      <c r="D55" s="55">
        <v>-47.46</v>
      </c>
      <c r="E55" s="94">
        <v>0</v>
      </c>
      <c r="F55" s="94">
        <v>2589</v>
      </c>
      <c r="G55" s="56">
        <v>0.6099</v>
      </c>
      <c r="H55" s="94">
        <v>1841.3</v>
      </c>
      <c r="I55" s="56">
        <v>0.53820000000000001</v>
      </c>
    </row>
    <row r="56" spans="1:9">
      <c r="A56" s="47" t="s">
        <v>208</v>
      </c>
      <c r="B56" s="47" t="s">
        <v>209</v>
      </c>
      <c r="C56" s="55">
        <v>9.9999999999999995E-21</v>
      </c>
      <c r="D56" s="55">
        <v>-47</v>
      </c>
      <c r="E56" s="94">
        <v>0</v>
      </c>
      <c r="F56" s="94">
        <v>1164</v>
      </c>
      <c r="G56" s="56">
        <v>0.2742</v>
      </c>
      <c r="H56" s="94">
        <v>730.5</v>
      </c>
      <c r="I56" s="56">
        <v>0.2135</v>
      </c>
    </row>
    <row r="57" spans="1:9">
      <c r="A57" s="47" t="s">
        <v>200</v>
      </c>
      <c r="B57" s="47" t="s">
        <v>201</v>
      </c>
      <c r="C57" s="55">
        <v>9.9999999999999995E-21</v>
      </c>
      <c r="D57" s="55">
        <v>-46.18</v>
      </c>
      <c r="E57" s="94">
        <v>0</v>
      </c>
      <c r="F57" s="94">
        <v>611</v>
      </c>
      <c r="G57" s="56">
        <v>0.1439</v>
      </c>
      <c r="H57" s="94">
        <v>338.6</v>
      </c>
      <c r="I57" s="56">
        <v>9.9000000000000005E-2</v>
      </c>
    </row>
    <row r="58" spans="1:9">
      <c r="A58" s="47" t="s">
        <v>206</v>
      </c>
      <c r="B58" s="47" t="s">
        <v>207</v>
      </c>
      <c r="C58" s="55">
        <v>9.9999999999999995E-21</v>
      </c>
      <c r="D58" s="55">
        <v>-46.11</v>
      </c>
      <c r="E58" s="94">
        <v>0</v>
      </c>
      <c r="F58" s="94">
        <v>388</v>
      </c>
      <c r="G58" s="56">
        <v>9.1399999999999995E-2</v>
      </c>
      <c r="H58" s="94">
        <v>191.2</v>
      </c>
      <c r="I58" s="56">
        <v>5.5899999999999998E-2</v>
      </c>
    </row>
    <row r="59" spans="1:9">
      <c r="A59" s="47" t="s">
        <v>204</v>
      </c>
      <c r="B59" s="47" t="s">
        <v>205</v>
      </c>
      <c r="C59" s="55">
        <v>9.9999999999999998E-20</v>
      </c>
      <c r="D59" s="55">
        <v>-45.71</v>
      </c>
      <c r="E59" s="94">
        <v>0</v>
      </c>
      <c r="F59" s="94">
        <v>1175</v>
      </c>
      <c r="G59" s="56">
        <v>0.27679999999999999</v>
      </c>
      <c r="H59" s="94">
        <v>741.8</v>
      </c>
      <c r="I59" s="56">
        <v>0.21679999999999999</v>
      </c>
    </row>
    <row r="60" spans="1:9">
      <c r="A60" s="47" t="s">
        <v>210</v>
      </c>
      <c r="B60" s="47" t="s">
        <v>211</v>
      </c>
      <c r="C60" s="55">
        <v>9.9999999999999998E-20</v>
      </c>
      <c r="D60" s="55">
        <v>-45.15</v>
      </c>
      <c r="E60" s="94">
        <v>0</v>
      </c>
      <c r="F60" s="94">
        <v>680</v>
      </c>
      <c r="G60" s="56">
        <v>0.16020000000000001</v>
      </c>
      <c r="H60" s="94">
        <v>387.9</v>
      </c>
      <c r="I60" s="56">
        <v>0.1134</v>
      </c>
    </row>
    <row r="61" spans="1:9">
      <c r="A61" s="47" t="s">
        <v>212</v>
      </c>
      <c r="B61" s="47" t="s">
        <v>213</v>
      </c>
      <c r="C61" s="55">
        <v>9.9999999999999998E-20</v>
      </c>
      <c r="D61" s="55">
        <v>-44.83</v>
      </c>
      <c r="E61" s="94">
        <v>0</v>
      </c>
      <c r="F61" s="94">
        <v>927</v>
      </c>
      <c r="G61" s="56">
        <v>0.21840000000000001</v>
      </c>
      <c r="H61" s="94">
        <v>562.6</v>
      </c>
      <c r="I61" s="56">
        <v>0.16439999999999999</v>
      </c>
    </row>
    <row r="62" spans="1:9">
      <c r="A62" s="47" t="s">
        <v>222</v>
      </c>
      <c r="B62" s="47" t="s">
        <v>223</v>
      </c>
      <c r="C62" s="55">
        <v>9.9999999999999998E-20</v>
      </c>
      <c r="D62" s="55">
        <v>-44.42</v>
      </c>
      <c r="E62" s="94">
        <v>0</v>
      </c>
      <c r="F62" s="94">
        <v>794</v>
      </c>
      <c r="G62" s="56">
        <v>0.187</v>
      </c>
      <c r="H62" s="94">
        <v>468.7</v>
      </c>
      <c r="I62" s="56">
        <v>0.13700000000000001</v>
      </c>
    </row>
    <row r="63" spans="1:9">
      <c r="A63" s="47" t="s">
        <v>232</v>
      </c>
      <c r="B63" s="47" t="s">
        <v>233</v>
      </c>
      <c r="C63" s="55">
        <v>9.9999999999999998E-20</v>
      </c>
      <c r="D63" s="55">
        <v>-44.26</v>
      </c>
      <c r="E63" s="94">
        <v>0</v>
      </c>
      <c r="F63" s="94">
        <v>685</v>
      </c>
      <c r="G63" s="56">
        <v>0.16139999999999999</v>
      </c>
      <c r="H63" s="94">
        <v>393</v>
      </c>
      <c r="I63" s="56">
        <v>0.1149</v>
      </c>
    </row>
    <row r="64" spans="1:9">
      <c r="A64" s="47" t="s">
        <v>238</v>
      </c>
      <c r="B64" s="47" t="s">
        <v>239</v>
      </c>
      <c r="C64" s="55">
        <v>9.9999999999999998E-20</v>
      </c>
      <c r="D64" s="55">
        <v>-44.02</v>
      </c>
      <c r="E64" s="94">
        <v>0</v>
      </c>
      <c r="F64" s="94">
        <v>296</v>
      </c>
      <c r="G64" s="56">
        <v>6.9699999999999998E-2</v>
      </c>
      <c r="H64" s="94">
        <v>136.5</v>
      </c>
      <c r="I64" s="56">
        <v>3.9899999999999998E-2</v>
      </c>
    </row>
    <row r="65" spans="1:9">
      <c r="A65" s="47" t="s">
        <v>218</v>
      </c>
      <c r="B65" s="47" t="s">
        <v>219</v>
      </c>
      <c r="C65" s="55">
        <v>1.0000000000000001E-18</v>
      </c>
      <c r="D65" s="55">
        <v>-43.52</v>
      </c>
      <c r="E65" s="94">
        <v>0</v>
      </c>
      <c r="F65" s="94">
        <v>425</v>
      </c>
      <c r="G65" s="56">
        <v>0.10009999999999999</v>
      </c>
      <c r="H65" s="94">
        <v>218.8</v>
      </c>
      <c r="I65" s="56">
        <v>6.3899999999999998E-2</v>
      </c>
    </row>
    <row r="66" spans="1:9">
      <c r="A66" s="47" t="s">
        <v>214</v>
      </c>
      <c r="B66" s="47" t="s">
        <v>215</v>
      </c>
      <c r="C66" s="55">
        <v>1.0000000000000001E-18</v>
      </c>
      <c r="D66" s="55">
        <v>-42.88</v>
      </c>
      <c r="E66" s="94">
        <v>0</v>
      </c>
      <c r="F66" s="94">
        <v>612</v>
      </c>
      <c r="G66" s="56">
        <v>0.14419999999999999</v>
      </c>
      <c r="H66" s="94">
        <v>344.1</v>
      </c>
      <c r="I66" s="56">
        <v>0.10059999999999999</v>
      </c>
    </row>
    <row r="67" spans="1:9">
      <c r="A67" s="47" t="s">
        <v>234</v>
      </c>
      <c r="B67" s="47" t="s">
        <v>235</v>
      </c>
      <c r="C67" s="55">
        <v>1.0000000000000001E-18</v>
      </c>
      <c r="D67" s="55">
        <v>-42.76</v>
      </c>
      <c r="E67" s="94">
        <v>0</v>
      </c>
      <c r="F67" s="94">
        <v>836</v>
      </c>
      <c r="G67" s="56">
        <v>0.19689999999999999</v>
      </c>
      <c r="H67" s="94">
        <v>501.5</v>
      </c>
      <c r="I67" s="56">
        <v>0.14660000000000001</v>
      </c>
    </row>
    <row r="68" spans="1:9">
      <c r="A68" s="47" t="s">
        <v>224</v>
      </c>
      <c r="B68" s="47" t="s">
        <v>225</v>
      </c>
      <c r="C68" s="55">
        <v>1.0000000000000001E-18</v>
      </c>
      <c r="D68" s="55">
        <v>-42.45</v>
      </c>
      <c r="E68" s="94">
        <v>0</v>
      </c>
      <c r="F68" s="94">
        <v>679</v>
      </c>
      <c r="G68" s="56">
        <v>0.16</v>
      </c>
      <c r="H68" s="94">
        <v>391.8</v>
      </c>
      <c r="I68" s="56">
        <v>0.1145</v>
      </c>
    </row>
    <row r="69" spans="1:9">
      <c r="A69" s="47" t="s">
        <v>236</v>
      </c>
      <c r="B69" s="47" t="s">
        <v>237</v>
      </c>
      <c r="C69" s="55">
        <v>1.0000000000000001E-18</v>
      </c>
      <c r="D69" s="55">
        <v>-42.35</v>
      </c>
      <c r="E69" s="94">
        <v>0</v>
      </c>
      <c r="F69" s="94">
        <v>351</v>
      </c>
      <c r="G69" s="56">
        <v>8.2699999999999996E-2</v>
      </c>
      <c r="H69" s="94">
        <v>172.6</v>
      </c>
      <c r="I69" s="56">
        <v>5.04E-2</v>
      </c>
    </row>
    <row r="70" spans="1:9">
      <c r="A70" s="47" t="s">
        <v>244</v>
      </c>
      <c r="B70" s="47" t="s">
        <v>245</v>
      </c>
      <c r="C70" s="55">
        <v>1.0000000000000001E-18</v>
      </c>
      <c r="D70" s="55">
        <v>-42.13</v>
      </c>
      <c r="E70" s="94">
        <v>0</v>
      </c>
      <c r="F70" s="94">
        <v>283</v>
      </c>
      <c r="G70" s="56">
        <v>6.6699999999999995E-2</v>
      </c>
      <c r="H70" s="94">
        <v>130.4</v>
      </c>
      <c r="I70" s="56">
        <v>3.8100000000000002E-2</v>
      </c>
    </row>
    <row r="71" spans="1:9">
      <c r="A71" s="47" t="s">
        <v>228</v>
      </c>
      <c r="B71" s="47" t="s">
        <v>229</v>
      </c>
      <c r="C71" s="55">
        <v>1.0000000000000001E-18</v>
      </c>
      <c r="D71" s="55">
        <v>-42.11</v>
      </c>
      <c r="E71" s="94">
        <v>0</v>
      </c>
      <c r="F71" s="94">
        <v>243</v>
      </c>
      <c r="G71" s="56">
        <v>5.7200000000000001E-2</v>
      </c>
      <c r="H71" s="94">
        <v>106.7</v>
      </c>
      <c r="I71" s="56">
        <v>3.1199999999999999E-2</v>
      </c>
    </row>
    <row r="72" spans="1:9">
      <c r="A72" s="47" t="s">
        <v>220</v>
      </c>
      <c r="B72" s="47" t="s">
        <v>221</v>
      </c>
      <c r="C72" s="55">
        <v>1.0000000000000001E-17</v>
      </c>
      <c r="D72" s="55">
        <v>-41.34</v>
      </c>
      <c r="E72" s="94">
        <v>0</v>
      </c>
      <c r="F72" s="94">
        <v>2045</v>
      </c>
      <c r="G72" s="56">
        <v>0.48170000000000002</v>
      </c>
      <c r="H72" s="94">
        <v>1420.8</v>
      </c>
      <c r="I72" s="56">
        <v>0.4153</v>
      </c>
    </row>
    <row r="73" spans="1:9">
      <c r="A73" s="47" t="s">
        <v>226</v>
      </c>
      <c r="B73" s="47" t="s">
        <v>227</v>
      </c>
      <c r="C73" s="55">
        <v>1.0000000000000001E-17</v>
      </c>
      <c r="D73" s="55">
        <v>-40.99</v>
      </c>
      <c r="E73" s="94">
        <v>0</v>
      </c>
      <c r="F73" s="94">
        <v>721</v>
      </c>
      <c r="G73" s="56">
        <v>0.16980000000000001</v>
      </c>
      <c r="H73" s="94">
        <v>424</v>
      </c>
      <c r="I73" s="56">
        <v>0.1239</v>
      </c>
    </row>
    <row r="74" spans="1:9">
      <c r="A74" s="47" t="s">
        <v>230</v>
      </c>
      <c r="B74" s="47" t="s">
        <v>231</v>
      </c>
      <c r="C74" s="55">
        <v>1.0000000000000001E-17</v>
      </c>
      <c r="D74" s="55">
        <v>-40.69</v>
      </c>
      <c r="E74" s="94">
        <v>0</v>
      </c>
      <c r="F74" s="94">
        <v>436</v>
      </c>
      <c r="G74" s="56">
        <v>0.1027</v>
      </c>
      <c r="H74" s="94">
        <v>229.7</v>
      </c>
      <c r="I74" s="56">
        <v>6.7100000000000007E-2</v>
      </c>
    </row>
    <row r="75" spans="1:9">
      <c r="A75" s="47" t="s">
        <v>240</v>
      </c>
      <c r="B75" s="47" t="s">
        <v>241</v>
      </c>
      <c r="C75" s="55">
        <v>1.0000000000000001E-17</v>
      </c>
      <c r="D75" s="55">
        <v>-39.200000000000003</v>
      </c>
      <c r="E75" s="94">
        <v>0</v>
      </c>
      <c r="F75" s="94">
        <v>78</v>
      </c>
      <c r="G75" s="56">
        <v>1.84E-2</v>
      </c>
      <c r="H75" s="94">
        <v>20</v>
      </c>
      <c r="I75" s="56">
        <v>5.8999999999999999E-3</v>
      </c>
    </row>
    <row r="76" spans="1:9">
      <c r="A76" s="47" t="s">
        <v>242</v>
      </c>
      <c r="B76" s="47" t="s">
        <v>243</v>
      </c>
      <c r="C76" s="55">
        <v>9.9999999999999998E-17</v>
      </c>
      <c r="D76" s="55">
        <v>-38.11</v>
      </c>
      <c r="E76" s="94">
        <v>0</v>
      </c>
      <c r="F76" s="94">
        <v>468</v>
      </c>
      <c r="G76" s="56">
        <v>0.11020000000000001</v>
      </c>
      <c r="H76" s="94">
        <v>254.7</v>
      </c>
      <c r="I76" s="56">
        <v>7.4399999999999994E-2</v>
      </c>
    </row>
    <row r="77" spans="1:9">
      <c r="A77" s="47" t="s">
        <v>254</v>
      </c>
      <c r="B77" s="47" t="s">
        <v>255</v>
      </c>
      <c r="C77" s="55">
        <v>1.0000000000000001E-15</v>
      </c>
      <c r="D77" s="55">
        <v>-36.03</v>
      </c>
      <c r="E77" s="94">
        <v>0</v>
      </c>
      <c r="F77" s="94">
        <v>1301</v>
      </c>
      <c r="G77" s="56">
        <v>0.30649999999999999</v>
      </c>
      <c r="H77" s="94">
        <v>859.4</v>
      </c>
      <c r="I77" s="56">
        <v>0.25119999999999998</v>
      </c>
    </row>
    <row r="78" spans="1:9">
      <c r="A78" s="47" t="s">
        <v>250</v>
      </c>
      <c r="B78" s="47" t="s">
        <v>251</v>
      </c>
      <c r="C78" s="55">
        <v>1.0000000000000001E-15</v>
      </c>
      <c r="D78" s="55">
        <v>-34.880000000000003</v>
      </c>
      <c r="E78" s="94">
        <v>0</v>
      </c>
      <c r="F78" s="94">
        <v>83</v>
      </c>
      <c r="G78" s="56">
        <v>1.9599999999999999E-2</v>
      </c>
      <c r="H78" s="94">
        <v>24.3</v>
      </c>
      <c r="I78" s="56">
        <v>7.1000000000000004E-3</v>
      </c>
    </row>
    <row r="79" spans="1:9">
      <c r="A79" s="47" t="s">
        <v>261</v>
      </c>
      <c r="B79" s="47" t="s">
        <v>262</v>
      </c>
      <c r="C79" s="55">
        <v>1E-14</v>
      </c>
      <c r="D79" s="55">
        <v>-34.44</v>
      </c>
      <c r="E79" s="94">
        <v>0</v>
      </c>
      <c r="F79" s="94">
        <v>91</v>
      </c>
      <c r="G79" s="56">
        <v>2.1399999999999999E-2</v>
      </c>
      <c r="H79" s="94">
        <v>28.3</v>
      </c>
      <c r="I79" s="56">
        <v>8.3000000000000001E-3</v>
      </c>
    </row>
    <row r="80" spans="1:9">
      <c r="A80" s="47" t="s">
        <v>267</v>
      </c>
      <c r="B80" s="47" t="s">
        <v>268</v>
      </c>
      <c r="C80" s="55">
        <v>1E-14</v>
      </c>
      <c r="D80" s="55">
        <v>-33.729999999999997</v>
      </c>
      <c r="E80" s="94">
        <v>0</v>
      </c>
      <c r="F80" s="94">
        <v>314</v>
      </c>
      <c r="G80" s="56">
        <v>7.3999999999999996E-2</v>
      </c>
      <c r="H80" s="94">
        <v>159.80000000000001</v>
      </c>
      <c r="I80" s="56">
        <v>4.6699999999999998E-2</v>
      </c>
    </row>
    <row r="81" spans="1:9">
      <c r="A81" s="47" t="s">
        <v>246</v>
      </c>
      <c r="B81" s="47" t="s">
        <v>247</v>
      </c>
      <c r="C81" s="55">
        <v>1E-14</v>
      </c>
      <c r="D81" s="55">
        <v>-33.17</v>
      </c>
      <c r="E81" s="94">
        <v>0</v>
      </c>
      <c r="F81" s="94">
        <v>515</v>
      </c>
      <c r="G81" s="56">
        <v>0.12130000000000001</v>
      </c>
      <c r="H81" s="94">
        <v>294.8</v>
      </c>
      <c r="I81" s="56">
        <v>8.6199999999999999E-2</v>
      </c>
    </row>
    <row r="82" spans="1:9">
      <c r="A82" s="47" t="s">
        <v>269</v>
      </c>
      <c r="B82" s="47" t="s">
        <v>270</v>
      </c>
      <c r="C82" s="55">
        <v>1E-14</v>
      </c>
      <c r="D82" s="55">
        <v>-32.729999999999997</v>
      </c>
      <c r="E82" s="94">
        <v>0</v>
      </c>
      <c r="F82" s="94">
        <v>1041</v>
      </c>
      <c r="G82" s="56">
        <v>0.2452</v>
      </c>
      <c r="H82" s="94">
        <v>673.5</v>
      </c>
      <c r="I82" s="56">
        <v>0.1968</v>
      </c>
    </row>
    <row r="83" spans="1:9">
      <c r="A83" s="47" t="s">
        <v>248</v>
      </c>
      <c r="B83" s="47" t="s">
        <v>249</v>
      </c>
      <c r="C83" s="55">
        <v>1E-14</v>
      </c>
      <c r="D83" s="55">
        <v>-32.590000000000003</v>
      </c>
      <c r="E83" s="94">
        <v>0</v>
      </c>
      <c r="F83" s="94">
        <v>658</v>
      </c>
      <c r="G83" s="56">
        <v>0.155</v>
      </c>
      <c r="H83" s="94">
        <v>395.2</v>
      </c>
      <c r="I83" s="56">
        <v>0.11550000000000001</v>
      </c>
    </row>
    <row r="84" spans="1:9">
      <c r="A84" s="47" t="s">
        <v>252</v>
      </c>
      <c r="B84" s="47" t="s">
        <v>253</v>
      </c>
      <c r="C84" s="55">
        <v>1E-14</v>
      </c>
      <c r="D84" s="55">
        <v>-32.46</v>
      </c>
      <c r="E84" s="94">
        <v>0</v>
      </c>
      <c r="F84" s="94">
        <v>732</v>
      </c>
      <c r="G84" s="56">
        <v>0.1724</v>
      </c>
      <c r="H84" s="94">
        <v>448.6</v>
      </c>
      <c r="I84" s="56">
        <v>0.13109999999999999</v>
      </c>
    </row>
    <row r="85" spans="1:9">
      <c r="A85" s="47" t="s">
        <v>265</v>
      </c>
      <c r="B85" s="47" t="s">
        <v>266</v>
      </c>
      <c r="C85" s="55">
        <v>1E-13</v>
      </c>
      <c r="D85" s="55">
        <v>-31.91</v>
      </c>
      <c r="E85" s="94">
        <v>0</v>
      </c>
      <c r="F85" s="94">
        <v>904</v>
      </c>
      <c r="G85" s="56">
        <v>0.21299999999999999</v>
      </c>
      <c r="H85" s="94">
        <v>574.5</v>
      </c>
      <c r="I85" s="56">
        <v>0.16789999999999999</v>
      </c>
    </row>
    <row r="86" spans="1:9">
      <c r="A86" s="47" t="s">
        <v>273</v>
      </c>
      <c r="B86" s="47" t="s">
        <v>274</v>
      </c>
      <c r="C86" s="55">
        <v>1E-13</v>
      </c>
      <c r="D86" s="55">
        <v>-31.81</v>
      </c>
      <c r="E86" s="94">
        <v>0</v>
      </c>
      <c r="F86" s="94">
        <v>478</v>
      </c>
      <c r="G86" s="56">
        <v>0.11260000000000001</v>
      </c>
      <c r="H86" s="94">
        <v>271.3</v>
      </c>
      <c r="I86" s="56">
        <v>7.9299999999999995E-2</v>
      </c>
    </row>
    <row r="87" spans="1:9">
      <c r="A87" s="47" t="s">
        <v>256</v>
      </c>
      <c r="B87" s="47" t="s">
        <v>257</v>
      </c>
      <c r="C87" s="55">
        <v>1E-13</v>
      </c>
      <c r="D87" s="55">
        <v>-31.49</v>
      </c>
      <c r="E87" s="94">
        <v>0</v>
      </c>
      <c r="F87" s="94">
        <v>551</v>
      </c>
      <c r="G87" s="56">
        <v>0.1298</v>
      </c>
      <c r="H87" s="94">
        <v>322.60000000000002</v>
      </c>
      <c r="I87" s="56">
        <v>9.4299999999999995E-2</v>
      </c>
    </row>
    <row r="88" spans="1:9">
      <c r="A88" s="47" t="s">
        <v>258</v>
      </c>
      <c r="B88" s="47" t="s">
        <v>209</v>
      </c>
      <c r="C88" s="55">
        <v>1E-13</v>
      </c>
      <c r="D88" s="55">
        <v>-31.38</v>
      </c>
      <c r="E88" s="94">
        <v>0</v>
      </c>
      <c r="F88" s="94">
        <v>943</v>
      </c>
      <c r="G88" s="56">
        <v>0.22209999999999999</v>
      </c>
      <c r="H88" s="94">
        <v>604.29999999999995</v>
      </c>
      <c r="I88" s="56">
        <v>0.17660000000000001</v>
      </c>
    </row>
    <row r="89" spans="1:9">
      <c r="A89" s="47" t="s">
        <v>286</v>
      </c>
      <c r="B89" s="47" t="s">
        <v>287</v>
      </c>
      <c r="C89" s="55">
        <v>1E-13</v>
      </c>
      <c r="D89" s="55">
        <v>-31.24</v>
      </c>
      <c r="E89" s="94">
        <v>0</v>
      </c>
      <c r="F89" s="94">
        <v>738</v>
      </c>
      <c r="G89" s="56">
        <v>0.1739</v>
      </c>
      <c r="H89" s="94">
        <v>455.1</v>
      </c>
      <c r="I89" s="56">
        <v>0.13300000000000001</v>
      </c>
    </row>
    <row r="90" spans="1:9">
      <c r="A90" s="47" t="s">
        <v>259</v>
      </c>
      <c r="B90" s="47" t="s">
        <v>260</v>
      </c>
      <c r="C90" s="55">
        <v>1E-13</v>
      </c>
      <c r="D90" s="55">
        <v>-31.16</v>
      </c>
      <c r="E90" s="94">
        <v>0</v>
      </c>
      <c r="F90" s="94">
        <v>627</v>
      </c>
      <c r="G90" s="56">
        <v>0.1477</v>
      </c>
      <c r="H90" s="94">
        <v>376.5</v>
      </c>
      <c r="I90" s="56">
        <v>0.11</v>
      </c>
    </row>
    <row r="91" spans="1:9">
      <c r="A91" s="47" t="s">
        <v>263</v>
      </c>
      <c r="B91" s="47" t="s">
        <v>264</v>
      </c>
      <c r="C91" s="55">
        <v>1E-13</v>
      </c>
      <c r="D91" s="55">
        <v>-30.55</v>
      </c>
      <c r="E91" s="94">
        <v>0</v>
      </c>
      <c r="F91" s="94">
        <v>1299</v>
      </c>
      <c r="G91" s="56">
        <v>0.30599999999999999</v>
      </c>
      <c r="H91" s="94">
        <v>873.7</v>
      </c>
      <c r="I91" s="56">
        <v>0.25540000000000002</v>
      </c>
    </row>
    <row r="92" spans="1:9">
      <c r="A92" s="47" t="s">
        <v>275</v>
      </c>
      <c r="B92" s="47" t="s">
        <v>276</v>
      </c>
      <c r="C92" s="55">
        <v>1E-13</v>
      </c>
      <c r="D92" s="55">
        <v>-30.51</v>
      </c>
      <c r="E92" s="94">
        <v>0</v>
      </c>
      <c r="F92" s="94">
        <v>940</v>
      </c>
      <c r="G92" s="56">
        <v>0.22140000000000001</v>
      </c>
      <c r="H92" s="94">
        <v>604.70000000000005</v>
      </c>
      <c r="I92" s="56">
        <v>0.1767</v>
      </c>
    </row>
    <row r="93" spans="1:9">
      <c r="A93" s="47" t="s">
        <v>290</v>
      </c>
      <c r="B93" s="47" t="s">
        <v>291</v>
      </c>
      <c r="C93" s="55">
        <v>1E-13</v>
      </c>
      <c r="D93" s="55">
        <v>-30.11</v>
      </c>
      <c r="E93" s="94">
        <v>0</v>
      </c>
      <c r="F93" s="94">
        <v>106</v>
      </c>
      <c r="G93" s="56">
        <v>2.5000000000000001E-2</v>
      </c>
      <c r="H93" s="94">
        <v>38.6</v>
      </c>
      <c r="I93" s="56">
        <v>1.1299999999999999E-2</v>
      </c>
    </row>
    <row r="94" spans="1:9">
      <c r="A94" s="47" t="s">
        <v>279</v>
      </c>
      <c r="B94" s="47" t="s">
        <v>280</v>
      </c>
      <c r="C94" s="55">
        <v>1E-13</v>
      </c>
      <c r="D94" s="55">
        <v>-30.07</v>
      </c>
      <c r="E94" s="94">
        <v>0</v>
      </c>
      <c r="F94" s="94">
        <v>165</v>
      </c>
      <c r="G94" s="56">
        <v>3.8899999999999997E-2</v>
      </c>
      <c r="H94" s="94">
        <v>71.400000000000006</v>
      </c>
      <c r="I94" s="56">
        <v>2.0899999999999998E-2</v>
      </c>
    </row>
    <row r="95" spans="1:9">
      <c r="A95" s="47" t="s">
        <v>292</v>
      </c>
      <c r="B95" s="47" t="s">
        <v>293</v>
      </c>
      <c r="C95" s="55">
        <v>9.9999999999999998E-13</v>
      </c>
      <c r="D95" s="55">
        <v>-29.61</v>
      </c>
      <c r="E95" s="94">
        <v>0</v>
      </c>
      <c r="F95" s="94">
        <v>737</v>
      </c>
      <c r="G95" s="56">
        <v>0.1736</v>
      </c>
      <c r="H95" s="94">
        <v>458.4</v>
      </c>
      <c r="I95" s="56">
        <v>0.13400000000000001</v>
      </c>
    </row>
    <row r="96" spans="1:9">
      <c r="A96" s="47" t="s">
        <v>298</v>
      </c>
      <c r="B96" s="47" t="s">
        <v>299</v>
      </c>
      <c r="C96" s="55">
        <v>9.9999999999999998E-13</v>
      </c>
      <c r="D96" s="55">
        <v>-28.85</v>
      </c>
      <c r="E96" s="94">
        <v>0</v>
      </c>
      <c r="F96" s="94">
        <v>406</v>
      </c>
      <c r="G96" s="56">
        <v>9.5600000000000004E-2</v>
      </c>
      <c r="H96" s="94">
        <v>227.5</v>
      </c>
      <c r="I96" s="56">
        <v>6.6500000000000004E-2</v>
      </c>
    </row>
    <row r="97" spans="1:9">
      <c r="A97" s="47" t="s">
        <v>285</v>
      </c>
      <c r="B97" s="47" t="s">
        <v>223</v>
      </c>
      <c r="C97" s="55">
        <v>9.9999999999999998E-13</v>
      </c>
      <c r="D97" s="55">
        <v>-28.61</v>
      </c>
      <c r="E97" s="94">
        <v>0</v>
      </c>
      <c r="F97" s="94">
        <v>587</v>
      </c>
      <c r="G97" s="56">
        <v>0.13830000000000001</v>
      </c>
      <c r="H97" s="94">
        <v>353.9</v>
      </c>
      <c r="I97" s="56">
        <v>0.10340000000000001</v>
      </c>
    </row>
    <row r="98" spans="1:9">
      <c r="A98" s="47" t="s">
        <v>294</v>
      </c>
      <c r="B98" s="47" t="s">
        <v>295</v>
      </c>
      <c r="C98" s="55">
        <v>9.9999999999999998E-13</v>
      </c>
      <c r="D98" s="55">
        <v>-28.52</v>
      </c>
      <c r="E98" s="94">
        <v>0</v>
      </c>
      <c r="F98" s="94">
        <v>671</v>
      </c>
      <c r="G98" s="56">
        <v>0.15809999999999999</v>
      </c>
      <c r="H98" s="94">
        <v>413.7</v>
      </c>
      <c r="I98" s="56">
        <v>0.12089999999999999</v>
      </c>
    </row>
    <row r="99" spans="1:9">
      <c r="A99" s="47" t="s">
        <v>316</v>
      </c>
      <c r="B99" s="47" t="s">
        <v>317</v>
      </c>
      <c r="C99" s="55">
        <v>9.9999999999999998E-13</v>
      </c>
      <c r="D99" s="55">
        <v>-28.27</v>
      </c>
      <c r="E99" s="94">
        <v>0</v>
      </c>
      <c r="F99" s="94">
        <v>447</v>
      </c>
      <c r="G99" s="56">
        <v>0.1053</v>
      </c>
      <c r="H99" s="94">
        <v>256.89999999999998</v>
      </c>
      <c r="I99" s="56">
        <v>7.51E-2</v>
      </c>
    </row>
    <row r="100" spans="1:9">
      <c r="A100" s="47" t="s">
        <v>271</v>
      </c>
      <c r="B100" s="47" t="s">
        <v>272</v>
      </c>
      <c r="C100" s="55">
        <v>9.9999999999999998E-13</v>
      </c>
      <c r="D100" s="55">
        <v>-28.21</v>
      </c>
      <c r="E100" s="94">
        <v>0</v>
      </c>
      <c r="F100" s="94">
        <v>1445</v>
      </c>
      <c r="G100" s="56">
        <v>0.34039999999999998</v>
      </c>
      <c r="H100" s="94">
        <v>992.8</v>
      </c>
      <c r="I100" s="56">
        <v>0.29020000000000001</v>
      </c>
    </row>
    <row r="101" spans="1:9">
      <c r="A101" s="47" t="s">
        <v>312</v>
      </c>
      <c r="B101" s="47" t="s">
        <v>313</v>
      </c>
      <c r="C101" s="55">
        <v>9.9999999999999998E-13</v>
      </c>
      <c r="D101" s="55">
        <v>-27.94</v>
      </c>
      <c r="E101" s="94">
        <v>0</v>
      </c>
      <c r="F101" s="94">
        <v>777</v>
      </c>
      <c r="G101" s="56">
        <v>0.183</v>
      </c>
      <c r="H101" s="94">
        <v>491.3</v>
      </c>
      <c r="I101" s="56">
        <v>0.14360000000000001</v>
      </c>
    </row>
    <row r="102" spans="1:9">
      <c r="A102" s="47" t="s">
        <v>281</v>
      </c>
      <c r="B102" s="47" t="s">
        <v>282</v>
      </c>
      <c r="C102" s="55">
        <v>9.9999999999999998E-13</v>
      </c>
      <c r="D102" s="55">
        <v>-27.87</v>
      </c>
      <c r="E102" s="94">
        <v>0</v>
      </c>
      <c r="F102" s="94">
        <v>288</v>
      </c>
      <c r="G102" s="56">
        <v>6.7799999999999999E-2</v>
      </c>
      <c r="H102" s="94">
        <v>150.1</v>
      </c>
      <c r="I102" s="56">
        <v>4.3900000000000002E-2</v>
      </c>
    </row>
    <row r="103" spans="1:9">
      <c r="A103" s="47" t="s">
        <v>277</v>
      </c>
      <c r="B103" s="47" t="s">
        <v>278</v>
      </c>
      <c r="C103" s="55">
        <v>9.9999999999999998E-13</v>
      </c>
      <c r="D103" s="55">
        <v>-27.8</v>
      </c>
      <c r="E103" s="94">
        <v>0</v>
      </c>
      <c r="F103" s="94">
        <v>1309</v>
      </c>
      <c r="G103" s="56">
        <v>0.30840000000000001</v>
      </c>
      <c r="H103" s="94">
        <v>889</v>
      </c>
      <c r="I103" s="56">
        <v>0.25979999999999998</v>
      </c>
    </row>
    <row r="104" spans="1:9">
      <c r="A104" s="47" t="s">
        <v>303</v>
      </c>
      <c r="B104" s="47" t="s">
        <v>304</v>
      </c>
      <c r="C104" s="55">
        <v>9.9999999999999994E-12</v>
      </c>
      <c r="D104" s="55">
        <v>-27.54</v>
      </c>
      <c r="E104" s="94">
        <v>0</v>
      </c>
      <c r="F104" s="94">
        <v>1283</v>
      </c>
      <c r="G104" s="56">
        <v>0.30220000000000002</v>
      </c>
      <c r="H104" s="94">
        <v>870</v>
      </c>
      <c r="I104" s="56">
        <v>0.25430000000000003</v>
      </c>
    </row>
    <row r="105" spans="1:9">
      <c r="A105" s="47" t="s">
        <v>309</v>
      </c>
      <c r="B105" s="47" t="s">
        <v>310</v>
      </c>
      <c r="C105" s="55">
        <v>9.9999999999999994E-12</v>
      </c>
      <c r="D105" s="55">
        <v>-27.44</v>
      </c>
      <c r="E105" s="94">
        <v>0</v>
      </c>
      <c r="F105" s="94">
        <v>687</v>
      </c>
      <c r="G105" s="56">
        <v>0.1618</v>
      </c>
      <c r="H105" s="94">
        <v>427.9</v>
      </c>
      <c r="I105" s="56">
        <v>0.12509999999999999</v>
      </c>
    </row>
    <row r="106" spans="1:9">
      <c r="A106" s="47" t="s">
        <v>283</v>
      </c>
      <c r="B106" s="47" t="s">
        <v>284</v>
      </c>
      <c r="C106" s="55">
        <v>9.9999999999999994E-12</v>
      </c>
      <c r="D106" s="55">
        <v>-27.35</v>
      </c>
      <c r="E106" s="94">
        <v>0</v>
      </c>
      <c r="F106" s="94">
        <v>1405</v>
      </c>
      <c r="G106" s="56">
        <v>0.33100000000000002</v>
      </c>
      <c r="H106" s="94">
        <v>964.2</v>
      </c>
      <c r="I106" s="56">
        <v>0.28179999999999999</v>
      </c>
    </row>
    <row r="107" spans="1:9">
      <c r="A107" s="47" t="s">
        <v>300</v>
      </c>
      <c r="B107" s="47" t="s">
        <v>301</v>
      </c>
      <c r="C107" s="55">
        <v>9.9999999999999994E-12</v>
      </c>
      <c r="D107" s="55">
        <v>-26.57</v>
      </c>
      <c r="E107" s="94">
        <v>0</v>
      </c>
      <c r="F107" s="94">
        <v>2045</v>
      </c>
      <c r="G107" s="56">
        <v>0.48170000000000002</v>
      </c>
      <c r="H107" s="94">
        <v>1468.3</v>
      </c>
      <c r="I107" s="56">
        <v>0.42909999999999998</v>
      </c>
    </row>
    <row r="108" spans="1:9">
      <c r="A108" s="47" t="s">
        <v>307</v>
      </c>
      <c r="B108" s="47" t="s">
        <v>308</v>
      </c>
      <c r="C108" s="55">
        <v>9.9999999999999994E-12</v>
      </c>
      <c r="D108" s="55">
        <v>-26.56</v>
      </c>
      <c r="E108" s="94">
        <v>0</v>
      </c>
      <c r="F108" s="94">
        <v>1005</v>
      </c>
      <c r="G108" s="56">
        <v>0.23669999999999999</v>
      </c>
      <c r="H108" s="94">
        <v>663.1</v>
      </c>
      <c r="I108" s="56">
        <v>0.1938</v>
      </c>
    </row>
    <row r="109" spans="1:9">
      <c r="A109" s="47" t="s">
        <v>328</v>
      </c>
      <c r="B109" s="47" t="s">
        <v>329</v>
      </c>
      <c r="C109" s="55">
        <v>9.9999999999999994E-12</v>
      </c>
      <c r="D109" s="55">
        <v>-26.31</v>
      </c>
      <c r="E109" s="94">
        <v>0</v>
      </c>
      <c r="F109" s="94">
        <v>321</v>
      </c>
      <c r="G109" s="56">
        <v>7.5600000000000001E-2</v>
      </c>
      <c r="H109" s="94">
        <v>174.4</v>
      </c>
      <c r="I109" s="56">
        <v>5.0999999999999997E-2</v>
      </c>
    </row>
    <row r="110" spans="1:9">
      <c r="A110" s="47" t="s">
        <v>288</v>
      </c>
      <c r="B110" s="47" t="s">
        <v>289</v>
      </c>
      <c r="C110" s="55">
        <v>9.9999999999999994E-12</v>
      </c>
      <c r="D110" s="55">
        <v>-26.08</v>
      </c>
      <c r="E110" s="94">
        <v>0</v>
      </c>
      <c r="F110" s="94">
        <v>1231</v>
      </c>
      <c r="G110" s="56">
        <v>0.28999999999999998</v>
      </c>
      <c r="H110" s="94">
        <v>835.8</v>
      </c>
      <c r="I110" s="56">
        <v>0.24429999999999999</v>
      </c>
    </row>
    <row r="111" spans="1:9">
      <c r="A111" s="47" t="s">
        <v>305</v>
      </c>
      <c r="B111" s="47" t="s">
        <v>306</v>
      </c>
      <c r="C111" s="55">
        <v>9.9999999999999994E-12</v>
      </c>
      <c r="D111" s="55">
        <v>-25.95</v>
      </c>
      <c r="E111" s="94">
        <v>0</v>
      </c>
      <c r="F111" s="94">
        <v>78</v>
      </c>
      <c r="G111" s="56">
        <v>1.84E-2</v>
      </c>
      <c r="H111" s="94">
        <v>26.6</v>
      </c>
      <c r="I111" s="56">
        <v>7.7999999999999996E-3</v>
      </c>
    </row>
    <row r="112" spans="1:9">
      <c r="A112" s="47" t="s">
        <v>302</v>
      </c>
      <c r="B112" s="47" t="s">
        <v>301</v>
      </c>
      <c r="C112" s="55">
        <v>9.9999999999999994E-12</v>
      </c>
      <c r="D112" s="55">
        <v>-25.85</v>
      </c>
      <c r="E112" s="94">
        <v>0</v>
      </c>
      <c r="F112" s="94">
        <v>1353</v>
      </c>
      <c r="G112" s="56">
        <v>0.31869999999999998</v>
      </c>
      <c r="H112" s="94">
        <v>930</v>
      </c>
      <c r="I112" s="56">
        <v>0.27179999999999999</v>
      </c>
    </row>
    <row r="113" spans="1:9">
      <c r="A113" s="47" t="s">
        <v>332</v>
      </c>
      <c r="B113" s="47" t="s">
        <v>333</v>
      </c>
      <c r="C113" s="55">
        <v>9.9999999999999994E-12</v>
      </c>
      <c r="D113" s="55">
        <v>-25.52</v>
      </c>
      <c r="E113" s="94">
        <v>0</v>
      </c>
      <c r="F113" s="94">
        <v>415</v>
      </c>
      <c r="G113" s="56">
        <v>9.7799999999999998E-2</v>
      </c>
      <c r="H113" s="94">
        <v>239.8</v>
      </c>
      <c r="I113" s="56">
        <v>7.0099999999999996E-2</v>
      </c>
    </row>
    <row r="114" spans="1:9">
      <c r="A114" s="47" t="s">
        <v>296</v>
      </c>
      <c r="B114" s="47" t="s">
        <v>297</v>
      </c>
      <c r="C114" s="55">
        <v>9.9999999999999994E-12</v>
      </c>
      <c r="D114" s="55">
        <v>-25.44</v>
      </c>
      <c r="E114" s="94">
        <v>0</v>
      </c>
      <c r="F114" s="94">
        <v>1675</v>
      </c>
      <c r="G114" s="56">
        <v>0.39460000000000001</v>
      </c>
      <c r="H114" s="94">
        <v>1180.5</v>
      </c>
      <c r="I114" s="56">
        <v>0.34499999999999997</v>
      </c>
    </row>
    <row r="115" spans="1:9">
      <c r="A115" s="47" t="s">
        <v>311</v>
      </c>
      <c r="B115" s="47" t="s">
        <v>297</v>
      </c>
      <c r="C115" s="55">
        <v>1E-10</v>
      </c>
      <c r="D115" s="55">
        <v>-24.92</v>
      </c>
      <c r="E115" s="94">
        <v>0</v>
      </c>
      <c r="F115" s="94">
        <v>346</v>
      </c>
      <c r="G115" s="56">
        <v>8.1500000000000003E-2</v>
      </c>
      <c r="H115" s="94">
        <v>193.6</v>
      </c>
      <c r="I115" s="56">
        <v>5.6599999999999998E-2</v>
      </c>
    </row>
    <row r="116" spans="1:9">
      <c r="A116" s="47" t="s">
        <v>320</v>
      </c>
      <c r="B116" s="47" t="s">
        <v>321</v>
      </c>
      <c r="C116" s="55">
        <v>1E-10</v>
      </c>
      <c r="D116" s="55">
        <v>-24.9</v>
      </c>
      <c r="E116" s="94">
        <v>0</v>
      </c>
      <c r="F116" s="94">
        <v>612</v>
      </c>
      <c r="G116" s="56">
        <v>0.14419999999999999</v>
      </c>
      <c r="H116" s="94">
        <v>379.7</v>
      </c>
      <c r="I116" s="56">
        <v>0.111</v>
      </c>
    </row>
    <row r="117" spans="1:9">
      <c r="A117" s="47" t="s">
        <v>326</v>
      </c>
      <c r="B117" s="47" t="s">
        <v>327</v>
      </c>
      <c r="C117" s="55">
        <v>1E-10</v>
      </c>
      <c r="D117" s="55">
        <v>-24.62</v>
      </c>
      <c r="E117" s="94">
        <v>0</v>
      </c>
      <c r="F117" s="94">
        <v>153</v>
      </c>
      <c r="G117" s="56">
        <v>3.5999999999999997E-2</v>
      </c>
      <c r="H117" s="94">
        <v>69.2</v>
      </c>
      <c r="I117" s="56">
        <v>2.0199999999999999E-2</v>
      </c>
    </row>
    <row r="118" spans="1:9">
      <c r="A118" s="47" t="s">
        <v>322</v>
      </c>
      <c r="B118" s="47" t="s">
        <v>323</v>
      </c>
      <c r="C118" s="55">
        <v>1E-10</v>
      </c>
      <c r="D118" s="55">
        <v>-24.43</v>
      </c>
      <c r="E118" s="94">
        <v>0</v>
      </c>
      <c r="F118" s="94">
        <v>285</v>
      </c>
      <c r="G118" s="56">
        <v>6.7100000000000007E-2</v>
      </c>
      <c r="H118" s="94">
        <v>153</v>
      </c>
      <c r="I118" s="56">
        <v>4.4699999999999997E-2</v>
      </c>
    </row>
    <row r="119" spans="1:9">
      <c r="A119" s="47" t="s">
        <v>318</v>
      </c>
      <c r="B119" s="47" t="s">
        <v>319</v>
      </c>
      <c r="C119" s="55">
        <v>1E-10</v>
      </c>
      <c r="D119" s="55">
        <v>-24.31</v>
      </c>
      <c r="E119" s="94">
        <v>0</v>
      </c>
      <c r="F119" s="94">
        <v>217</v>
      </c>
      <c r="G119" s="56">
        <v>5.11E-2</v>
      </c>
      <c r="H119" s="94">
        <v>109.6</v>
      </c>
      <c r="I119" s="56">
        <v>3.2000000000000001E-2</v>
      </c>
    </row>
    <row r="120" spans="1:9">
      <c r="A120" s="47" t="s">
        <v>314</v>
      </c>
      <c r="B120" s="47" t="s">
        <v>315</v>
      </c>
      <c r="C120" s="55">
        <v>1E-10</v>
      </c>
      <c r="D120" s="55">
        <v>-24.31</v>
      </c>
      <c r="E120" s="94">
        <v>0</v>
      </c>
      <c r="F120" s="94">
        <v>944</v>
      </c>
      <c r="G120" s="56">
        <v>0.22239999999999999</v>
      </c>
      <c r="H120" s="94">
        <v>624.79999999999995</v>
      </c>
      <c r="I120" s="56">
        <v>0.18260000000000001</v>
      </c>
    </row>
    <row r="121" spans="1:9">
      <c r="A121" s="47" t="s">
        <v>334</v>
      </c>
      <c r="B121" s="47" t="s">
        <v>335</v>
      </c>
      <c r="C121" s="55">
        <v>1E-10</v>
      </c>
      <c r="D121" s="55">
        <v>-23.61</v>
      </c>
      <c r="E121" s="94">
        <v>0</v>
      </c>
      <c r="F121" s="94">
        <v>670</v>
      </c>
      <c r="G121" s="56">
        <v>0.1578</v>
      </c>
      <c r="H121" s="94">
        <v>425</v>
      </c>
      <c r="I121" s="56">
        <v>0.1242</v>
      </c>
    </row>
    <row r="122" spans="1:9">
      <c r="A122" s="47" t="s">
        <v>324</v>
      </c>
      <c r="B122" s="47" t="s">
        <v>325</v>
      </c>
      <c r="C122" s="55">
        <v>1.0000000000000001E-9</v>
      </c>
      <c r="D122" s="55">
        <v>-22.75</v>
      </c>
      <c r="E122" s="94">
        <v>0</v>
      </c>
      <c r="F122" s="94">
        <v>466</v>
      </c>
      <c r="G122" s="56">
        <v>0.10979999999999999</v>
      </c>
      <c r="H122" s="94">
        <v>280.2</v>
      </c>
      <c r="I122" s="56">
        <v>8.1900000000000001E-2</v>
      </c>
    </row>
    <row r="123" spans="1:9">
      <c r="A123" s="47" t="s">
        <v>330</v>
      </c>
      <c r="B123" s="47" t="s">
        <v>331</v>
      </c>
      <c r="C123" s="55">
        <v>1.0000000000000001E-9</v>
      </c>
      <c r="D123" s="55">
        <v>-22.03</v>
      </c>
      <c r="E123" s="94">
        <v>0</v>
      </c>
      <c r="F123" s="94">
        <v>203</v>
      </c>
      <c r="G123" s="56">
        <v>4.7800000000000002E-2</v>
      </c>
      <c r="H123" s="94">
        <v>103.1</v>
      </c>
      <c r="I123" s="56">
        <v>3.0099999999999998E-2</v>
      </c>
    </row>
    <row r="124" spans="1:9">
      <c r="A124" s="47" t="s">
        <v>340</v>
      </c>
      <c r="B124" s="47" t="s">
        <v>341</v>
      </c>
      <c r="C124" s="55">
        <v>1.0000000000000001E-9</v>
      </c>
      <c r="D124" s="55">
        <v>-21.6</v>
      </c>
      <c r="E124" s="94">
        <v>0</v>
      </c>
      <c r="F124" s="94">
        <v>454</v>
      </c>
      <c r="G124" s="56">
        <v>0.1069</v>
      </c>
      <c r="H124" s="94">
        <v>274.2</v>
      </c>
      <c r="I124" s="56">
        <v>8.0100000000000005E-2</v>
      </c>
    </row>
    <row r="125" spans="1:9">
      <c r="A125" s="47" t="s">
        <v>336</v>
      </c>
      <c r="B125" s="47" t="s">
        <v>337</v>
      </c>
      <c r="C125" s="55">
        <v>1.0000000000000001E-9</v>
      </c>
      <c r="D125" s="55">
        <v>-21.08</v>
      </c>
      <c r="E125" s="94">
        <v>0</v>
      </c>
      <c r="F125" s="94">
        <v>339</v>
      </c>
      <c r="G125" s="56">
        <v>7.9899999999999999E-2</v>
      </c>
      <c r="H125" s="94">
        <v>195.8</v>
      </c>
      <c r="I125" s="56">
        <v>5.7200000000000001E-2</v>
      </c>
    </row>
    <row r="126" spans="1:9">
      <c r="A126" s="47" t="s">
        <v>350</v>
      </c>
      <c r="B126" s="47" t="s">
        <v>351</v>
      </c>
      <c r="C126" s="55">
        <v>1.0000000000000001E-9</v>
      </c>
      <c r="D126" s="55">
        <v>-20.82</v>
      </c>
      <c r="E126" s="94">
        <v>0</v>
      </c>
      <c r="F126" s="94">
        <v>923</v>
      </c>
      <c r="G126" s="56">
        <v>0.21740000000000001</v>
      </c>
      <c r="H126" s="94">
        <v>619.6</v>
      </c>
      <c r="I126" s="56">
        <v>0.18110000000000001</v>
      </c>
    </row>
    <row r="127" spans="1:9">
      <c r="A127" s="47" t="s">
        <v>342</v>
      </c>
      <c r="B127" s="47" t="s">
        <v>343</v>
      </c>
      <c r="C127" s="55">
        <v>1E-8</v>
      </c>
      <c r="D127" s="55">
        <v>-20.6</v>
      </c>
      <c r="E127" s="94">
        <v>0</v>
      </c>
      <c r="F127" s="94">
        <v>186</v>
      </c>
      <c r="G127" s="56">
        <v>4.3799999999999999E-2</v>
      </c>
      <c r="H127" s="94">
        <v>94.5</v>
      </c>
      <c r="I127" s="56">
        <v>2.76E-2</v>
      </c>
    </row>
    <row r="128" spans="1:9">
      <c r="A128" s="47" t="s">
        <v>338</v>
      </c>
      <c r="B128" s="47" t="s">
        <v>339</v>
      </c>
      <c r="C128" s="55">
        <v>1E-8</v>
      </c>
      <c r="D128" s="55">
        <v>-20.260000000000002</v>
      </c>
      <c r="E128" s="94">
        <v>0</v>
      </c>
      <c r="F128" s="94">
        <v>1057</v>
      </c>
      <c r="G128" s="56">
        <v>0.249</v>
      </c>
      <c r="H128" s="94">
        <v>722.8</v>
      </c>
      <c r="I128" s="56">
        <v>0.21129999999999999</v>
      </c>
    </row>
    <row r="129" spans="1:9">
      <c r="A129" s="47" t="s">
        <v>354</v>
      </c>
      <c r="B129" s="47" t="s">
        <v>355</v>
      </c>
      <c r="C129" s="55">
        <v>1E-8</v>
      </c>
      <c r="D129" s="55">
        <v>-19.97</v>
      </c>
      <c r="E129" s="94">
        <v>0</v>
      </c>
      <c r="F129" s="94">
        <v>718</v>
      </c>
      <c r="G129" s="56">
        <v>0.1691</v>
      </c>
      <c r="H129" s="94">
        <v>469.8</v>
      </c>
      <c r="I129" s="56">
        <v>0.13730000000000001</v>
      </c>
    </row>
    <row r="130" spans="1:9">
      <c r="A130" s="47" t="s">
        <v>346</v>
      </c>
      <c r="B130" s="47" t="s">
        <v>347</v>
      </c>
      <c r="C130" s="55">
        <v>1E-8</v>
      </c>
      <c r="D130" s="55">
        <v>-19.95</v>
      </c>
      <c r="E130" s="94">
        <v>0</v>
      </c>
      <c r="F130" s="94">
        <v>811</v>
      </c>
      <c r="G130" s="56">
        <v>0.191</v>
      </c>
      <c r="H130" s="94">
        <v>538.4</v>
      </c>
      <c r="I130" s="56">
        <v>0.15740000000000001</v>
      </c>
    </row>
    <row r="131" spans="1:9">
      <c r="A131" s="47" t="s">
        <v>356</v>
      </c>
      <c r="B131" s="47" t="s">
        <v>357</v>
      </c>
      <c r="C131" s="55">
        <v>1E-8</v>
      </c>
      <c r="D131" s="55">
        <v>-19.88</v>
      </c>
      <c r="E131" s="94">
        <v>0</v>
      </c>
      <c r="F131" s="94">
        <v>308</v>
      </c>
      <c r="G131" s="56">
        <v>7.2599999999999998E-2</v>
      </c>
      <c r="H131" s="94">
        <v>176.5</v>
      </c>
      <c r="I131" s="56">
        <v>5.16E-2</v>
      </c>
    </row>
    <row r="132" spans="1:9">
      <c r="A132" s="47" t="s">
        <v>344</v>
      </c>
      <c r="B132" s="47" t="s">
        <v>345</v>
      </c>
      <c r="C132" s="55">
        <v>1E-8</v>
      </c>
      <c r="D132" s="55">
        <v>-19.559999999999999</v>
      </c>
      <c r="E132" s="94">
        <v>0</v>
      </c>
      <c r="F132" s="94">
        <v>555</v>
      </c>
      <c r="G132" s="56">
        <v>0.13070000000000001</v>
      </c>
      <c r="H132" s="94">
        <v>351.5</v>
      </c>
      <c r="I132" s="56">
        <v>0.1027</v>
      </c>
    </row>
    <row r="133" spans="1:9">
      <c r="A133" s="47" t="s">
        <v>358</v>
      </c>
      <c r="B133" s="47" t="s">
        <v>359</v>
      </c>
      <c r="C133" s="55">
        <v>1E-8</v>
      </c>
      <c r="D133" s="55">
        <v>-18.97</v>
      </c>
      <c r="E133" s="94">
        <v>0</v>
      </c>
      <c r="F133" s="94">
        <v>251</v>
      </c>
      <c r="G133" s="56">
        <v>5.91E-2</v>
      </c>
      <c r="H133" s="94">
        <v>139.6</v>
      </c>
      <c r="I133" s="56">
        <v>4.0800000000000003E-2</v>
      </c>
    </row>
    <row r="134" spans="1:9">
      <c r="A134" s="47" t="s">
        <v>362</v>
      </c>
      <c r="B134" s="47" t="s">
        <v>363</v>
      </c>
      <c r="C134" s="55">
        <v>1E-8</v>
      </c>
      <c r="D134" s="55">
        <v>-18.61</v>
      </c>
      <c r="E134" s="94">
        <v>0</v>
      </c>
      <c r="F134" s="94">
        <v>171</v>
      </c>
      <c r="G134" s="56">
        <v>4.0300000000000002E-2</v>
      </c>
      <c r="H134" s="94">
        <v>87.6</v>
      </c>
      <c r="I134" s="56">
        <v>2.5600000000000001E-2</v>
      </c>
    </row>
    <row r="135" spans="1:9">
      <c r="A135" s="47" t="s">
        <v>352</v>
      </c>
      <c r="B135" s="47" t="s">
        <v>353</v>
      </c>
      <c r="C135" s="55">
        <v>1E-8</v>
      </c>
      <c r="D135" s="55">
        <v>-18.48</v>
      </c>
      <c r="E135" s="94">
        <v>0</v>
      </c>
      <c r="F135" s="94">
        <v>430</v>
      </c>
      <c r="G135" s="56">
        <v>0.1013</v>
      </c>
      <c r="H135" s="94">
        <v>265</v>
      </c>
      <c r="I135" s="56">
        <v>7.7399999999999997E-2</v>
      </c>
    </row>
    <row r="136" spans="1:9">
      <c r="A136" s="47" t="s">
        <v>360</v>
      </c>
      <c r="B136" s="47" t="s">
        <v>361</v>
      </c>
      <c r="C136" s="55">
        <v>9.9999999999999995E-8</v>
      </c>
      <c r="D136" s="55">
        <v>-18.260000000000002</v>
      </c>
      <c r="E136" s="94">
        <v>0</v>
      </c>
      <c r="F136" s="94">
        <v>153</v>
      </c>
      <c r="G136" s="56">
        <v>3.5999999999999997E-2</v>
      </c>
      <c r="H136" s="94">
        <v>76.8</v>
      </c>
      <c r="I136" s="56">
        <v>2.24E-2</v>
      </c>
    </row>
    <row r="137" spans="1:9">
      <c r="A137" s="47" t="s">
        <v>348</v>
      </c>
      <c r="B137" s="47" t="s">
        <v>349</v>
      </c>
      <c r="C137" s="55">
        <v>9.9999999999999995E-8</v>
      </c>
      <c r="D137" s="55">
        <v>-17.98</v>
      </c>
      <c r="E137" s="94">
        <v>0</v>
      </c>
      <c r="F137" s="94">
        <v>1083</v>
      </c>
      <c r="G137" s="56">
        <v>0.25509999999999999</v>
      </c>
      <c r="H137" s="94">
        <v>750.6</v>
      </c>
      <c r="I137" s="56">
        <v>0.21940000000000001</v>
      </c>
    </row>
    <row r="138" spans="1:9">
      <c r="A138" s="47" t="s">
        <v>364</v>
      </c>
      <c r="B138" s="47" t="s">
        <v>365</v>
      </c>
      <c r="C138" s="55">
        <v>9.9999999999999995E-8</v>
      </c>
      <c r="D138" s="55">
        <v>-17.7</v>
      </c>
      <c r="E138" s="94">
        <v>0</v>
      </c>
      <c r="F138" s="94">
        <v>166</v>
      </c>
      <c r="G138" s="56">
        <v>3.9100000000000003E-2</v>
      </c>
      <c r="H138" s="94">
        <v>85.2</v>
      </c>
      <c r="I138" s="56">
        <v>2.4899999999999999E-2</v>
      </c>
    </row>
    <row r="139" spans="1:9">
      <c r="A139" s="47" t="s">
        <v>366</v>
      </c>
      <c r="B139" s="47" t="s">
        <v>367</v>
      </c>
      <c r="C139" s="55">
        <v>9.9999999999999995E-8</v>
      </c>
      <c r="D139" s="55">
        <v>-17.39</v>
      </c>
      <c r="E139" s="94">
        <v>0</v>
      </c>
      <c r="F139" s="94">
        <v>170</v>
      </c>
      <c r="G139" s="56">
        <v>0.04</v>
      </c>
      <c r="H139" s="94">
        <v>88</v>
      </c>
      <c r="I139" s="56">
        <v>2.5700000000000001E-2</v>
      </c>
    </row>
    <row r="140" spans="1:9">
      <c r="A140" s="47" t="s">
        <v>368</v>
      </c>
      <c r="B140" s="47" t="s">
        <v>369</v>
      </c>
      <c r="C140" s="55">
        <v>9.9999999999999995E-8</v>
      </c>
      <c r="D140" s="55">
        <v>-17.28</v>
      </c>
      <c r="E140" s="94">
        <v>0</v>
      </c>
      <c r="F140" s="94">
        <v>64</v>
      </c>
      <c r="G140" s="56">
        <v>1.5100000000000001E-2</v>
      </c>
      <c r="H140" s="94">
        <v>24.6</v>
      </c>
      <c r="I140" s="56">
        <v>7.1999999999999998E-3</v>
      </c>
    </row>
    <row r="141" spans="1:9">
      <c r="A141" s="47" t="s">
        <v>370</v>
      </c>
      <c r="B141" s="47" t="s">
        <v>371</v>
      </c>
      <c r="C141" s="55">
        <v>9.9999999999999995E-7</v>
      </c>
      <c r="D141" s="55">
        <v>-15.8</v>
      </c>
      <c r="E141" s="94">
        <v>0</v>
      </c>
      <c r="F141" s="94">
        <v>39</v>
      </c>
      <c r="G141" s="56">
        <v>9.1999999999999998E-3</v>
      </c>
      <c r="H141" s="94">
        <v>12.4</v>
      </c>
      <c r="I141" s="56">
        <v>3.5999999999999999E-3</v>
      </c>
    </row>
    <row r="142" spans="1:9">
      <c r="A142" s="47" t="s">
        <v>386</v>
      </c>
      <c r="B142" s="47" t="s">
        <v>387</v>
      </c>
      <c r="C142" s="55">
        <v>9.9999999999999995E-7</v>
      </c>
      <c r="D142" s="55">
        <v>-15.19</v>
      </c>
      <c r="E142" s="94">
        <v>0</v>
      </c>
      <c r="F142" s="94">
        <v>563</v>
      </c>
      <c r="G142" s="56">
        <v>0.1326</v>
      </c>
      <c r="H142" s="94">
        <v>369.8</v>
      </c>
      <c r="I142" s="56">
        <v>0.1081</v>
      </c>
    </row>
    <row r="143" spans="1:9">
      <c r="A143" s="47" t="s">
        <v>372</v>
      </c>
      <c r="B143" s="47" t="s">
        <v>373</v>
      </c>
      <c r="C143" s="55">
        <v>9.9999999999999995E-7</v>
      </c>
      <c r="D143" s="55">
        <v>-15.17</v>
      </c>
      <c r="E143" s="94">
        <v>0</v>
      </c>
      <c r="F143" s="94">
        <v>326</v>
      </c>
      <c r="G143" s="56">
        <v>7.6799999999999993E-2</v>
      </c>
      <c r="H143" s="94">
        <v>198.5</v>
      </c>
      <c r="I143" s="56">
        <v>5.8000000000000003E-2</v>
      </c>
    </row>
    <row r="144" spans="1:9">
      <c r="A144" s="47" t="s">
        <v>376</v>
      </c>
      <c r="B144" s="47" t="s">
        <v>377</v>
      </c>
      <c r="C144" s="55">
        <v>9.9999999999999995E-7</v>
      </c>
      <c r="D144" s="55">
        <v>-15.11</v>
      </c>
      <c r="E144" s="94">
        <v>0</v>
      </c>
      <c r="F144" s="94">
        <v>165</v>
      </c>
      <c r="G144" s="56">
        <v>3.8899999999999997E-2</v>
      </c>
      <c r="H144" s="94">
        <v>88.4</v>
      </c>
      <c r="I144" s="56">
        <v>2.58E-2</v>
      </c>
    </row>
    <row r="145" spans="1:9">
      <c r="A145" s="47" t="s">
        <v>378</v>
      </c>
      <c r="B145" s="47" t="s">
        <v>379</v>
      </c>
      <c r="C145" s="55">
        <v>9.9999999999999995E-7</v>
      </c>
      <c r="D145" s="55">
        <v>-15.04</v>
      </c>
      <c r="E145" s="94">
        <v>0</v>
      </c>
      <c r="F145" s="94">
        <v>626</v>
      </c>
      <c r="G145" s="56">
        <v>0.14749999999999999</v>
      </c>
      <c r="H145" s="94">
        <v>416.8</v>
      </c>
      <c r="I145" s="56">
        <v>0.12180000000000001</v>
      </c>
    </row>
    <row r="146" spans="1:9">
      <c r="A146" s="47" t="s">
        <v>384</v>
      </c>
      <c r="B146" s="47" t="s">
        <v>385</v>
      </c>
      <c r="C146" s="55">
        <v>9.9999999999999995E-7</v>
      </c>
      <c r="D146" s="55">
        <v>-14.28</v>
      </c>
      <c r="E146" s="94">
        <v>0</v>
      </c>
      <c r="F146" s="94">
        <v>202</v>
      </c>
      <c r="G146" s="56">
        <v>4.7600000000000003E-2</v>
      </c>
      <c r="H146" s="94">
        <v>114.6</v>
      </c>
      <c r="I146" s="56">
        <v>3.3500000000000002E-2</v>
      </c>
    </row>
    <row r="147" spans="1:9">
      <c r="A147" s="47" t="s">
        <v>374</v>
      </c>
      <c r="B147" s="47" t="s">
        <v>375</v>
      </c>
      <c r="C147" s="55">
        <v>9.9999999999999995E-7</v>
      </c>
      <c r="D147" s="55">
        <v>-13.98</v>
      </c>
      <c r="E147" s="94">
        <v>0</v>
      </c>
      <c r="F147" s="94">
        <v>308</v>
      </c>
      <c r="G147" s="56">
        <v>7.2599999999999998E-2</v>
      </c>
      <c r="H147" s="94">
        <v>188.5</v>
      </c>
      <c r="I147" s="56">
        <v>5.5100000000000003E-2</v>
      </c>
    </row>
    <row r="148" spans="1:9">
      <c r="A148" s="47" t="s">
        <v>380</v>
      </c>
      <c r="B148" s="47" t="s">
        <v>381</v>
      </c>
      <c r="C148" s="55">
        <v>1.0000000000000001E-5</v>
      </c>
      <c r="D148" s="55">
        <v>-13.37</v>
      </c>
      <c r="E148" s="94">
        <v>0</v>
      </c>
      <c r="F148" s="94">
        <v>76</v>
      </c>
      <c r="G148" s="56">
        <v>1.7899999999999999E-2</v>
      </c>
      <c r="H148" s="94">
        <v>34.700000000000003</v>
      </c>
      <c r="I148" s="56">
        <v>1.01E-2</v>
      </c>
    </row>
    <row r="149" spans="1:9">
      <c r="A149" s="47" t="s">
        <v>388</v>
      </c>
      <c r="B149" s="47" t="s">
        <v>389</v>
      </c>
      <c r="C149" s="55">
        <v>1.0000000000000001E-5</v>
      </c>
      <c r="D149" s="55">
        <v>-12.88</v>
      </c>
      <c r="E149" s="94">
        <v>0</v>
      </c>
      <c r="F149" s="94">
        <v>117</v>
      </c>
      <c r="G149" s="56">
        <v>2.76E-2</v>
      </c>
      <c r="H149" s="94">
        <v>60.3</v>
      </c>
      <c r="I149" s="56">
        <v>1.7600000000000001E-2</v>
      </c>
    </row>
    <row r="150" spans="1:9">
      <c r="A150" s="47" t="s">
        <v>392</v>
      </c>
      <c r="B150" s="47" t="s">
        <v>393</v>
      </c>
      <c r="C150" s="55">
        <v>1.0000000000000001E-5</v>
      </c>
      <c r="D150" s="55">
        <v>-12.88</v>
      </c>
      <c r="E150" s="94">
        <v>0</v>
      </c>
      <c r="F150" s="94">
        <v>90</v>
      </c>
      <c r="G150" s="56">
        <v>2.12E-2</v>
      </c>
      <c r="H150" s="94">
        <v>43.1</v>
      </c>
      <c r="I150" s="56">
        <v>1.26E-2</v>
      </c>
    </row>
    <row r="151" spans="1:9">
      <c r="A151" s="47" t="s">
        <v>402</v>
      </c>
      <c r="B151" s="47" t="s">
        <v>403</v>
      </c>
      <c r="C151" s="55">
        <v>1.0000000000000001E-5</v>
      </c>
      <c r="D151" s="55">
        <v>-12.5</v>
      </c>
      <c r="E151" s="94">
        <v>0</v>
      </c>
      <c r="F151" s="94">
        <v>219</v>
      </c>
      <c r="G151" s="56">
        <v>5.16E-2</v>
      </c>
      <c r="H151" s="94">
        <v>129.9</v>
      </c>
      <c r="I151" s="56">
        <v>3.7999999999999999E-2</v>
      </c>
    </row>
    <row r="152" spans="1:9">
      <c r="A152" s="47" t="s">
        <v>408</v>
      </c>
      <c r="B152" s="47" t="s">
        <v>409</v>
      </c>
      <c r="C152" s="55">
        <v>1.0000000000000001E-5</v>
      </c>
      <c r="D152" s="55">
        <v>-12.45</v>
      </c>
      <c r="E152" s="94">
        <v>0</v>
      </c>
      <c r="F152" s="94">
        <v>418</v>
      </c>
      <c r="G152" s="56">
        <v>9.8500000000000004E-2</v>
      </c>
      <c r="H152" s="94">
        <v>271.3</v>
      </c>
      <c r="I152" s="56">
        <v>7.9299999999999995E-2</v>
      </c>
    </row>
    <row r="153" spans="1:9">
      <c r="A153" s="47" t="s">
        <v>406</v>
      </c>
      <c r="B153" s="47" t="s">
        <v>407</v>
      </c>
      <c r="C153" s="55">
        <v>1.0000000000000001E-5</v>
      </c>
      <c r="D153" s="55">
        <v>-12.39</v>
      </c>
      <c r="E153" s="94">
        <v>0</v>
      </c>
      <c r="F153" s="94">
        <v>66</v>
      </c>
      <c r="G153" s="56">
        <v>1.55E-2</v>
      </c>
      <c r="H153" s="94">
        <v>29.5</v>
      </c>
      <c r="I153" s="56">
        <v>8.6E-3</v>
      </c>
    </row>
    <row r="154" spans="1:9">
      <c r="A154" s="47" t="s">
        <v>390</v>
      </c>
      <c r="B154" s="47" t="s">
        <v>391</v>
      </c>
      <c r="C154" s="55">
        <v>1.0000000000000001E-5</v>
      </c>
      <c r="D154" s="55">
        <v>-12.38</v>
      </c>
      <c r="E154" s="94">
        <v>0</v>
      </c>
      <c r="F154" s="94">
        <v>154</v>
      </c>
      <c r="G154" s="56">
        <v>3.6299999999999999E-2</v>
      </c>
      <c r="H154" s="94">
        <v>85.5</v>
      </c>
      <c r="I154" s="56">
        <v>2.5000000000000001E-2</v>
      </c>
    </row>
    <row r="155" spans="1:9">
      <c r="A155" s="47" t="s">
        <v>382</v>
      </c>
      <c r="B155" s="47" t="s">
        <v>383</v>
      </c>
      <c r="C155" s="55">
        <v>1.0000000000000001E-5</v>
      </c>
      <c r="D155" s="55">
        <v>-12.32</v>
      </c>
      <c r="E155" s="94">
        <v>0</v>
      </c>
      <c r="F155" s="94">
        <v>1588</v>
      </c>
      <c r="G155" s="56">
        <v>0.37409999999999999</v>
      </c>
      <c r="H155" s="94">
        <v>1168.9000000000001</v>
      </c>
      <c r="I155" s="56">
        <v>0.34160000000000001</v>
      </c>
    </row>
    <row r="156" spans="1:9">
      <c r="A156" s="47" t="s">
        <v>398</v>
      </c>
      <c r="B156" s="47" t="s">
        <v>399</v>
      </c>
      <c r="C156" s="55">
        <v>1.0000000000000001E-5</v>
      </c>
      <c r="D156" s="55">
        <v>-12.31</v>
      </c>
      <c r="E156" s="94">
        <v>0</v>
      </c>
      <c r="F156" s="94">
        <v>1024</v>
      </c>
      <c r="G156" s="56">
        <v>0.2412</v>
      </c>
      <c r="H156" s="94">
        <v>728.9</v>
      </c>
      <c r="I156" s="56">
        <v>0.21299999999999999</v>
      </c>
    </row>
    <row r="157" spans="1:9">
      <c r="A157" s="47" t="s">
        <v>394</v>
      </c>
      <c r="B157" s="47" t="s">
        <v>395</v>
      </c>
      <c r="C157" s="55">
        <v>1.0000000000000001E-5</v>
      </c>
      <c r="D157" s="55">
        <v>-11.93</v>
      </c>
      <c r="E157" s="94">
        <v>0</v>
      </c>
      <c r="F157" s="94">
        <v>55</v>
      </c>
      <c r="G157" s="56">
        <v>1.2999999999999999E-2</v>
      </c>
      <c r="H157" s="94">
        <v>23.4</v>
      </c>
      <c r="I157" s="56">
        <v>6.8999999999999999E-3</v>
      </c>
    </row>
    <row r="158" spans="1:9">
      <c r="A158" s="47" t="s">
        <v>400</v>
      </c>
      <c r="B158" s="47" t="s">
        <v>401</v>
      </c>
      <c r="C158" s="55">
        <v>1E-4</v>
      </c>
      <c r="D158" s="55">
        <v>-11.36</v>
      </c>
      <c r="E158" s="94">
        <v>0</v>
      </c>
      <c r="F158" s="94">
        <v>12</v>
      </c>
      <c r="G158" s="56">
        <v>2.8E-3</v>
      </c>
      <c r="H158" s="94">
        <v>2.2000000000000002</v>
      </c>
      <c r="I158" s="56">
        <v>5.9999999999999995E-4</v>
      </c>
    </row>
    <row r="159" spans="1:9">
      <c r="A159" s="47" t="s">
        <v>424</v>
      </c>
      <c r="B159" s="47" t="s">
        <v>425</v>
      </c>
      <c r="C159" s="55">
        <v>1E-4</v>
      </c>
      <c r="D159" s="55">
        <v>-11.22</v>
      </c>
      <c r="E159" s="94">
        <v>0</v>
      </c>
      <c r="F159" s="94">
        <v>157</v>
      </c>
      <c r="G159" s="56">
        <v>3.6999999999999998E-2</v>
      </c>
      <c r="H159" s="94">
        <v>89.8</v>
      </c>
      <c r="I159" s="56">
        <v>2.6200000000000001E-2</v>
      </c>
    </row>
    <row r="160" spans="1:9">
      <c r="A160" s="47" t="s">
        <v>396</v>
      </c>
      <c r="B160" s="47" t="s">
        <v>397</v>
      </c>
      <c r="C160" s="55">
        <v>1E-4</v>
      </c>
      <c r="D160" s="55">
        <v>-11.07</v>
      </c>
      <c r="E160" s="94">
        <v>0</v>
      </c>
      <c r="F160" s="94">
        <v>503</v>
      </c>
      <c r="G160" s="56">
        <v>0.11849999999999999</v>
      </c>
      <c r="H160" s="94">
        <v>338.7</v>
      </c>
      <c r="I160" s="56">
        <v>9.9000000000000005E-2</v>
      </c>
    </row>
    <row r="161" spans="1:9">
      <c r="A161" s="47" t="s">
        <v>404</v>
      </c>
      <c r="B161" s="47" t="s">
        <v>405</v>
      </c>
      <c r="C161" s="55">
        <v>1E-4</v>
      </c>
      <c r="D161" s="55">
        <v>-10.93</v>
      </c>
      <c r="E161" s="94">
        <v>0</v>
      </c>
      <c r="F161" s="94">
        <v>17</v>
      </c>
      <c r="G161" s="56">
        <v>4.0000000000000001E-3</v>
      </c>
      <c r="H161" s="94">
        <v>4.7</v>
      </c>
      <c r="I161" s="56">
        <v>1.4E-3</v>
      </c>
    </row>
    <row r="162" spans="1:9">
      <c r="A162" s="47" t="s">
        <v>422</v>
      </c>
      <c r="B162" s="47" t="s">
        <v>423</v>
      </c>
      <c r="C162" s="55">
        <v>1E-4</v>
      </c>
      <c r="D162" s="55">
        <v>-10.56</v>
      </c>
      <c r="E162" s="94">
        <v>0</v>
      </c>
      <c r="F162" s="94">
        <v>95</v>
      </c>
      <c r="G162" s="56">
        <v>2.24E-2</v>
      </c>
      <c r="H162" s="94">
        <v>49.4</v>
      </c>
      <c r="I162" s="56">
        <v>1.44E-2</v>
      </c>
    </row>
    <row r="163" spans="1:9">
      <c r="A163" s="47" t="s">
        <v>412</v>
      </c>
      <c r="B163" s="47" t="s">
        <v>413</v>
      </c>
      <c r="C163" s="55">
        <v>1E-4</v>
      </c>
      <c r="D163" s="55">
        <v>-10.29</v>
      </c>
      <c r="E163" s="94">
        <v>0</v>
      </c>
      <c r="F163" s="94">
        <v>331</v>
      </c>
      <c r="G163" s="56">
        <v>7.8E-2</v>
      </c>
      <c r="H163" s="94">
        <v>214.1</v>
      </c>
      <c r="I163" s="56">
        <v>6.2600000000000003E-2</v>
      </c>
    </row>
    <row r="164" spans="1:9">
      <c r="A164" s="47" t="s">
        <v>414</v>
      </c>
      <c r="B164" s="47" t="s">
        <v>415</v>
      </c>
      <c r="C164" s="55">
        <v>1E-4</v>
      </c>
      <c r="D164" s="55">
        <v>-10.14</v>
      </c>
      <c r="E164" s="94">
        <v>1E-4</v>
      </c>
      <c r="F164" s="94">
        <v>129</v>
      </c>
      <c r="G164" s="56">
        <v>3.04E-2</v>
      </c>
      <c r="H164" s="94">
        <v>72.3</v>
      </c>
      <c r="I164" s="56">
        <v>2.1100000000000001E-2</v>
      </c>
    </row>
    <row r="165" spans="1:9">
      <c r="A165" s="47" t="s">
        <v>410</v>
      </c>
      <c r="B165" s="47" t="s">
        <v>411</v>
      </c>
      <c r="C165" s="55">
        <v>1E-4</v>
      </c>
      <c r="D165" s="55">
        <v>-9.843</v>
      </c>
      <c r="E165" s="94">
        <v>1E-4</v>
      </c>
      <c r="F165" s="94">
        <v>1091</v>
      </c>
      <c r="G165" s="56">
        <v>0.25700000000000001</v>
      </c>
      <c r="H165" s="94">
        <v>792.4</v>
      </c>
      <c r="I165" s="56">
        <v>0.2316</v>
      </c>
    </row>
    <row r="166" spans="1:9">
      <c r="A166" s="47" t="s">
        <v>436</v>
      </c>
      <c r="B166" s="47" t="s">
        <v>437</v>
      </c>
      <c r="C166" s="55">
        <v>1E-4</v>
      </c>
      <c r="D166" s="55">
        <v>-9.3130000000000006</v>
      </c>
      <c r="E166" s="94">
        <v>1E-4</v>
      </c>
      <c r="F166" s="94">
        <v>182</v>
      </c>
      <c r="G166" s="56">
        <v>4.2900000000000001E-2</v>
      </c>
      <c r="H166" s="94">
        <v>110.9</v>
      </c>
      <c r="I166" s="56">
        <v>3.2399999999999998E-2</v>
      </c>
    </row>
    <row r="167" spans="1:9">
      <c r="A167" s="47" t="s">
        <v>416</v>
      </c>
      <c r="B167" s="47" t="s">
        <v>417</v>
      </c>
      <c r="C167" s="55">
        <v>1E-3</v>
      </c>
      <c r="D167" s="55">
        <v>-9.1980000000000004</v>
      </c>
      <c r="E167" s="94">
        <v>1E-4</v>
      </c>
      <c r="F167" s="94">
        <v>26</v>
      </c>
      <c r="G167" s="56">
        <v>6.1000000000000004E-3</v>
      </c>
      <c r="H167" s="94">
        <v>9.6</v>
      </c>
      <c r="I167" s="56">
        <v>2.8E-3</v>
      </c>
    </row>
    <row r="168" spans="1:9">
      <c r="A168" s="47" t="s">
        <v>418</v>
      </c>
      <c r="B168" s="47" t="s">
        <v>419</v>
      </c>
      <c r="C168" s="55">
        <v>1E-3</v>
      </c>
      <c r="D168" s="55">
        <v>-9.1370000000000005</v>
      </c>
      <c r="E168" s="94">
        <v>1E-4</v>
      </c>
      <c r="F168" s="94">
        <v>98</v>
      </c>
      <c r="G168" s="56">
        <v>2.3099999999999999E-2</v>
      </c>
      <c r="H168" s="94">
        <v>53.1</v>
      </c>
      <c r="I168" s="56">
        <v>1.55E-2</v>
      </c>
    </row>
    <row r="169" spans="1:9">
      <c r="A169" s="47" t="s">
        <v>434</v>
      </c>
      <c r="B169" s="47" t="s">
        <v>435</v>
      </c>
      <c r="C169" s="55">
        <v>1E-3</v>
      </c>
      <c r="D169" s="55">
        <v>-8.5389999999999997</v>
      </c>
      <c r="E169" s="94">
        <v>2.9999999999999997E-4</v>
      </c>
      <c r="F169" s="94">
        <v>926</v>
      </c>
      <c r="G169" s="56">
        <v>0.21809999999999999</v>
      </c>
      <c r="H169" s="94">
        <v>671.7</v>
      </c>
      <c r="I169" s="56">
        <v>0.1963</v>
      </c>
    </row>
    <row r="170" spans="1:9">
      <c r="A170" s="47" t="s">
        <v>456</v>
      </c>
      <c r="B170" s="47" t="s">
        <v>457</v>
      </c>
      <c r="C170" s="55">
        <v>1E-3</v>
      </c>
      <c r="D170" s="55">
        <v>-8.3249999999999993</v>
      </c>
      <c r="E170" s="94">
        <v>2.9999999999999997E-4</v>
      </c>
      <c r="F170" s="94">
        <v>25</v>
      </c>
      <c r="G170" s="56">
        <v>5.8999999999999999E-3</v>
      </c>
      <c r="H170" s="94">
        <v>9.8000000000000007</v>
      </c>
      <c r="I170" s="56">
        <v>2.8999999999999998E-3</v>
      </c>
    </row>
    <row r="171" spans="1:9">
      <c r="A171" s="47" t="s">
        <v>432</v>
      </c>
      <c r="B171" s="47" t="s">
        <v>433</v>
      </c>
      <c r="C171" s="55">
        <v>1E-3</v>
      </c>
      <c r="D171" s="55">
        <v>-7.9630000000000001</v>
      </c>
      <c r="E171" s="94">
        <v>4.0000000000000002E-4</v>
      </c>
      <c r="F171" s="94">
        <v>678</v>
      </c>
      <c r="G171" s="56">
        <v>0.15970000000000001</v>
      </c>
      <c r="H171" s="94">
        <v>483.9</v>
      </c>
      <c r="I171" s="56">
        <v>0.1414</v>
      </c>
    </row>
    <row r="172" spans="1:9">
      <c r="A172" s="47" t="s">
        <v>420</v>
      </c>
      <c r="B172" s="47" t="s">
        <v>421</v>
      </c>
      <c r="C172" s="55">
        <v>1E-3</v>
      </c>
      <c r="D172" s="55">
        <v>-7.85</v>
      </c>
      <c r="E172" s="94">
        <v>5.0000000000000001E-4</v>
      </c>
      <c r="F172" s="94">
        <v>66</v>
      </c>
      <c r="G172" s="56">
        <v>1.55E-2</v>
      </c>
      <c r="H172" s="94">
        <v>34.700000000000003</v>
      </c>
      <c r="I172" s="56">
        <v>1.01E-2</v>
      </c>
    </row>
    <row r="173" spans="1:9">
      <c r="A173" s="47" t="s">
        <v>430</v>
      </c>
      <c r="B173" s="47" t="s">
        <v>431</v>
      </c>
      <c r="C173" s="55">
        <v>1E-3</v>
      </c>
      <c r="D173" s="55">
        <v>-7.7610000000000001</v>
      </c>
      <c r="E173" s="94">
        <v>5.0000000000000001E-4</v>
      </c>
      <c r="F173" s="94">
        <v>216</v>
      </c>
      <c r="G173" s="56">
        <v>5.0900000000000001E-2</v>
      </c>
      <c r="H173" s="94">
        <v>138.30000000000001</v>
      </c>
      <c r="I173" s="56">
        <v>4.0399999999999998E-2</v>
      </c>
    </row>
    <row r="174" spans="1:9">
      <c r="A174" s="47" t="s">
        <v>428</v>
      </c>
      <c r="B174" s="47" t="s">
        <v>429</v>
      </c>
      <c r="C174" s="55">
        <v>1E-3</v>
      </c>
      <c r="D174" s="55">
        <v>-7.3689999999999998</v>
      </c>
      <c r="E174" s="94">
        <v>8.0000000000000004E-4</v>
      </c>
      <c r="F174" s="94">
        <v>120</v>
      </c>
      <c r="G174" s="56">
        <v>2.8299999999999999E-2</v>
      </c>
      <c r="H174" s="94">
        <v>71.099999999999994</v>
      </c>
      <c r="I174" s="56">
        <v>2.0799999999999999E-2</v>
      </c>
    </row>
    <row r="175" spans="1:9">
      <c r="A175" s="47" t="s">
        <v>426</v>
      </c>
      <c r="B175" s="47" t="s">
        <v>427</v>
      </c>
      <c r="C175" s="55">
        <v>1E-3</v>
      </c>
      <c r="D175" s="55">
        <v>-7.0919999999999996</v>
      </c>
      <c r="E175" s="94">
        <v>1E-3</v>
      </c>
      <c r="F175" s="94">
        <v>820</v>
      </c>
      <c r="G175" s="56">
        <v>0.19320000000000001</v>
      </c>
      <c r="H175" s="94">
        <v>597</v>
      </c>
      <c r="I175" s="56">
        <v>0.17449999999999999</v>
      </c>
    </row>
    <row r="176" spans="1:9">
      <c r="A176" s="47" t="s">
        <v>438</v>
      </c>
      <c r="B176" s="47" t="s">
        <v>439</v>
      </c>
      <c r="C176" s="55">
        <v>0.01</v>
      </c>
      <c r="D176" s="55">
        <v>-6.6630000000000003</v>
      </c>
      <c r="E176" s="94">
        <v>1.6000000000000001E-3</v>
      </c>
      <c r="F176" s="94">
        <v>115</v>
      </c>
      <c r="G176" s="56">
        <v>2.7099999999999999E-2</v>
      </c>
      <c r="H176" s="94">
        <v>69</v>
      </c>
      <c r="I176" s="56">
        <v>2.0199999999999999E-2</v>
      </c>
    </row>
    <row r="177" spans="1:9">
      <c r="A177" s="47" t="s">
        <v>440</v>
      </c>
      <c r="B177" s="47" t="s">
        <v>441</v>
      </c>
      <c r="C177" s="55">
        <v>0.01</v>
      </c>
      <c r="D177" s="55">
        <v>-6.5679999999999996</v>
      </c>
      <c r="E177" s="94">
        <v>1.6999999999999999E-3</v>
      </c>
      <c r="F177" s="94">
        <v>93</v>
      </c>
      <c r="G177" s="56">
        <v>2.1899999999999999E-2</v>
      </c>
      <c r="H177" s="94">
        <v>54.9</v>
      </c>
      <c r="I177" s="56">
        <v>1.6E-2</v>
      </c>
    </row>
    <row r="178" spans="1:9">
      <c r="A178" s="47" t="s">
        <v>446</v>
      </c>
      <c r="B178" s="47" t="s">
        <v>447</v>
      </c>
      <c r="C178" s="55">
        <v>0.01</v>
      </c>
      <c r="D178" s="55">
        <v>-5.6829999999999998</v>
      </c>
      <c r="E178" s="94">
        <v>4.1999999999999997E-3</v>
      </c>
      <c r="F178" s="94">
        <v>434</v>
      </c>
      <c r="G178" s="56">
        <v>0.1022</v>
      </c>
      <c r="H178" s="94">
        <v>308.60000000000002</v>
      </c>
      <c r="I178" s="56">
        <v>9.0200000000000002E-2</v>
      </c>
    </row>
    <row r="179" spans="1:9">
      <c r="A179" s="47" t="s">
        <v>444</v>
      </c>
      <c r="B179" s="47" t="s">
        <v>445</v>
      </c>
      <c r="C179" s="55">
        <v>0.01</v>
      </c>
      <c r="D179" s="55">
        <v>-5.4710000000000001</v>
      </c>
      <c r="E179" s="94">
        <v>5.1000000000000004E-3</v>
      </c>
      <c r="F179" s="94">
        <v>135</v>
      </c>
      <c r="G179" s="56">
        <v>3.1800000000000002E-2</v>
      </c>
      <c r="H179" s="94">
        <v>86.9</v>
      </c>
      <c r="I179" s="56">
        <v>2.5399999999999999E-2</v>
      </c>
    </row>
    <row r="180" spans="1:9">
      <c r="A180" s="47" t="s">
        <v>448</v>
      </c>
      <c r="B180" s="47" t="s">
        <v>449</v>
      </c>
      <c r="C180" s="55">
        <v>0.01</v>
      </c>
      <c r="D180" s="55">
        <v>-5.1849999999999996</v>
      </c>
      <c r="E180" s="94">
        <v>6.7999999999999996E-3</v>
      </c>
      <c r="F180" s="94">
        <v>725</v>
      </c>
      <c r="G180" s="56">
        <v>0.17080000000000001</v>
      </c>
      <c r="H180" s="94">
        <v>535.5</v>
      </c>
      <c r="I180" s="56">
        <v>0.1565</v>
      </c>
    </row>
    <row r="181" spans="1:9">
      <c r="A181" s="47" t="s">
        <v>454</v>
      </c>
      <c r="B181" s="47" t="s">
        <v>455</v>
      </c>
      <c r="C181" s="55">
        <v>0.01</v>
      </c>
      <c r="D181" s="55">
        <v>-5.0529999999999999</v>
      </c>
      <c r="E181" s="94">
        <v>7.7000000000000002E-3</v>
      </c>
      <c r="F181" s="94">
        <v>64</v>
      </c>
      <c r="G181" s="56">
        <v>1.5100000000000001E-2</v>
      </c>
      <c r="H181" s="94">
        <v>37.4</v>
      </c>
      <c r="I181" s="56">
        <v>1.09E-2</v>
      </c>
    </row>
    <row r="182" spans="1:9">
      <c r="A182" s="47" t="s">
        <v>442</v>
      </c>
      <c r="B182" s="47" t="s">
        <v>443</v>
      </c>
      <c r="C182" s="55">
        <v>0.01</v>
      </c>
      <c r="D182" s="55">
        <v>-5.008</v>
      </c>
      <c r="E182" s="94">
        <v>8.0000000000000002E-3</v>
      </c>
      <c r="F182" s="94">
        <v>58</v>
      </c>
      <c r="G182" s="56">
        <v>1.37E-2</v>
      </c>
      <c r="H182" s="94">
        <v>33.1</v>
      </c>
      <c r="I182" s="56">
        <v>9.7000000000000003E-3</v>
      </c>
    </row>
    <row r="183" spans="1:9">
      <c r="A183" s="47" t="s">
        <v>450</v>
      </c>
      <c r="B183" s="47" t="s">
        <v>451</v>
      </c>
      <c r="C183" s="55">
        <v>0.01</v>
      </c>
      <c r="D183" s="55">
        <v>-4.7229999999999999</v>
      </c>
      <c r="E183" s="94">
        <v>1.06E-2</v>
      </c>
      <c r="F183" s="94">
        <v>235</v>
      </c>
      <c r="G183" s="56">
        <v>5.5399999999999998E-2</v>
      </c>
      <c r="H183" s="94">
        <v>162.80000000000001</v>
      </c>
      <c r="I183" s="56">
        <v>4.7600000000000003E-2</v>
      </c>
    </row>
    <row r="184" spans="1:9">
      <c r="A184" s="47" t="s">
        <v>452</v>
      </c>
      <c r="B184" s="47" t="s">
        <v>453</v>
      </c>
      <c r="C184" s="55">
        <v>0.1</v>
      </c>
      <c r="D184" s="55">
        <v>-4.2930000000000001</v>
      </c>
      <c r="E184" s="94">
        <v>1.6199999999999999E-2</v>
      </c>
      <c r="F184" s="94">
        <v>7</v>
      </c>
      <c r="G184" s="56">
        <v>1.6000000000000001E-3</v>
      </c>
      <c r="H184" s="94">
        <v>2.7</v>
      </c>
      <c r="I184" s="56">
        <v>8.0000000000000004E-4</v>
      </c>
    </row>
    <row r="185" spans="1:9">
      <c r="A185" s="47" t="s">
        <v>462</v>
      </c>
      <c r="B185" s="47" t="s">
        <v>463</v>
      </c>
      <c r="C185" s="55">
        <v>0.1</v>
      </c>
      <c r="D185" s="55">
        <v>-4.1360000000000001</v>
      </c>
      <c r="E185" s="94">
        <v>1.89E-2</v>
      </c>
      <c r="F185" s="94">
        <v>21</v>
      </c>
      <c r="G185" s="56">
        <v>4.8999999999999998E-3</v>
      </c>
      <c r="H185" s="94">
        <v>10.199999999999999</v>
      </c>
      <c r="I185" s="56">
        <v>3.0000000000000001E-3</v>
      </c>
    </row>
    <row r="186" spans="1:9">
      <c r="A186" s="47" t="s">
        <v>458</v>
      </c>
      <c r="B186" s="47" t="s">
        <v>459</v>
      </c>
      <c r="C186" s="55">
        <v>0.1</v>
      </c>
      <c r="D186" s="55">
        <v>-3.911</v>
      </c>
      <c r="E186" s="94">
        <v>2.35E-2</v>
      </c>
      <c r="F186" s="94">
        <v>270</v>
      </c>
      <c r="G186" s="56">
        <v>6.3600000000000004E-2</v>
      </c>
      <c r="H186" s="94">
        <v>193</v>
      </c>
      <c r="I186" s="56">
        <v>5.6399999999999999E-2</v>
      </c>
    </row>
    <row r="187" spans="1:9">
      <c r="A187" s="47" t="s">
        <v>460</v>
      </c>
      <c r="B187" s="47" t="s">
        <v>461</v>
      </c>
      <c r="C187" s="55">
        <v>0.1</v>
      </c>
      <c r="D187" s="55">
        <v>-3.3759999999999999</v>
      </c>
      <c r="E187" s="94">
        <v>3.9899999999999998E-2</v>
      </c>
      <c r="F187" s="94">
        <v>95</v>
      </c>
      <c r="G187" s="56">
        <v>2.24E-2</v>
      </c>
      <c r="H187" s="94">
        <v>63.1</v>
      </c>
      <c r="I187" s="56">
        <v>1.8499999999999999E-2</v>
      </c>
    </row>
    <row r="188" spans="1:9">
      <c r="A188" s="47" t="s">
        <v>466</v>
      </c>
      <c r="B188" s="47" t="s">
        <v>467</v>
      </c>
      <c r="C188" s="55">
        <v>0.1</v>
      </c>
      <c r="D188" s="55">
        <v>-3.32</v>
      </c>
      <c r="E188" s="94">
        <v>4.2000000000000003E-2</v>
      </c>
      <c r="F188" s="94">
        <v>18</v>
      </c>
      <c r="G188" s="56">
        <v>4.1999999999999997E-3</v>
      </c>
      <c r="H188" s="94">
        <v>9.8000000000000007</v>
      </c>
      <c r="I188" s="56">
        <v>2.8999999999999998E-3</v>
      </c>
    </row>
    <row r="189" spans="1:9">
      <c r="A189" s="47" t="s">
        <v>468</v>
      </c>
      <c r="B189" s="47" t="s">
        <v>469</v>
      </c>
      <c r="C189" s="55">
        <v>0.1</v>
      </c>
      <c r="D189" s="55">
        <v>-2.8879999999999999</v>
      </c>
      <c r="E189" s="94">
        <v>6.4399999999999999E-2</v>
      </c>
      <c r="F189" s="94">
        <v>133</v>
      </c>
      <c r="G189" s="56">
        <v>3.1300000000000001E-2</v>
      </c>
      <c r="H189" s="94">
        <v>93.6</v>
      </c>
      <c r="I189" s="56">
        <v>2.7300000000000001E-2</v>
      </c>
    </row>
    <row r="190" spans="1:9">
      <c r="A190" s="47" t="s">
        <v>464</v>
      </c>
      <c r="B190" s="47" t="s">
        <v>465</v>
      </c>
      <c r="C190" s="55">
        <v>0.1</v>
      </c>
      <c r="D190" s="55">
        <v>-2.75</v>
      </c>
      <c r="E190" s="94">
        <v>7.3499999999999996E-2</v>
      </c>
      <c r="F190" s="94">
        <v>61</v>
      </c>
      <c r="G190" s="56">
        <v>1.44E-2</v>
      </c>
      <c r="H190" s="94">
        <v>40.4</v>
      </c>
      <c r="I190" s="56">
        <v>1.18E-2</v>
      </c>
    </row>
    <row r="191" spans="1:9">
      <c r="A191" s="47" t="s">
        <v>472</v>
      </c>
      <c r="B191" s="47" t="s">
        <v>473</v>
      </c>
      <c r="C191" s="55">
        <v>0.1</v>
      </c>
      <c r="D191" s="55">
        <v>-2.3809999999999998</v>
      </c>
      <c r="E191" s="94">
        <v>0.10580000000000001</v>
      </c>
      <c r="F191" s="94">
        <v>134</v>
      </c>
      <c r="G191" s="56">
        <v>3.1600000000000003E-2</v>
      </c>
      <c r="H191" s="94">
        <v>96.4</v>
      </c>
      <c r="I191" s="56">
        <v>2.8199999999999999E-2</v>
      </c>
    </row>
    <row r="192" spans="1:9">
      <c r="A192" s="47" t="s">
        <v>470</v>
      </c>
      <c r="B192" s="47" t="s">
        <v>471</v>
      </c>
      <c r="C192" s="55">
        <v>1</v>
      </c>
      <c r="D192" s="55">
        <v>-2.1960000000000002</v>
      </c>
      <c r="E192" s="94">
        <v>0.1265</v>
      </c>
      <c r="F192" s="94">
        <v>52</v>
      </c>
      <c r="G192" s="56">
        <v>1.2200000000000001E-2</v>
      </c>
      <c r="H192" s="94">
        <v>35.5</v>
      </c>
      <c r="I192" s="56">
        <v>1.04E-2</v>
      </c>
    </row>
    <row r="193" spans="1:9">
      <c r="A193" s="47" t="s">
        <v>474</v>
      </c>
      <c r="B193" s="47" t="s">
        <v>475</v>
      </c>
      <c r="C193" s="55">
        <v>1</v>
      </c>
      <c r="D193" s="55">
        <v>-2.1110000000000002</v>
      </c>
      <c r="E193" s="94">
        <v>0.1371</v>
      </c>
      <c r="F193" s="94">
        <v>27</v>
      </c>
      <c r="G193" s="56">
        <v>6.4000000000000003E-3</v>
      </c>
      <c r="H193" s="94">
        <v>17.899999999999999</v>
      </c>
      <c r="I193" s="56">
        <v>5.1999999999999998E-3</v>
      </c>
    </row>
    <row r="194" spans="1:9">
      <c r="A194" s="47" t="s">
        <v>478</v>
      </c>
      <c r="B194" s="47" t="s">
        <v>479</v>
      </c>
      <c r="C194" s="55">
        <v>1</v>
      </c>
      <c r="D194" s="55">
        <v>-2.0859999999999999</v>
      </c>
      <c r="E194" s="94">
        <v>0.13980000000000001</v>
      </c>
      <c r="F194" s="94">
        <v>136</v>
      </c>
      <c r="G194" s="56">
        <v>3.2000000000000001E-2</v>
      </c>
      <c r="H194" s="94">
        <v>99.7</v>
      </c>
      <c r="I194" s="56">
        <v>2.92E-2</v>
      </c>
    </row>
    <row r="195" spans="1:9">
      <c r="A195" s="47" t="s">
        <v>482</v>
      </c>
      <c r="B195" s="47" t="s">
        <v>449</v>
      </c>
      <c r="C195" s="55">
        <v>1</v>
      </c>
      <c r="D195" s="55">
        <v>-1.9890000000000001</v>
      </c>
      <c r="E195" s="94">
        <v>0.15329999999999999</v>
      </c>
      <c r="F195" s="94">
        <v>559</v>
      </c>
      <c r="G195" s="56">
        <v>0.13170000000000001</v>
      </c>
      <c r="H195" s="94">
        <v>431.2</v>
      </c>
      <c r="I195" s="56">
        <v>0.126</v>
      </c>
    </row>
    <row r="196" spans="1:9">
      <c r="A196" s="47" t="s">
        <v>480</v>
      </c>
      <c r="B196" s="47" t="s">
        <v>481</v>
      </c>
      <c r="C196" s="55">
        <v>1</v>
      </c>
      <c r="D196" s="55">
        <v>-1.857</v>
      </c>
      <c r="E196" s="94">
        <v>0.1739</v>
      </c>
      <c r="F196" s="94">
        <v>399</v>
      </c>
      <c r="G196" s="56">
        <v>9.4E-2</v>
      </c>
      <c r="H196" s="94">
        <v>306</v>
      </c>
      <c r="I196" s="56">
        <v>8.9399999999999993E-2</v>
      </c>
    </row>
    <row r="197" spans="1:9">
      <c r="A197" s="47" t="s">
        <v>483</v>
      </c>
      <c r="B197" s="47" t="s">
        <v>484</v>
      </c>
      <c r="C197" s="55">
        <v>1</v>
      </c>
      <c r="D197" s="55">
        <v>-1.6870000000000001</v>
      </c>
      <c r="E197" s="94">
        <v>0.2051</v>
      </c>
      <c r="F197" s="94">
        <v>219</v>
      </c>
      <c r="G197" s="56">
        <v>5.16E-2</v>
      </c>
      <c r="H197" s="94">
        <v>166.6</v>
      </c>
      <c r="I197" s="56">
        <v>4.87E-2</v>
      </c>
    </row>
    <row r="198" spans="1:9">
      <c r="A198" s="47" t="s">
        <v>476</v>
      </c>
      <c r="B198" s="47" t="s">
        <v>477</v>
      </c>
      <c r="C198" s="55">
        <v>1</v>
      </c>
      <c r="D198" s="55">
        <v>-1.68</v>
      </c>
      <c r="E198" s="94">
        <v>0.20549999999999999</v>
      </c>
      <c r="F198" s="94">
        <v>16</v>
      </c>
      <c r="G198" s="56">
        <v>3.8E-3</v>
      </c>
      <c r="H198" s="94">
        <v>10.4</v>
      </c>
      <c r="I198" s="56">
        <v>3.0000000000000001E-3</v>
      </c>
    </row>
    <row r="199" spans="1:9">
      <c r="A199" s="47" t="s">
        <v>487</v>
      </c>
      <c r="B199" s="47" t="s">
        <v>488</v>
      </c>
      <c r="C199" s="55">
        <v>1</v>
      </c>
      <c r="D199" s="55">
        <v>-1.272</v>
      </c>
      <c r="E199" s="94">
        <v>0.30730000000000002</v>
      </c>
      <c r="F199" s="94">
        <v>455</v>
      </c>
      <c r="G199" s="56">
        <v>0.1072</v>
      </c>
      <c r="H199" s="94">
        <v>357.8</v>
      </c>
      <c r="I199" s="56">
        <v>0.1046</v>
      </c>
    </row>
    <row r="200" spans="1:9">
      <c r="A200" s="47" t="s">
        <v>485</v>
      </c>
      <c r="B200" s="47" t="s">
        <v>486</v>
      </c>
      <c r="C200" s="55">
        <v>1</v>
      </c>
      <c r="D200" s="55">
        <v>-1.2310000000000001</v>
      </c>
      <c r="E200" s="94">
        <v>0.31879999999999997</v>
      </c>
      <c r="F200" s="94">
        <v>59</v>
      </c>
      <c r="G200" s="56">
        <v>1.3899999999999999E-2</v>
      </c>
      <c r="H200" s="94">
        <v>44.6</v>
      </c>
      <c r="I200" s="56">
        <v>1.2999999999999999E-2</v>
      </c>
    </row>
    <row r="201" spans="1:9">
      <c r="A201" s="47" t="s">
        <v>489</v>
      </c>
      <c r="B201" s="47" t="s">
        <v>490</v>
      </c>
      <c r="C201" s="55">
        <v>1</v>
      </c>
      <c r="D201" s="55">
        <v>-1.214</v>
      </c>
      <c r="E201" s="94">
        <v>0.32250000000000001</v>
      </c>
      <c r="F201" s="94">
        <v>205</v>
      </c>
      <c r="G201" s="56">
        <v>4.8300000000000003E-2</v>
      </c>
      <c r="H201" s="94">
        <v>159.9</v>
      </c>
      <c r="I201" s="56">
        <v>4.6699999999999998E-2</v>
      </c>
    </row>
    <row r="202" spans="1:9">
      <c r="A202" s="47" t="s">
        <v>493</v>
      </c>
      <c r="B202" s="47" t="s">
        <v>494</v>
      </c>
      <c r="C202" s="55">
        <v>1</v>
      </c>
      <c r="D202" s="55">
        <v>-1.042</v>
      </c>
      <c r="E202" s="94">
        <v>0.38119999999999998</v>
      </c>
      <c r="F202" s="94">
        <v>18</v>
      </c>
      <c r="G202" s="56">
        <v>4.1999999999999997E-3</v>
      </c>
      <c r="H202" s="94">
        <v>13.7</v>
      </c>
      <c r="I202" s="56">
        <v>4.0000000000000001E-3</v>
      </c>
    </row>
    <row r="203" spans="1:9">
      <c r="A203" s="47" t="s">
        <v>499</v>
      </c>
      <c r="B203" s="47" t="s">
        <v>500</v>
      </c>
      <c r="C203" s="55">
        <v>1</v>
      </c>
      <c r="D203" s="55">
        <v>-0.93789999999999996</v>
      </c>
      <c r="E203" s="94">
        <v>0.42080000000000001</v>
      </c>
      <c r="F203" s="94">
        <v>254</v>
      </c>
      <c r="G203" s="56">
        <v>5.9799999999999999E-2</v>
      </c>
      <c r="H203" s="94">
        <v>201.8</v>
      </c>
      <c r="I203" s="56">
        <v>5.8999999999999997E-2</v>
      </c>
    </row>
    <row r="204" spans="1:9">
      <c r="A204" s="47" t="s">
        <v>491</v>
      </c>
      <c r="B204" s="47" t="s">
        <v>492</v>
      </c>
      <c r="C204" s="55">
        <v>1</v>
      </c>
      <c r="D204" s="55">
        <v>-0.79139999999999999</v>
      </c>
      <c r="E204" s="94">
        <v>0.48480000000000001</v>
      </c>
      <c r="F204" s="94">
        <v>112</v>
      </c>
      <c r="G204" s="56">
        <v>2.64E-2</v>
      </c>
      <c r="H204" s="94">
        <v>89.5</v>
      </c>
      <c r="I204" s="56">
        <v>2.6100000000000002E-2</v>
      </c>
    </row>
    <row r="205" spans="1:9">
      <c r="A205" s="47" t="s">
        <v>495</v>
      </c>
      <c r="B205" s="47" t="s">
        <v>496</v>
      </c>
      <c r="C205" s="55">
        <v>1</v>
      </c>
      <c r="D205" s="55">
        <v>-0.72560000000000002</v>
      </c>
      <c r="E205" s="94">
        <v>0.51519999999999999</v>
      </c>
      <c r="F205" s="94">
        <v>146</v>
      </c>
      <c r="G205" s="56">
        <v>3.44E-2</v>
      </c>
      <c r="H205" s="94">
        <v>117.2</v>
      </c>
      <c r="I205" s="56">
        <v>3.4200000000000001E-2</v>
      </c>
    </row>
    <row r="206" spans="1:9">
      <c r="A206" s="47" t="s">
        <v>497</v>
      </c>
      <c r="B206" s="47" t="s">
        <v>498</v>
      </c>
      <c r="C206" s="55">
        <v>1</v>
      </c>
      <c r="D206" s="55">
        <v>-0.63319999999999999</v>
      </c>
      <c r="E206" s="94">
        <v>0.56230000000000002</v>
      </c>
      <c r="F206" s="94">
        <v>26</v>
      </c>
      <c r="G206" s="56">
        <v>6.1000000000000004E-3</v>
      </c>
      <c r="H206" s="94">
        <v>21.5</v>
      </c>
      <c r="I206" s="56">
        <v>6.3E-3</v>
      </c>
    </row>
    <row r="207" spans="1:9">
      <c r="A207" s="47" t="s">
        <v>501</v>
      </c>
      <c r="B207" s="47" t="s">
        <v>502</v>
      </c>
      <c r="C207" s="55">
        <v>1</v>
      </c>
      <c r="D207" s="55">
        <v>-0.47289999999999999</v>
      </c>
      <c r="E207" s="94">
        <v>0.65680000000000005</v>
      </c>
      <c r="F207" s="94">
        <v>77</v>
      </c>
      <c r="G207" s="56">
        <v>1.8100000000000002E-2</v>
      </c>
      <c r="H207" s="94">
        <v>64.8</v>
      </c>
      <c r="I207" s="56">
        <v>1.89E-2</v>
      </c>
    </row>
    <row r="208" spans="1:9">
      <c r="A208" s="47" t="s">
        <v>503</v>
      </c>
      <c r="B208" s="47" t="s">
        <v>504</v>
      </c>
      <c r="C208" s="55">
        <v>1</v>
      </c>
      <c r="D208" s="55">
        <v>-0.40660000000000002</v>
      </c>
      <c r="E208" s="94">
        <v>0.69840000000000002</v>
      </c>
      <c r="F208" s="94">
        <v>242</v>
      </c>
      <c r="G208" s="56">
        <v>5.7000000000000002E-2</v>
      </c>
      <c r="H208" s="94">
        <v>200.5</v>
      </c>
      <c r="I208" s="56">
        <v>5.8599999999999999E-2</v>
      </c>
    </row>
    <row r="209" spans="1:9">
      <c r="A209" s="47" t="s">
        <v>507</v>
      </c>
      <c r="B209" s="47" t="s">
        <v>508</v>
      </c>
      <c r="C209" s="55">
        <v>1</v>
      </c>
      <c r="D209" s="55">
        <v>-0.3412</v>
      </c>
      <c r="E209" s="94">
        <v>0.74199999999999999</v>
      </c>
      <c r="F209" s="94">
        <v>1</v>
      </c>
      <c r="G209" s="56">
        <v>2.0000000000000001E-4</v>
      </c>
      <c r="H209" s="94">
        <v>0</v>
      </c>
      <c r="I209" s="56">
        <v>0</v>
      </c>
    </row>
    <row r="210" spans="1:9">
      <c r="A210" s="47" t="s">
        <v>505</v>
      </c>
      <c r="B210" s="47" t="s">
        <v>506</v>
      </c>
      <c r="C210" s="55">
        <v>1</v>
      </c>
      <c r="D210" s="55">
        <v>-0.33210000000000001</v>
      </c>
      <c r="E210" s="94">
        <v>0.74509999999999998</v>
      </c>
      <c r="F210" s="94">
        <v>46</v>
      </c>
      <c r="G210" s="56">
        <v>1.0800000000000001E-2</v>
      </c>
      <c r="H210" s="94">
        <v>40.5</v>
      </c>
      <c r="I210" s="56">
        <v>1.18E-2</v>
      </c>
    </row>
    <row r="211" spans="1:9">
      <c r="A211" s="47" t="s">
        <v>511</v>
      </c>
      <c r="B211" s="47" t="s">
        <v>512</v>
      </c>
      <c r="C211" s="55">
        <v>1</v>
      </c>
      <c r="D211" s="55">
        <v>-0.2319</v>
      </c>
      <c r="E211" s="94">
        <v>0.81969999999999998</v>
      </c>
      <c r="F211" s="94">
        <v>106</v>
      </c>
      <c r="G211" s="56">
        <v>2.5000000000000001E-2</v>
      </c>
      <c r="H211" s="94">
        <v>92.9</v>
      </c>
      <c r="I211" s="56">
        <v>2.7199999999999998E-2</v>
      </c>
    </row>
    <row r="212" spans="1:9">
      <c r="A212" s="47" t="s">
        <v>509</v>
      </c>
      <c r="B212" s="47" t="s">
        <v>510</v>
      </c>
      <c r="C212" s="55">
        <v>1</v>
      </c>
      <c r="D212" s="55">
        <v>-0.23039999999999999</v>
      </c>
      <c r="E212" s="94">
        <v>0.81969999999999998</v>
      </c>
      <c r="F212" s="94">
        <v>1180</v>
      </c>
      <c r="G212" s="56">
        <v>0.27800000000000002</v>
      </c>
      <c r="H212" s="94">
        <v>970.2</v>
      </c>
      <c r="I212" s="56">
        <v>0.28360000000000002</v>
      </c>
    </row>
    <row r="213" spans="1:9">
      <c r="A213" s="47" t="s">
        <v>515</v>
      </c>
      <c r="B213" s="47" t="s">
        <v>516</v>
      </c>
      <c r="C213" s="55">
        <v>1</v>
      </c>
      <c r="D213" s="55">
        <v>-0.16830000000000001</v>
      </c>
      <c r="E213" s="94">
        <v>0.86529999999999996</v>
      </c>
      <c r="F213" s="94">
        <v>78</v>
      </c>
      <c r="G213" s="56">
        <v>1.84E-2</v>
      </c>
      <c r="H213" s="94">
        <v>70</v>
      </c>
      <c r="I213" s="56">
        <v>2.0500000000000001E-2</v>
      </c>
    </row>
    <row r="214" spans="1:9">
      <c r="A214" s="47" t="s">
        <v>513</v>
      </c>
      <c r="B214" s="47" t="s">
        <v>514</v>
      </c>
      <c r="C214" s="55">
        <v>1</v>
      </c>
      <c r="D214" s="55">
        <v>-0.14000000000000001</v>
      </c>
      <c r="E214" s="94">
        <v>0.88590000000000002</v>
      </c>
      <c r="F214" s="94">
        <v>155</v>
      </c>
      <c r="G214" s="56">
        <v>3.6499999999999998E-2</v>
      </c>
      <c r="H214" s="94">
        <v>136.80000000000001</v>
      </c>
      <c r="I214" s="56">
        <v>0.04</v>
      </c>
    </row>
    <row r="215" spans="1:9">
      <c r="A215" s="47" t="s">
        <v>517</v>
      </c>
      <c r="B215" s="47" t="s">
        <v>518</v>
      </c>
      <c r="C215" s="55">
        <v>1</v>
      </c>
      <c r="D215" s="55">
        <v>-6.7930000000000004E-2</v>
      </c>
      <c r="E215" s="94">
        <v>0.9476</v>
      </c>
      <c r="F215" s="94">
        <v>17</v>
      </c>
      <c r="G215" s="56">
        <v>4.0000000000000001E-3</v>
      </c>
      <c r="H215" s="94">
        <v>19.8</v>
      </c>
      <c r="I215" s="56">
        <v>5.7999999999999996E-3</v>
      </c>
    </row>
    <row r="216" spans="1:9">
      <c r="A216" s="47" t="s">
        <v>519</v>
      </c>
      <c r="B216" s="47" t="s">
        <v>520</v>
      </c>
      <c r="C216" s="55">
        <v>1</v>
      </c>
      <c r="D216" s="55">
        <v>-4.1410000000000002E-2</v>
      </c>
      <c r="E216" s="94">
        <v>0.96840000000000004</v>
      </c>
      <c r="F216" s="94">
        <v>75</v>
      </c>
      <c r="G216" s="56">
        <v>1.77E-2</v>
      </c>
      <c r="H216" s="94">
        <v>73.099999999999994</v>
      </c>
      <c r="I216" s="56">
        <v>2.1399999999999999E-2</v>
      </c>
    </row>
    <row r="217" spans="1:9">
      <c r="A217" s="47" t="s">
        <v>521</v>
      </c>
      <c r="B217" s="47" t="s">
        <v>522</v>
      </c>
      <c r="C217" s="55">
        <v>1</v>
      </c>
      <c r="D217" s="55">
        <v>-2.6819999999999999E-3</v>
      </c>
      <c r="E217" s="94">
        <v>1</v>
      </c>
      <c r="F217" s="94">
        <v>81</v>
      </c>
      <c r="G217" s="56">
        <v>1.9099999999999999E-2</v>
      </c>
      <c r="H217" s="94">
        <v>87.6</v>
      </c>
      <c r="I217" s="56">
        <v>2.5600000000000001E-2</v>
      </c>
    </row>
    <row r="218" spans="1:9">
      <c r="A218" s="47" t="s">
        <v>523</v>
      </c>
      <c r="B218" s="47" t="s">
        <v>524</v>
      </c>
      <c r="C218" s="55">
        <v>1</v>
      </c>
      <c r="D218" s="55">
        <v>0</v>
      </c>
      <c r="E218" s="94">
        <v>1</v>
      </c>
      <c r="F218" s="94">
        <v>1</v>
      </c>
      <c r="G218" s="56">
        <v>2.0000000000000001E-4</v>
      </c>
      <c r="H218" s="94">
        <v>21.7</v>
      </c>
      <c r="I218" s="56">
        <v>6.4000000000000003E-3</v>
      </c>
    </row>
  </sheetData>
  <sortState ref="A263:J621">
    <sortCondition ref="A263"/>
  </sortState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workbookViewId="0"/>
  </sheetViews>
  <sheetFormatPr baseColWidth="10" defaultColWidth="8.83203125" defaultRowHeight="14" x14ac:dyDescent="0"/>
  <cols>
    <col min="1" max="1" width="15.5" customWidth="1"/>
    <col min="3" max="3" width="9.6640625" customWidth="1"/>
    <col min="4" max="4" width="11.33203125" customWidth="1"/>
    <col min="11" max="11" width="10.5" bestFit="1" customWidth="1"/>
    <col min="14" max="14" width="11" bestFit="1" customWidth="1"/>
  </cols>
  <sheetData>
    <row r="1" spans="1:17">
      <c r="A1" s="46" t="s">
        <v>615</v>
      </c>
    </row>
    <row r="2" spans="1:17">
      <c r="A2" s="46"/>
    </row>
    <row r="3" spans="1:17">
      <c r="B3" s="143" t="s">
        <v>583</v>
      </c>
      <c r="C3" s="143"/>
      <c r="D3" s="143"/>
      <c r="E3" s="59" t="s">
        <v>584</v>
      </c>
      <c r="F3" s="59" t="s">
        <v>613</v>
      </c>
      <c r="G3" s="59" t="s">
        <v>585</v>
      </c>
      <c r="H3" s="59" t="s">
        <v>586</v>
      </c>
      <c r="I3" s="59" t="s">
        <v>587</v>
      </c>
      <c r="J3" s="59" t="s">
        <v>588</v>
      </c>
      <c r="K3" s="59" t="s">
        <v>589</v>
      </c>
      <c r="L3" s="59" t="s">
        <v>590</v>
      </c>
      <c r="M3" s="59" t="s">
        <v>591</v>
      </c>
      <c r="N3" s="59" t="s">
        <v>592</v>
      </c>
      <c r="O3" s="59" t="s">
        <v>593</v>
      </c>
      <c r="P3" s="59" t="s">
        <v>594</v>
      </c>
      <c r="Q3" s="85"/>
    </row>
    <row r="4" spans="1:17">
      <c r="A4" s="59" t="s">
        <v>595</v>
      </c>
      <c r="B4" s="59" t="s">
        <v>571</v>
      </c>
      <c r="C4" s="59" t="s">
        <v>572</v>
      </c>
      <c r="D4" s="59" t="s">
        <v>596</v>
      </c>
      <c r="E4" s="59" t="s">
        <v>564</v>
      </c>
      <c r="F4" s="59" t="s">
        <v>565</v>
      </c>
      <c r="G4" s="59" t="s">
        <v>566</v>
      </c>
      <c r="H4" s="59" t="s">
        <v>567</v>
      </c>
      <c r="I4" s="59" t="s">
        <v>568</v>
      </c>
      <c r="J4" s="59" t="s">
        <v>569</v>
      </c>
      <c r="K4" s="59" t="s">
        <v>570</v>
      </c>
      <c r="L4" s="59" t="s">
        <v>597</v>
      </c>
      <c r="M4" s="59" t="s">
        <v>573</v>
      </c>
      <c r="N4" s="59" t="s">
        <v>541</v>
      </c>
      <c r="O4" s="59" t="s">
        <v>598</v>
      </c>
      <c r="P4" s="59" t="s">
        <v>599</v>
      </c>
    </row>
    <row r="5" spans="1:17">
      <c r="A5" s="144" t="s">
        <v>579</v>
      </c>
      <c r="B5" s="65" t="s">
        <v>542</v>
      </c>
      <c r="C5" s="65">
        <v>66999929</v>
      </c>
      <c r="D5" s="65">
        <v>66999930</v>
      </c>
      <c r="E5" s="65">
        <v>22</v>
      </c>
      <c r="F5" s="65">
        <v>23</v>
      </c>
      <c r="G5" s="65">
        <v>95.65</v>
      </c>
      <c r="H5" s="65">
        <v>18</v>
      </c>
      <c r="I5" s="65">
        <v>26</v>
      </c>
      <c r="J5" s="65">
        <v>69.23</v>
      </c>
      <c r="K5" s="90">
        <v>2.5613709115511599E-2</v>
      </c>
      <c r="L5" s="65">
        <f t="shared" ref="L5:L22" si="0">G5-J5</f>
        <v>26.42</v>
      </c>
      <c r="M5" s="65" t="s">
        <v>577</v>
      </c>
      <c r="N5" s="65" t="s">
        <v>544</v>
      </c>
      <c r="O5" s="91">
        <v>3.1141999999999999</v>
      </c>
      <c r="P5" s="65"/>
    </row>
    <row r="6" spans="1:17">
      <c r="A6" s="144"/>
      <c r="B6" s="65" t="s">
        <v>551</v>
      </c>
      <c r="C6" s="65">
        <v>233284402</v>
      </c>
      <c r="D6" s="65">
        <v>233284403</v>
      </c>
      <c r="E6" s="65">
        <v>2</v>
      </c>
      <c r="F6" s="65">
        <v>22</v>
      </c>
      <c r="G6" s="65">
        <v>9.09</v>
      </c>
      <c r="H6" s="65">
        <v>6</v>
      </c>
      <c r="I6" s="65">
        <v>14</v>
      </c>
      <c r="J6" s="65">
        <v>42.86</v>
      </c>
      <c r="K6" s="90">
        <v>3.6085847019564299E-2</v>
      </c>
      <c r="L6" s="65">
        <f t="shared" si="0"/>
        <v>-33.769999999999996</v>
      </c>
      <c r="M6" s="65" t="s">
        <v>578</v>
      </c>
      <c r="N6" s="65" t="s">
        <v>554</v>
      </c>
      <c r="O6" s="91">
        <v>-5.2065999999999999</v>
      </c>
      <c r="P6" s="65" t="s">
        <v>555</v>
      </c>
    </row>
    <row r="7" spans="1:17">
      <c r="A7" s="144"/>
      <c r="B7" s="65" t="s">
        <v>558</v>
      </c>
      <c r="C7" s="65">
        <v>128758787</v>
      </c>
      <c r="D7" s="65">
        <v>128758788</v>
      </c>
      <c r="E7" s="65">
        <v>18</v>
      </c>
      <c r="F7" s="65">
        <v>31</v>
      </c>
      <c r="G7" s="65">
        <v>58.06</v>
      </c>
      <c r="H7" s="65">
        <v>5</v>
      </c>
      <c r="I7" s="65">
        <v>21</v>
      </c>
      <c r="J7" s="65">
        <v>23.81</v>
      </c>
      <c r="K7" s="90">
        <v>2.2655476282635E-2</v>
      </c>
      <c r="L7" s="65">
        <f t="shared" si="0"/>
        <v>34.25</v>
      </c>
      <c r="M7" s="65" t="s">
        <v>577</v>
      </c>
      <c r="N7" s="65" t="s">
        <v>560</v>
      </c>
      <c r="O7" s="91">
        <v>4.6227999999999998</v>
      </c>
      <c r="P7" s="65"/>
    </row>
    <row r="8" spans="1:17">
      <c r="A8" s="144"/>
      <c r="B8" s="65" t="s">
        <v>561</v>
      </c>
      <c r="C8" s="65">
        <v>373378</v>
      </c>
      <c r="D8" s="65">
        <v>373379</v>
      </c>
      <c r="E8" s="65">
        <v>4</v>
      </c>
      <c r="F8" s="65">
        <v>17</v>
      </c>
      <c r="G8" s="65">
        <v>23.53</v>
      </c>
      <c r="H8" s="65">
        <v>13</v>
      </c>
      <c r="I8" s="65">
        <v>15</v>
      </c>
      <c r="J8" s="65">
        <v>86.67</v>
      </c>
      <c r="K8" s="90">
        <v>4.8570083945011097E-4</v>
      </c>
      <c r="L8" s="65">
        <f t="shared" si="0"/>
        <v>-63.14</v>
      </c>
      <c r="M8" s="65" t="s">
        <v>578</v>
      </c>
      <c r="N8" s="65" t="s">
        <v>562</v>
      </c>
      <c r="O8" s="91">
        <v>-24.399100000000001</v>
      </c>
      <c r="P8" s="65" t="s">
        <v>563</v>
      </c>
    </row>
    <row r="9" spans="1:17">
      <c r="A9" s="144" t="s">
        <v>580</v>
      </c>
      <c r="B9" s="65" t="s">
        <v>542</v>
      </c>
      <c r="C9" s="65">
        <v>19810690</v>
      </c>
      <c r="D9" s="65">
        <v>19810691</v>
      </c>
      <c r="E9" s="65">
        <v>1</v>
      </c>
      <c r="F9" s="65">
        <v>34</v>
      </c>
      <c r="G9" s="65">
        <v>2.94</v>
      </c>
      <c r="H9" s="65">
        <v>6</v>
      </c>
      <c r="I9" s="65">
        <v>20</v>
      </c>
      <c r="J9" s="65">
        <v>30</v>
      </c>
      <c r="K9" s="90">
        <v>7.8789135392908893E-3</v>
      </c>
      <c r="L9" s="65">
        <f t="shared" si="0"/>
        <v>-27.06</v>
      </c>
      <c r="M9" s="65" t="s">
        <v>577</v>
      </c>
      <c r="N9" s="65" t="s">
        <v>543</v>
      </c>
      <c r="O9" s="91">
        <v>-0.44636999999999999</v>
      </c>
      <c r="P9" s="65"/>
    </row>
    <row r="10" spans="1:17">
      <c r="A10" s="144"/>
      <c r="B10" s="65" t="s">
        <v>551</v>
      </c>
      <c r="C10" s="65">
        <v>8343710</v>
      </c>
      <c r="D10" s="65">
        <v>8343711</v>
      </c>
      <c r="E10" s="65">
        <v>19</v>
      </c>
      <c r="F10" s="65">
        <v>26</v>
      </c>
      <c r="G10" s="65">
        <v>73.08</v>
      </c>
      <c r="H10" s="65">
        <v>24</v>
      </c>
      <c r="I10" s="65">
        <v>24</v>
      </c>
      <c r="J10" s="65">
        <v>100</v>
      </c>
      <c r="K10" s="90">
        <v>1.00506585612969E-2</v>
      </c>
      <c r="L10" s="65">
        <f t="shared" si="0"/>
        <v>-26.92</v>
      </c>
      <c r="M10" s="65" t="s">
        <v>574</v>
      </c>
      <c r="N10" s="92" t="s">
        <v>552</v>
      </c>
      <c r="O10" s="65"/>
      <c r="P10" s="65" t="s">
        <v>553</v>
      </c>
    </row>
    <row r="11" spans="1:17">
      <c r="A11" s="144"/>
      <c r="B11" s="65" t="s">
        <v>556</v>
      </c>
      <c r="C11" s="65">
        <v>37257404</v>
      </c>
      <c r="D11" s="65">
        <v>37257405</v>
      </c>
      <c r="E11" s="65">
        <v>4</v>
      </c>
      <c r="F11" s="65">
        <v>36</v>
      </c>
      <c r="G11" s="65">
        <v>11.11</v>
      </c>
      <c r="H11" s="65">
        <v>12</v>
      </c>
      <c r="I11" s="65">
        <v>25</v>
      </c>
      <c r="J11" s="65">
        <v>48</v>
      </c>
      <c r="K11" s="90">
        <v>2.43038036953928E-3</v>
      </c>
      <c r="L11" s="65">
        <f t="shared" si="0"/>
        <v>-36.89</v>
      </c>
      <c r="M11" s="65" t="s">
        <v>577</v>
      </c>
      <c r="N11" s="59" t="s">
        <v>557</v>
      </c>
      <c r="O11" s="91">
        <v>-1.15296</v>
      </c>
      <c r="P11" s="65"/>
    </row>
    <row r="12" spans="1:17">
      <c r="A12" s="144" t="s">
        <v>581</v>
      </c>
      <c r="B12" s="65" t="s">
        <v>542</v>
      </c>
      <c r="C12" s="65">
        <v>66999929</v>
      </c>
      <c r="D12" s="65">
        <v>66999930</v>
      </c>
      <c r="E12" s="65">
        <v>26</v>
      </c>
      <c r="F12" s="65">
        <v>27</v>
      </c>
      <c r="G12" s="65">
        <v>96.3</v>
      </c>
      <c r="H12" s="65">
        <v>18</v>
      </c>
      <c r="I12" s="65">
        <v>26</v>
      </c>
      <c r="J12" s="65">
        <v>69.23</v>
      </c>
      <c r="K12" s="90">
        <v>1.1280947545618E-2</v>
      </c>
      <c r="L12" s="65">
        <f t="shared" si="0"/>
        <v>27.069999999999993</v>
      </c>
      <c r="M12" s="65" t="s">
        <v>577</v>
      </c>
      <c r="N12" s="65" t="s">
        <v>544</v>
      </c>
      <c r="O12" s="91">
        <v>3.1141999999999999</v>
      </c>
      <c r="P12" s="65"/>
    </row>
    <row r="13" spans="1:17">
      <c r="A13" s="144"/>
      <c r="B13" s="65" t="s">
        <v>545</v>
      </c>
      <c r="C13" s="65">
        <v>60623782</v>
      </c>
      <c r="D13" s="65">
        <v>60623783</v>
      </c>
      <c r="E13" s="65">
        <v>8</v>
      </c>
      <c r="F13" s="65">
        <v>14</v>
      </c>
      <c r="G13" s="65">
        <v>57.14</v>
      </c>
      <c r="H13" s="65">
        <v>22</v>
      </c>
      <c r="I13" s="65">
        <v>25</v>
      </c>
      <c r="J13" s="65">
        <v>88</v>
      </c>
      <c r="K13" s="90">
        <v>4.7455563484725599E-2</v>
      </c>
      <c r="L13" s="65">
        <f t="shared" si="0"/>
        <v>-30.86</v>
      </c>
      <c r="M13" s="65" t="s">
        <v>577</v>
      </c>
      <c r="N13" s="65" t="s">
        <v>546</v>
      </c>
      <c r="O13" s="91">
        <v>-3.8772000000000002</v>
      </c>
      <c r="P13" s="65"/>
    </row>
    <row r="14" spans="1:17">
      <c r="A14" s="144"/>
      <c r="B14" s="65" t="s">
        <v>551</v>
      </c>
      <c r="C14" s="65">
        <v>8343710</v>
      </c>
      <c r="D14" s="65">
        <v>8343711</v>
      </c>
      <c r="E14" s="65">
        <v>23</v>
      </c>
      <c r="F14" s="65">
        <v>32</v>
      </c>
      <c r="G14" s="65">
        <v>71.88</v>
      </c>
      <c r="H14" s="65">
        <v>12</v>
      </c>
      <c r="I14" s="65">
        <v>12</v>
      </c>
      <c r="J14" s="65">
        <v>100</v>
      </c>
      <c r="K14" s="90">
        <v>4.66064467915379E-2</v>
      </c>
      <c r="L14" s="65">
        <f t="shared" si="0"/>
        <v>-28.120000000000005</v>
      </c>
      <c r="M14" s="65" t="s">
        <v>574</v>
      </c>
      <c r="N14" s="92" t="s">
        <v>552</v>
      </c>
      <c r="O14" s="65"/>
      <c r="P14" s="65" t="s">
        <v>553</v>
      </c>
    </row>
    <row r="15" spans="1:17">
      <c r="A15" s="144"/>
      <c r="B15" s="65" t="s">
        <v>558</v>
      </c>
      <c r="C15" s="65">
        <v>128758787</v>
      </c>
      <c r="D15" s="65">
        <v>128758788</v>
      </c>
      <c r="E15" s="65">
        <v>18</v>
      </c>
      <c r="F15" s="65">
        <v>27</v>
      </c>
      <c r="G15" s="65">
        <v>66.67</v>
      </c>
      <c r="H15" s="65">
        <v>5</v>
      </c>
      <c r="I15" s="65">
        <v>21</v>
      </c>
      <c r="J15" s="65">
        <v>23.81</v>
      </c>
      <c r="K15" s="90">
        <v>4.1946775155541297E-3</v>
      </c>
      <c r="L15" s="65">
        <f t="shared" si="0"/>
        <v>42.86</v>
      </c>
      <c r="M15" s="65" t="s">
        <v>577</v>
      </c>
      <c r="N15" s="65" t="s">
        <v>560</v>
      </c>
      <c r="O15" s="91">
        <v>4.6227999999999998</v>
      </c>
      <c r="P15" s="65"/>
    </row>
    <row r="16" spans="1:17">
      <c r="A16" s="144"/>
      <c r="B16" s="65" t="s">
        <v>561</v>
      </c>
      <c r="C16" s="65">
        <v>373378</v>
      </c>
      <c r="D16" s="65">
        <v>373379</v>
      </c>
      <c r="E16" s="65">
        <v>6</v>
      </c>
      <c r="F16" s="65">
        <v>19</v>
      </c>
      <c r="G16" s="65">
        <v>31.58</v>
      </c>
      <c r="H16" s="65">
        <v>13</v>
      </c>
      <c r="I16" s="65">
        <v>15</v>
      </c>
      <c r="J16" s="65">
        <v>86.67</v>
      </c>
      <c r="K16" s="90">
        <v>1.8784229586086699E-3</v>
      </c>
      <c r="L16" s="65">
        <f t="shared" si="0"/>
        <v>-55.09</v>
      </c>
      <c r="M16" s="65" t="s">
        <v>578</v>
      </c>
      <c r="N16" s="65" t="s">
        <v>562</v>
      </c>
      <c r="O16" s="91">
        <v>-24.399100000000001</v>
      </c>
      <c r="P16" s="65" t="s">
        <v>563</v>
      </c>
    </row>
    <row r="17" spans="1:16">
      <c r="A17" s="144" t="s">
        <v>582</v>
      </c>
      <c r="B17" s="65" t="s">
        <v>547</v>
      </c>
      <c r="C17" s="65">
        <v>42467728</v>
      </c>
      <c r="D17" s="65">
        <v>42467729</v>
      </c>
      <c r="E17" s="65">
        <v>10</v>
      </c>
      <c r="F17" s="65">
        <v>25</v>
      </c>
      <c r="G17" s="65">
        <v>40</v>
      </c>
      <c r="H17" s="65">
        <v>12</v>
      </c>
      <c r="I17" s="65">
        <v>14</v>
      </c>
      <c r="J17" s="65">
        <v>85.71</v>
      </c>
      <c r="K17" s="90">
        <v>7.7736245700650696E-3</v>
      </c>
      <c r="L17" s="65">
        <f t="shared" si="0"/>
        <v>-45.709999999999994</v>
      </c>
      <c r="M17" s="65" t="s">
        <v>577</v>
      </c>
      <c r="N17" s="65" t="s">
        <v>548</v>
      </c>
      <c r="O17" s="91">
        <v>6.5291000000000006</v>
      </c>
      <c r="P17" s="65"/>
    </row>
    <row r="18" spans="1:16">
      <c r="A18" s="144"/>
      <c r="B18" s="65" t="s">
        <v>549</v>
      </c>
      <c r="C18" s="65">
        <v>2093896</v>
      </c>
      <c r="D18" s="65">
        <v>2093897</v>
      </c>
      <c r="E18" s="65">
        <v>7</v>
      </c>
      <c r="F18" s="65">
        <v>42</v>
      </c>
      <c r="G18" s="65">
        <v>16.670000000000002</v>
      </c>
      <c r="H18" s="65">
        <v>11</v>
      </c>
      <c r="I18" s="65">
        <v>21</v>
      </c>
      <c r="J18" s="65">
        <v>52.38</v>
      </c>
      <c r="K18" s="90">
        <v>6.5460838750853101E-3</v>
      </c>
      <c r="L18" s="65">
        <f t="shared" si="0"/>
        <v>-35.71</v>
      </c>
      <c r="M18" s="65" t="s">
        <v>577</v>
      </c>
      <c r="N18" s="65" t="s">
        <v>550</v>
      </c>
      <c r="O18" s="91">
        <v>-2.7521</v>
      </c>
      <c r="P18" s="65"/>
    </row>
    <row r="19" spans="1:16">
      <c r="A19" s="144"/>
      <c r="B19" s="65" t="s">
        <v>551</v>
      </c>
      <c r="C19" s="65">
        <v>8343710</v>
      </c>
      <c r="D19" s="65">
        <v>8343711</v>
      </c>
      <c r="E19" s="65">
        <v>23</v>
      </c>
      <c r="F19" s="65">
        <v>32</v>
      </c>
      <c r="G19" s="65">
        <v>71.88</v>
      </c>
      <c r="H19" s="65">
        <v>24</v>
      </c>
      <c r="I19" s="65">
        <v>24</v>
      </c>
      <c r="J19" s="65">
        <v>100</v>
      </c>
      <c r="K19" s="90">
        <v>6.9814673461415103E-3</v>
      </c>
      <c r="L19" s="65">
        <f t="shared" si="0"/>
        <v>-28.120000000000005</v>
      </c>
      <c r="M19" s="65" t="s">
        <v>574</v>
      </c>
      <c r="N19" s="92" t="s">
        <v>552</v>
      </c>
      <c r="O19" s="65"/>
      <c r="P19" s="65" t="s">
        <v>553</v>
      </c>
    </row>
    <row r="20" spans="1:16">
      <c r="A20" s="144"/>
      <c r="B20" s="65" t="s">
        <v>556</v>
      </c>
      <c r="C20" s="65">
        <v>37257404</v>
      </c>
      <c r="D20" s="65">
        <v>37257405</v>
      </c>
      <c r="E20" s="65">
        <v>2</v>
      </c>
      <c r="F20" s="65">
        <v>25</v>
      </c>
      <c r="G20" s="65">
        <v>8</v>
      </c>
      <c r="H20" s="65">
        <v>12</v>
      </c>
      <c r="I20" s="65">
        <v>25</v>
      </c>
      <c r="J20" s="65">
        <v>48</v>
      </c>
      <c r="K20" s="90">
        <v>3.61371807528626E-3</v>
      </c>
      <c r="L20" s="65">
        <f t="shared" si="0"/>
        <v>-40</v>
      </c>
      <c r="M20" s="65" t="s">
        <v>577</v>
      </c>
      <c r="N20" s="65" t="s">
        <v>557</v>
      </c>
      <c r="O20" s="91">
        <v>-1.15296</v>
      </c>
      <c r="P20" s="65"/>
    </row>
    <row r="21" spans="1:16">
      <c r="A21" s="144"/>
      <c r="B21" s="65" t="s">
        <v>558</v>
      </c>
      <c r="C21" s="65">
        <v>22412746</v>
      </c>
      <c r="D21" s="65">
        <v>22412747</v>
      </c>
      <c r="E21" s="65">
        <v>18</v>
      </c>
      <c r="F21" s="65">
        <v>21</v>
      </c>
      <c r="G21" s="65">
        <v>85.71</v>
      </c>
      <c r="H21" s="65">
        <v>13</v>
      </c>
      <c r="I21" s="65">
        <v>23</v>
      </c>
      <c r="J21" s="65">
        <v>56.52</v>
      </c>
      <c r="K21" s="90">
        <v>4.9232726771013903E-2</v>
      </c>
      <c r="L21" s="65">
        <f t="shared" si="0"/>
        <v>29.189999999999991</v>
      </c>
      <c r="M21" s="65" t="s">
        <v>578</v>
      </c>
      <c r="N21" s="65" t="s">
        <v>559</v>
      </c>
      <c r="O21" s="91">
        <v>18.627199999999998</v>
      </c>
      <c r="P21" s="65">
        <v>13.8</v>
      </c>
    </row>
    <row r="22" spans="1:16">
      <c r="A22" s="144"/>
      <c r="B22" s="65" t="s">
        <v>558</v>
      </c>
      <c r="C22" s="65">
        <v>128758787</v>
      </c>
      <c r="D22" s="65">
        <v>128758788</v>
      </c>
      <c r="E22" s="65">
        <v>18</v>
      </c>
      <c r="F22" s="65">
        <v>27</v>
      </c>
      <c r="G22" s="65">
        <v>66.67</v>
      </c>
      <c r="H22" s="65">
        <v>7</v>
      </c>
      <c r="I22" s="65">
        <v>20</v>
      </c>
      <c r="J22" s="65">
        <v>35</v>
      </c>
      <c r="K22" s="90">
        <v>4.1855474994793397E-2</v>
      </c>
      <c r="L22" s="65">
        <f t="shared" si="0"/>
        <v>31.67</v>
      </c>
      <c r="M22" s="65" t="s">
        <v>577</v>
      </c>
      <c r="N22" s="65" t="s">
        <v>560</v>
      </c>
      <c r="O22" s="91">
        <v>4.6227999999999998</v>
      </c>
      <c r="P22" s="65"/>
    </row>
    <row r="24" spans="1:16">
      <c r="A24" t="s">
        <v>600</v>
      </c>
    </row>
    <row r="25" spans="1:16">
      <c r="A25" t="s">
        <v>601</v>
      </c>
    </row>
    <row r="26" spans="1:16">
      <c r="A26" t="s">
        <v>602</v>
      </c>
    </row>
    <row r="27" spans="1:16">
      <c r="A27" t="s">
        <v>603</v>
      </c>
    </row>
    <row r="28" spans="1:16">
      <c r="A28" t="s">
        <v>604</v>
      </c>
    </row>
    <row r="29" spans="1:16">
      <c r="A29" t="s">
        <v>605</v>
      </c>
      <c r="M29" s="88"/>
    </row>
    <row r="30" spans="1:16" ht="15">
      <c r="A30" t="s">
        <v>606</v>
      </c>
      <c r="M30" s="86"/>
    </row>
    <row r="31" spans="1:16">
      <c r="A31" t="s">
        <v>607</v>
      </c>
      <c r="M31" s="87"/>
    </row>
    <row r="32" spans="1:16">
      <c r="A32" t="s">
        <v>608</v>
      </c>
    </row>
    <row r="33" spans="1:13">
      <c r="A33" t="s">
        <v>609</v>
      </c>
    </row>
    <row r="34" spans="1:13">
      <c r="B34" t="s">
        <v>575</v>
      </c>
    </row>
    <row r="35" spans="1:13">
      <c r="B35" t="s">
        <v>576</v>
      </c>
    </row>
    <row r="36" spans="1:13">
      <c r="A36" t="s">
        <v>610</v>
      </c>
    </row>
    <row r="37" spans="1:13">
      <c r="A37" t="s">
        <v>611</v>
      </c>
    </row>
    <row r="38" spans="1:13">
      <c r="A38" t="s">
        <v>612</v>
      </c>
    </row>
    <row r="39" spans="1:13">
      <c r="M39" s="89"/>
    </row>
    <row r="40" spans="1:13">
      <c r="M40" s="89"/>
    </row>
    <row r="41" spans="1:13">
      <c r="M41" s="89"/>
    </row>
    <row r="42" spans="1:13">
      <c r="M42" s="89"/>
    </row>
    <row r="43" spans="1:13">
      <c r="M43" s="89"/>
    </row>
    <row r="44" spans="1:13">
      <c r="M44" s="89"/>
    </row>
    <row r="45" spans="1:13">
      <c r="M45" s="89"/>
    </row>
    <row r="46" spans="1:13">
      <c r="A46" s="89"/>
    </row>
    <row r="47" spans="1:13">
      <c r="A47" s="89"/>
    </row>
  </sheetData>
  <mergeCells count="5">
    <mergeCell ref="B3:D3"/>
    <mergeCell ref="A5:A8"/>
    <mergeCell ref="A9:A11"/>
    <mergeCell ref="A12:A16"/>
    <mergeCell ref="A17:A22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J31" sqref="J31"/>
    </sheetView>
  </sheetViews>
  <sheetFormatPr baseColWidth="10" defaultRowHeight="14" x14ac:dyDescent="0"/>
  <cols>
    <col min="1" max="1" width="11.33203125" customWidth="1"/>
    <col min="2" max="2" width="15.33203125" customWidth="1"/>
    <col min="3" max="3" width="17.5" customWidth="1"/>
    <col min="4" max="4" width="8.6640625" customWidth="1"/>
  </cols>
  <sheetData>
    <row r="1" spans="1:4">
      <c r="A1" s="112" t="s">
        <v>618</v>
      </c>
      <c r="B1" s="113"/>
      <c r="C1" s="113"/>
      <c r="D1" s="113"/>
    </row>
    <row r="2" spans="1:4">
      <c r="A2" s="113"/>
      <c r="B2" s="113"/>
      <c r="C2" s="113"/>
      <c r="D2" s="113"/>
    </row>
    <row r="3" spans="1:4" ht="37" customHeight="1">
      <c r="A3" s="114" t="s">
        <v>619</v>
      </c>
      <c r="B3" s="115" t="s">
        <v>620</v>
      </c>
      <c r="C3" s="116" t="s">
        <v>621</v>
      </c>
      <c r="D3" s="116" t="s">
        <v>627</v>
      </c>
    </row>
    <row r="4" spans="1:4">
      <c r="A4" s="118" t="s">
        <v>622</v>
      </c>
      <c r="B4" s="117">
        <v>35.081112398609505</v>
      </c>
      <c r="C4" s="117">
        <v>38.335809806835073</v>
      </c>
      <c r="D4" s="121">
        <v>3.797304E-2</v>
      </c>
    </row>
    <row r="5" spans="1:4">
      <c r="A5" s="118" t="s">
        <v>623</v>
      </c>
      <c r="B5" s="117">
        <v>28.215527230590965</v>
      </c>
      <c r="C5" s="117">
        <v>31.797919762258541</v>
      </c>
      <c r="D5" s="121">
        <v>1.627816E-2</v>
      </c>
    </row>
    <row r="6" spans="1:4">
      <c r="A6" s="118" t="s">
        <v>624</v>
      </c>
      <c r="B6" s="117">
        <v>22.769409038238702</v>
      </c>
      <c r="C6" s="117">
        <v>26.745913818722141</v>
      </c>
      <c r="D6" s="121">
        <v>4.1815630000000001E-3</v>
      </c>
    </row>
    <row r="7" spans="1:4">
      <c r="A7" s="118" t="s">
        <v>625</v>
      </c>
      <c r="B7" s="117">
        <v>18.192352259559673</v>
      </c>
      <c r="C7" s="117">
        <v>21.099554234769688</v>
      </c>
      <c r="D7" s="121">
        <v>2.4272220000000001E-2</v>
      </c>
    </row>
    <row r="8" spans="1:4">
      <c r="A8" s="119"/>
      <c r="B8" s="120"/>
      <c r="C8" s="120"/>
      <c r="D8" s="120"/>
    </row>
    <row r="9" spans="1:4" ht="42">
      <c r="A9" s="116" t="s">
        <v>626</v>
      </c>
      <c r="B9" s="115" t="s">
        <v>620</v>
      </c>
      <c r="C9" s="116" t="s">
        <v>621</v>
      </c>
      <c r="D9" s="116" t="s">
        <v>627</v>
      </c>
    </row>
    <row r="10" spans="1:4">
      <c r="A10" s="114" t="s">
        <v>622</v>
      </c>
      <c r="B10" s="114">
        <v>95.57</v>
      </c>
      <c r="C10" s="114">
        <v>95.77</v>
      </c>
      <c r="D10" s="114">
        <v>0.81389999999999996</v>
      </c>
    </row>
    <row r="11" spans="1:4">
      <c r="A11" s="114" t="s">
        <v>623</v>
      </c>
      <c r="B11" s="114">
        <v>89.11</v>
      </c>
      <c r="C11" s="114">
        <v>88.56</v>
      </c>
      <c r="D11" s="114">
        <v>0.60829999999999995</v>
      </c>
    </row>
    <row r="12" spans="1:4">
      <c r="A12" s="114" t="s">
        <v>624</v>
      </c>
      <c r="B12" s="114">
        <v>78.680000000000007</v>
      </c>
      <c r="C12" s="114">
        <v>76.599999999999994</v>
      </c>
      <c r="D12" s="114">
        <v>0.1203</v>
      </c>
    </row>
    <row r="13" spans="1:4">
      <c r="A13" s="114" t="s">
        <v>625</v>
      </c>
      <c r="B13" s="114">
        <v>68.31</v>
      </c>
      <c r="C13" s="114">
        <v>64.709999999999994</v>
      </c>
      <c r="D13" s="114">
        <v>1.8100000000000002E-2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workbookViewId="0">
      <selection activeCell="F22" sqref="F22"/>
    </sheetView>
  </sheetViews>
  <sheetFormatPr baseColWidth="10" defaultColWidth="8.83203125" defaultRowHeight="14" x14ac:dyDescent="0"/>
  <cols>
    <col min="1" max="1" width="12.5" customWidth="1"/>
    <col min="2" max="2" width="12.6640625" bestFit="1" customWidth="1"/>
    <col min="3" max="4" width="12.5" bestFit="1" customWidth="1"/>
    <col min="5" max="5" width="11.6640625" bestFit="1" customWidth="1"/>
    <col min="6" max="6" width="11.83203125" bestFit="1" customWidth="1"/>
  </cols>
  <sheetData>
    <row r="1" spans="1:6">
      <c r="A1" s="46" t="s">
        <v>617</v>
      </c>
    </row>
    <row r="3" spans="1:6">
      <c r="A3" s="60"/>
      <c r="B3" s="58" t="s">
        <v>47</v>
      </c>
      <c r="C3" s="58" t="s">
        <v>525</v>
      </c>
      <c r="D3" s="58" t="s">
        <v>526</v>
      </c>
      <c r="E3" s="59" t="s">
        <v>527</v>
      </c>
      <c r="F3" s="59" t="s">
        <v>528</v>
      </c>
    </row>
    <row r="4" spans="1:6">
      <c r="A4" s="1" t="s">
        <v>53</v>
      </c>
      <c r="B4" s="61">
        <v>963281704</v>
      </c>
      <c r="C4" s="61">
        <v>481338886</v>
      </c>
      <c r="D4" s="61">
        <v>481942818</v>
      </c>
      <c r="E4" s="57">
        <f>C4/$B$4*100</f>
        <v>49.968652368383403</v>
      </c>
      <c r="F4" s="57">
        <f>D4/$B$4*100</f>
        <v>50.031347631616597</v>
      </c>
    </row>
    <row r="5" spans="1:6">
      <c r="A5" s="58" t="s">
        <v>628</v>
      </c>
      <c r="B5" s="61">
        <v>1002314975</v>
      </c>
      <c r="C5" s="61">
        <v>500868845</v>
      </c>
      <c r="D5" s="61">
        <v>501446130</v>
      </c>
      <c r="E5" s="57">
        <f>C5/$B$5*100</f>
        <v>49.971202415687742</v>
      </c>
      <c r="F5" s="57">
        <f>D5/$B$5*100</f>
        <v>50.028797584312258</v>
      </c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Add. Table 1</vt:lpstr>
      <vt:lpstr>Add. Table 2</vt:lpstr>
      <vt:lpstr>Add. Table 3</vt:lpstr>
      <vt:lpstr>Add. Table 4</vt:lpstr>
      <vt:lpstr>Add. Table 5</vt:lpstr>
      <vt:lpstr>Add. Table 6</vt:lpstr>
      <vt:lpstr>Add. Table 7</vt:lpstr>
      <vt:lpstr>Add. Table 8</vt:lpstr>
      <vt:lpstr>Add. Table 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 Busche</dc:creator>
  <cp:lastModifiedBy>Elin Grundberg</cp:lastModifiedBy>
  <dcterms:created xsi:type="dcterms:W3CDTF">2015-02-27T18:52:39Z</dcterms:created>
  <dcterms:modified xsi:type="dcterms:W3CDTF">2015-10-05T15:09:38Z</dcterms:modified>
</cp:coreProperties>
</file>