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75" i="1" l="1"/>
  <c r="F133" i="1" l="1"/>
  <c r="F130" i="1"/>
  <c r="F125" i="1"/>
  <c r="F123" i="1"/>
  <c r="E132" i="1" l="1"/>
  <c r="F132" i="1" s="1"/>
  <c r="E134" i="1"/>
  <c r="F134" i="1" s="1"/>
  <c r="E2" i="1"/>
  <c r="F2" i="1" s="1"/>
  <c r="E46" i="1"/>
  <c r="F46" i="1" s="1"/>
  <c r="F75" i="1"/>
  <c r="E107" i="1"/>
  <c r="F107" i="1" s="1"/>
  <c r="E117" i="1"/>
  <c r="F117" i="1" s="1"/>
</calcChain>
</file>

<file path=xl/sharedStrings.xml><?xml version="1.0" encoding="utf-8"?>
<sst xmlns="http://schemas.openxmlformats.org/spreadsheetml/2006/main" count="405" uniqueCount="207">
  <si>
    <t>Syndrome</t>
  </si>
  <si>
    <t>Gene name</t>
  </si>
  <si>
    <t>Nomenclature</t>
  </si>
  <si>
    <t>CarrierFreq</t>
  </si>
  <si>
    <t>OFD</t>
  </si>
  <si>
    <t>DDX59</t>
  </si>
  <si>
    <t>NM_001031725.4:c.1100T&gt;G: p.(Val367Gly)</t>
  </si>
  <si>
    <t>NM_001031725.4:c.1600G&gt;A: p.(Gly534Arg)</t>
  </si>
  <si>
    <t xml:space="preserve">OFD1 </t>
  </si>
  <si>
    <t>NM_003611.2:c.1246delC: p.(Gln416Serfs*5)</t>
  </si>
  <si>
    <t>NM_003611.2:c.1193_1196delAATC: p.(Gln398Leufs*2)</t>
  </si>
  <si>
    <t>TCTN1</t>
  </si>
  <si>
    <t>NM_001082537.2: c.342-2A&gt;G</t>
  </si>
  <si>
    <t>C6orf170</t>
  </si>
  <si>
    <t>NM_152730.4:c.1372+1G&gt;T</t>
  </si>
  <si>
    <t>SCLT1</t>
  </si>
  <si>
    <t>NM_144643.2:c.290+2T&gt;C: p. (Lys79Valfs*4)</t>
  </si>
  <si>
    <t>C5ORF42</t>
  </si>
  <si>
    <t>NM_023073.3:c.8471-1G&gt;C</t>
  </si>
  <si>
    <t>SRTD</t>
  </si>
  <si>
    <t>CEP120</t>
  </si>
  <si>
    <t>NM_153223.3:c.595G&gt;C: p.(Ala199Pro)</t>
  </si>
  <si>
    <t>IFT172</t>
  </si>
  <si>
    <t>NM_015662.1:c.4630C&gt;T: p.(Arg1544Cys)</t>
  </si>
  <si>
    <t>NEK1</t>
  </si>
  <si>
    <t>NM_001199398.1:c.1558_1559del: p.(Met520Valfs*35)</t>
  </si>
  <si>
    <t>DYNC2H1</t>
  </si>
  <si>
    <t>NM_001080463.1:c.6035C&gt;T: p.(Ala2012Val)</t>
  </si>
  <si>
    <t>C21ORF2</t>
  </si>
  <si>
    <t>NM_004928.2: c.103delA: p. (Ile35Phefs*10)</t>
  </si>
  <si>
    <t>BBS10</t>
  </si>
  <si>
    <t>NM_024685.3:c.959_962delGTTA</t>
  </si>
  <si>
    <t>IFT140</t>
  </si>
  <si>
    <t>NM_014714.3:c.3955_3960del: p.(Ala1319_Lys1320del)</t>
  </si>
  <si>
    <t>NM_001271441.1 c.1000-23A&gt;T</t>
  </si>
  <si>
    <t xml:space="preserve">DYNC2H1 </t>
  </si>
  <si>
    <t>NM_001080463.1:c.3638T&gt;G: p.(Leu1213Arg)</t>
  </si>
  <si>
    <t>TCTEX1D2</t>
  </si>
  <si>
    <t xml:space="preserve"> NM_152773:exon4:c.317+4A&gt;T</t>
  </si>
  <si>
    <t>Acrocallosal Syndrome</t>
  </si>
  <si>
    <t>KIF7</t>
  </si>
  <si>
    <t>NM_198525.2:c.2272G&gt;T: p.(Glu758*)</t>
  </si>
  <si>
    <t>NM_198525.2:c.2896_2897 del: p.(Ala966Profs*81)</t>
  </si>
  <si>
    <t>Cranioectodermal dysplasia</t>
  </si>
  <si>
    <t>WDR19</t>
  </si>
  <si>
    <t>NM_025132.3: c.2585T&gt;C: Leu862Pro</t>
  </si>
  <si>
    <t>NM_025132.3:c.1434C&gt;G: p.(Ile478Met)</t>
  </si>
  <si>
    <t>IFT122</t>
  </si>
  <si>
    <t xml:space="preserve">NM_052990.2:c.2042+2T&gt;C </t>
  </si>
  <si>
    <t>NM_052985.2:c.1868G&gt;T: p.(Gly623Val)</t>
  </si>
  <si>
    <t>WDR35</t>
  </si>
  <si>
    <t>NM_001006657.1: c.206G&gt;A: p. (Gly69Asp)</t>
  </si>
  <si>
    <t>Polycystic kidney disease/ Nephronophthisis</t>
  </si>
  <si>
    <t>NPHP3</t>
  </si>
  <si>
    <t>NM_153240.4:c.2694-2_2694-1delAG</t>
  </si>
  <si>
    <t>PKDH1</t>
  </si>
  <si>
    <t>NM_138694.3:c.4870C&gt;T: p.(Arg1624Trp)</t>
  </si>
  <si>
    <t>IQCB1</t>
  </si>
  <si>
    <t>NM_001023570.2:c.1518_1519del: p.(His506Glnfs*13)</t>
  </si>
  <si>
    <t>JS</t>
  </si>
  <si>
    <t>NM_023073.3:c.7988_7989delGA: p.(Gly2663Alafs*40)</t>
  </si>
  <si>
    <t>AHI1</t>
  </si>
  <si>
    <t>NM_001134831.1:c.1328T&gt;A: p.(Val443Asp)</t>
  </si>
  <si>
    <t>NM_023073.3:c.7978C&gt;T: p.(Arg2660*)</t>
  </si>
  <si>
    <t>TMEM237</t>
  </si>
  <si>
    <t>NM_001044385.1:c.869+1G&gt;A</t>
  </si>
  <si>
    <t>CEP290</t>
  </si>
  <si>
    <t>NM_025114.3:c.5668G&gt;T: p.(Gly1890*)</t>
  </si>
  <si>
    <t>TMEM67</t>
  </si>
  <si>
    <t>NM_153704.5:c.739C&gt;G: p.(Gln247Glu)</t>
  </si>
  <si>
    <t>CC2D2A</t>
  </si>
  <si>
    <t>NM_001080522.2:c.3364C&gt;T: p.(Pro1122Ser)</t>
  </si>
  <si>
    <t>RPGRIP1L</t>
  </si>
  <si>
    <t>NM_015272.2:c.1649A&gt;G: p.(Gln550Arg)</t>
  </si>
  <si>
    <t>NM_025114.3:c.4714G&gt;T: p.(Glu1572*)</t>
  </si>
  <si>
    <t>ARL13B</t>
  </si>
  <si>
    <t>NM_001174150.1:c.765T&gt;A: p.(Asn255Lys)</t>
  </si>
  <si>
    <t>NM_025114.3:c.5824C&gt;T: p.(Gln1942*)</t>
  </si>
  <si>
    <t>NM_025114.3:c.5704G&gt;T: p.(Glu1902*)</t>
  </si>
  <si>
    <t>NM_198525.2:c.3331C&gt;T: p.(Arg1111*)</t>
  </si>
  <si>
    <t>NM_001134830.1:c.1432T&gt;C: p.(Phe478Leu)</t>
  </si>
  <si>
    <t>NM_001134830.1:c.2687_2689delATC: p.(His896del)</t>
  </si>
  <si>
    <t>NM_001134830.1:c.1981T&gt;C: p.(Ser661Pro)</t>
  </si>
  <si>
    <t>NM_023073.3:c.7778G&gt;A: p.(Trp2593*)</t>
  </si>
  <si>
    <t>KIAA0556</t>
  </si>
  <si>
    <t>NM_015202.2:c.2674C&gt;T: p.(Gln892*)</t>
  </si>
  <si>
    <t>TMEM231</t>
  </si>
  <si>
    <t>NM_001077418.2: c.665-11T&gt;C</t>
  </si>
  <si>
    <t>NM_001174150.1:c.599G&gt;A: p.(Arg200His)</t>
  </si>
  <si>
    <t>NM_001134830.1:c.910dupA: p.(Thr304Asnfs*6)</t>
  </si>
  <si>
    <t>NM_025114.3:c.4811G&gt;A: p.(Trp1604*)</t>
  </si>
  <si>
    <t>KIAA0586</t>
  </si>
  <si>
    <t>NM_001244189.1:c.4191del: p.(Arg1397Serfs*4)</t>
  </si>
  <si>
    <t>INPP5E</t>
  </si>
  <si>
    <t>NM_019892.3:c.1304G&gt;A: p.(Arg435Gln)</t>
  </si>
  <si>
    <t>NM_001142301.1:c.2464G&gt;C: p.(Glu822Gln)</t>
  </si>
  <si>
    <t>B9D1</t>
  </si>
  <si>
    <t>NM_015681.3:c.209T&gt;C: p.(Ile70Thr)</t>
  </si>
  <si>
    <t>NPHP4</t>
  </si>
  <si>
    <t>NM_015102.3:c.2044C&gt;T: p.(Arg682*)</t>
  </si>
  <si>
    <t>JS/SRTD</t>
  </si>
  <si>
    <t>CSPP1</t>
  </si>
  <si>
    <t>NM_024790.6 : c.2708delA: p.(Asn903Metfs*2)</t>
  </si>
  <si>
    <t>MKS</t>
  </si>
  <si>
    <t>TCTN2</t>
  </si>
  <si>
    <t>NM_024809.3:c.1506-2A&gt;G</t>
  </si>
  <si>
    <t>EVC2</t>
  </si>
  <si>
    <t>NM_147127.4 :c.3870_3893dup: p.(Lys1293_Lys1300dup)</t>
  </si>
  <si>
    <t>NM_025114.3:c.613C&gt;T: p.(Arg205*)</t>
  </si>
  <si>
    <t>NM_001080522.2: c.3084delG : p.(Lys1029Argfs*3)</t>
  </si>
  <si>
    <t>NM_153704.5: c.2306delT:p.(Leu769Tyrfs*4)</t>
  </si>
  <si>
    <t>NM_025114.3:c.1860_1863del: p.(Arg621Ilefs*2)</t>
  </si>
  <si>
    <t>MKS1</t>
  </si>
  <si>
    <t>NM_017777.3: c.1126dupA: :p.(Thr376Asnfs*3)</t>
  </si>
  <si>
    <t>NM_001080522.2:c.4531T&gt;C: p.(Trp1511Arg)</t>
  </si>
  <si>
    <t>NM_001077416.1:c.902A&gt;C: p.(Gln301Pro)</t>
  </si>
  <si>
    <t>NM_024809.4:c.1286dupA: p.(Asn429Lysfs*2)</t>
  </si>
  <si>
    <t xml:space="preserve">POMT2 </t>
  </si>
  <si>
    <t>NM_013382.5:c.2176G&gt;A: p.(Gly726Arg)</t>
  </si>
  <si>
    <t>NM_001082538.2:c.32_43del: p.(Val11_Leu14del)</t>
  </si>
  <si>
    <t>B3GNT1</t>
  </si>
  <si>
    <t>NM_006876.2:c.1207G&gt;T: p.(Glu403*)</t>
  </si>
  <si>
    <t>NM_001080522.2:c.4555T&gt;C: p.(Trp1519Arg)</t>
  </si>
  <si>
    <t xml:space="preserve">NM_153704.5:c.2326T&gt;A: p.(Ser776Thr) </t>
  </si>
  <si>
    <t>NM_153704.5:c.2439G&gt;A: p.(=)</t>
  </si>
  <si>
    <t>TMEM107</t>
  </si>
  <si>
    <t>NM_032354.3:c.274+1G&gt;A</t>
  </si>
  <si>
    <t>NM_001080522.2:c.3992A&gt;G: p.(Tyr1331Cys)</t>
  </si>
  <si>
    <t>NM_001080522.2: c.3850C&gt;T , p.Arg1284Cys</t>
  </si>
  <si>
    <t>NM_001082538.2:c.1385dupT: p.(Trp463Valfs*58)</t>
  </si>
  <si>
    <t>NM_025114.3:c.3190del: p.(Met1064*)</t>
  </si>
  <si>
    <t xml:space="preserve">NM_017777.3: c.261+2T&gt;A                           </t>
  </si>
  <si>
    <t>NM_017777.3:c.1066C&gt;T: p.(Gln356*)</t>
  </si>
  <si>
    <t>TMEM138</t>
  </si>
  <si>
    <t>NM_016464.4:c.134A&gt;G: p.(Gln45Arg)</t>
  </si>
  <si>
    <t>NM_025114.3:c.673_674del: p.(Leu225Asnfs*4)</t>
  </si>
  <si>
    <t>NM_001244189.1:c.2566T&gt;G: p.(Ser856Ala)</t>
  </si>
  <si>
    <t>NM_001077416.2:c.823G&gt;A: p.(Val275Ile)</t>
  </si>
  <si>
    <t>NM_024790.6:c.2244_2247delAAGA: p.(Glu750Lysfs*7)</t>
  </si>
  <si>
    <t>BBS</t>
  </si>
  <si>
    <t>BBS2</t>
  </si>
  <si>
    <t>NM_031885.3:c.700C&gt;T: p.(Arg234*)</t>
  </si>
  <si>
    <t>BBS5</t>
  </si>
  <si>
    <t>NM_152384.2:c.532G&gt;A: p.(Gly178Arg)</t>
  </si>
  <si>
    <t>BBS4</t>
  </si>
  <si>
    <t>NM_033028.3  :c.157-2A&gt;G, p.(Ala53Hisfs*2)</t>
  </si>
  <si>
    <t>NM_152384.2: c.966dup: p.(Ala323Cysfs*57)</t>
  </si>
  <si>
    <t>NM_033028.4:c.1091C&gt;A: p.(Ala364Glu)</t>
  </si>
  <si>
    <t>MKKS</t>
  </si>
  <si>
    <t>NM_018848.3:c.295T&gt;C: p.(Cys99Arg)</t>
  </si>
  <si>
    <t>NM_024685.3:c.1892_1896del: p.(Met631Asnfs*3)</t>
  </si>
  <si>
    <t>NM_152384.2:c.1A&gt;T: p.?</t>
  </si>
  <si>
    <t>BBS12</t>
  </si>
  <si>
    <t>NM_152618.2: c.2041_2049del: p.(Leu682_Leu684del)</t>
  </si>
  <si>
    <t>BBS9</t>
  </si>
  <si>
    <t xml:space="preserve">NM_014451.3:c.223C&gt;T: p.(Arg75*) </t>
  </si>
  <si>
    <t>NM_014451.3:c.1669+1G&gt;A</t>
  </si>
  <si>
    <t>NM_033028.4:c.1180C&gt;T:p.(Gln394*)</t>
  </si>
  <si>
    <t>NM_001178007.1:c.787dup: p.(Tyr263Leufs*4)</t>
  </si>
  <si>
    <t>BBS1</t>
  </si>
  <si>
    <t xml:space="preserve">NM_024649.4: c.831-3C&gt;G </t>
  </si>
  <si>
    <t>NM_024649.4: c.1285C&gt;T: p.(Arg429*)</t>
  </si>
  <si>
    <t xml:space="preserve">BBS2 </t>
  </si>
  <si>
    <t>NM_031885.3:c.1015C&gt;T: p.(Arg339*)</t>
  </si>
  <si>
    <t>NM_031885.3:c.806T&gt;G: p.(Val269Gly)</t>
  </si>
  <si>
    <t>NM_024649.4:c.1424dupT: p.(Ser476Glufs*25)</t>
  </si>
  <si>
    <t>NM_024649.4: c.951+58C&gt;T</t>
  </si>
  <si>
    <t>NM_014451.3: c.263C&gt;A: p.(Ser88*)</t>
  </si>
  <si>
    <t xml:space="preserve">BBS7 </t>
  </si>
  <si>
    <t>NM_176824.2:c.602-2A&gt;T</t>
  </si>
  <si>
    <t>IFT27</t>
  </si>
  <si>
    <t>NM_006860.4:c.296G&gt;A: p.(Cys99Tyr)</t>
  </si>
  <si>
    <t>NM_018848.3 :c.1646T&gt;C: p.(Leu549Pro)</t>
  </si>
  <si>
    <t>NM_018848.3 :c.116C&gt;T: p.(Pro39Leu)</t>
  </si>
  <si>
    <t>NM_018848.3:c.830T&gt;C: p.(Leu277Pro)</t>
  </si>
  <si>
    <t>NM_198428.2: c.956delC: p.(Thr319Asnfs*2)</t>
  </si>
  <si>
    <t>NM_024649.4: c.124+1G&gt;A</t>
  </si>
  <si>
    <t>NM_152384.2 :c.955_957del: p.(Glu319del)</t>
  </si>
  <si>
    <t>NM_033028.4:c.1226delG: p.(Ser409Thrfs*60)</t>
  </si>
  <si>
    <t>NM_024685.3:c.931T&gt;G: p.(Ser311Ala)</t>
  </si>
  <si>
    <t>NM_031885.3:c.508G&gt;A: p.(Asp170Asn)</t>
  </si>
  <si>
    <t>NM_024649.4:c.830+1G&gt;A</t>
  </si>
  <si>
    <t>NM_018848.2:c.871G&gt;T: p.(Val291Phe)</t>
  </si>
  <si>
    <t>ARL6</t>
  </si>
  <si>
    <t>NM_177976.1: c.431C&gt;T: p.(Ser144Phe)</t>
  </si>
  <si>
    <t>NM_024685.3: c.1365T&gt;G: p.(Tyr455*)</t>
  </si>
  <si>
    <t>NM_031885.3:c.1207C&gt;T: p.(Arg403Cys)</t>
  </si>
  <si>
    <t xml:space="preserve">BBS12 </t>
  </si>
  <si>
    <t>NM_001178007.1: c.959T&gt;A: p.(Leu320Gln)</t>
  </si>
  <si>
    <t>NM_152618.2: c.1993_1996delGTTG: p.(Val665Leufs*14)</t>
  </si>
  <si>
    <t>NM_024685.3: c.728_731delAAGA : p.(Lys243Ilefs*15)</t>
  </si>
  <si>
    <t>NM_014451.3  c.1995+1G&gt;A</t>
  </si>
  <si>
    <t>NM_033028.4:c.172C&gt;T: p.(Gln58*)</t>
  </si>
  <si>
    <t>NM_031885.3:c.943C&gt;T:p.(Arg315Trp)</t>
  </si>
  <si>
    <t>NM_024685.3: c.924G&gt;T: p.(Leu308Phe)</t>
  </si>
  <si>
    <t>DREAM-PL</t>
  </si>
  <si>
    <t>CTU2</t>
  </si>
  <si>
    <t>NM_001012762.1:c.873G&gt;A: p.(=)</t>
  </si>
  <si>
    <t>Marinesco-Sjogren syndrome</t>
  </si>
  <si>
    <t xml:space="preserve"> SIL1</t>
  </si>
  <si>
    <t>NM_022464:exon11:c.1030-9G&gt;A</t>
  </si>
  <si>
    <t>Total Carrier Freq per Syndrome</t>
  </si>
  <si>
    <t>Dis burden based on qF</t>
  </si>
  <si>
    <r>
      <t>Senior</t>
    </r>
    <r>
      <rPr>
        <sz val="10"/>
        <color theme="1"/>
        <rFont val="Calibri"/>
        <family val="2"/>
        <scheme val="minor"/>
      </rPr>
      <t>-Løken syndrome</t>
    </r>
  </si>
  <si>
    <t>JS-like</t>
  </si>
  <si>
    <t>JS/OFD</t>
  </si>
  <si>
    <t>MKS_like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</si>
</sst>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>
    <font>
      <sz val="11"/>
      <color theme="1"/>
      <name val="Calibri"/>
      <family val="2"/>
      <charset val="178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center" wrapText="1"/>
    </xf>
    <xf numFmtId="164" fontId="1" fillId="2" borderId="0" xfId="0" applyNumberFormat="1" applyFont="1" applyFill="1" applyAlignment="1">
      <alignment horizontal="center" wrapText="1"/>
    </xf>
    <xf numFmtId="0" fontId="3" fillId="4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wrapText="1"/>
    </xf>
    <xf numFmtId="0" fontId="4" fillId="4" borderId="0" xfId="0" applyFont="1" applyFill="1" applyBorder="1" applyAlignment="1">
      <alignment vertical="center" wrapText="1"/>
    </xf>
    <xf numFmtId="0" fontId="2" fillId="4" borderId="0" xfId="0" applyFont="1" applyFill="1" applyAlignment="1">
      <alignment horizontal="center" wrapText="1"/>
    </xf>
    <xf numFmtId="0" fontId="4" fillId="5" borderId="0" xfId="0" applyFont="1" applyFill="1" applyBorder="1" applyAlignment="1">
      <alignment vertical="center" wrapText="1"/>
    </xf>
    <xf numFmtId="0" fontId="2" fillId="5" borderId="0" xfId="0" applyFont="1" applyFill="1" applyAlignment="1">
      <alignment horizontal="center" wrapText="1"/>
    </xf>
    <xf numFmtId="0" fontId="3" fillId="6" borderId="0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3" fillId="7" borderId="0" xfId="0" applyFont="1" applyFill="1" applyBorder="1" applyAlignment="1">
      <alignment vertical="center" wrapText="1"/>
    </xf>
    <xf numFmtId="0" fontId="4" fillId="7" borderId="0" xfId="0" applyFont="1" applyFill="1" applyBorder="1" applyAlignment="1">
      <alignment vertical="center" wrapText="1"/>
    </xf>
    <xf numFmtId="0" fontId="2" fillId="7" borderId="0" xfId="0" applyFont="1" applyFill="1" applyAlignment="1">
      <alignment horizontal="center" wrapText="1"/>
    </xf>
    <xf numFmtId="0" fontId="3" fillId="8" borderId="0" xfId="0" applyFont="1" applyFill="1" applyBorder="1" applyAlignment="1">
      <alignment vertical="center" wrapText="1"/>
    </xf>
    <xf numFmtId="0" fontId="4" fillId="8" borderId="0" xfId="0" applyFont="1" applyFill="1" applyBorder="1" applyAlignment="1">
      <alignment vertical="center" wrapText="1"/>
    </xf>
    <xf numFmtId="0" fontId="2" fillId="8" borderId="0" xfId="0" applyFont="1" applyFill="1" applyAlignment="1">
      <alignment horizontal="center" wrapText="1"/>
    </xf>
    <xf numFmtId="0" fontId="3" fillId="9" borderId="0" xfId="0" applyFont="1" applyFill="1" applyBorder="1" applyAlignment="1">
      <alignment vertical="center" wrapText="1"/>
    </xf>
    <xf numFmtId="0" fontId="4" fillId="9" borderId="0" xfId="0" applyFont="1" applyFill="1" applyBorder="1" applyAlignment="1">
      <alignment vertical="center" wrapText="1"/>
    </xf>
    <xf numFmtId="0" fontId="2" fillId="9" borderId="0" xfId="0" applyFont="1" applyFill="1" applyAlignment="1">
      <alignment horizontal="center" wrapText="1"/>
    </xf>
    <xf numFmtId="0" fontId="3" fillId="10" borderId="0" xfId="0" applyFont="1" applyFill="1" applyBorder="1" applyAlignment="1">
      <alignment vertical="center" wrapText="1"/>
    </xf>
    <xf numFmtId="0" fontId="4" fillId="10" borderId="0" xfId="0" applyFont="1" applyFill="1" applyBorder="1" applyAlignment="1">
      <alignment vertical="center" wrapText="1"/>
    </xf>
    <xf numFmtId="0" fontId="2" fillId="10" borderId="0" xfId="0" applyFont="1" applyFill="1" applyAlignment="1">
      <alignment horizontal="center" wrapText="1"/>
    </xf>
    <xf numFmtId="0" fontId="3" fillId="11" borderId="0" xfId="0" applyFont="1" applyFill="1" applyBorder="1" applyAlignment="1">
      <alignment vertical="center" wrapText="1"/>
    </xf>
    <xf numFmtId="0" fontId="4" fillId="11" borderId="0" xfId="0" applyFont="1" applyFill="1" applyBorder="1" applyAlignment="1">
      <alignment vertical="center" wrapText="1"/>
    </xf>
    <xf numFmtId="0" fontId="2" fillId="11" borderId="0" xfId="0" applyFont="1" applyFill="1" applyAlignment="1">
      <alignment horizontal="center" wrapText="1"/>
    </xf>
    <xf numFmtId="164" fontId="2" fillId="11" borderId="0" xfId="0" applyNumberFormat="1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3" fillId="12" borderId="0" xfId="0" applyFont="1" applyFill="1" applyBorder="1" applyAlignment="1">
      <alignment vertical="center" wrapText="1"/>
    </xf>
    <xf numFmtId="0" fontId="4" fillId="12" borderId="0" xfId="0" applyFont="1" applyFill="1" applyBorder="1" applyAlignment="1">
      <alignment vertical="center" wrapText="1"/>
    </xf>
    <xf numFmtId="0" fontId="2" fillId="12" borderId="0" xfId="0" applyFont="1" applyFill="1" applyAlignment="1">
      <alignment horizontal="center" wrapText="1"/>
    </xf>
    <xf numFmtId="164" fontId="2" fillId="12" borderId="0" xfId="0" applyNumberFormat="1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3" fillId="13" borderId="0" xfId="0" applyFont="1" applyFill="1" applyBorder="1" applyAlignment="1">
      <alignment vertical="center" wrapText="1"/>
    </xf>
    <xf numFmtId="0" fontId="4" fillId="13" borderId="0" xfId="0" applyFont="1" applyFill="1" applyBorder="1" applyAlignment="1">
      <alignment vertical="center" wrapText="1"/>
    </xf>
    <xf numFmtId="0" fontId="2" fillId="13" borderId="0" xfId="0" applyFont="1" applyFill="1" applyAlignment="1">
      <alignment horizontal="center" wrapText="1"/>
    </xf>
    <xf numFmtId="164" fontId="2" fillId="13" borderId="0" xfId="0" applyNumberFormat="1" applyFont="1" applyFill="1" applyAlignment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2" fillId="9" borderId="0" xfId="0" applyNumberFormat="1" applyFont="1" applyFill="1" applyAlignment="1">
      <alignment horizontal="center" vertical="center" wrapText="1"/>
    </xf>
    <xf numFmtId="164" fontId="2" fillId="10" borderId="0" xfId="0" applyNumberFormat="1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2" fillId="8" borderId="0" xfId="0" applyNumberFormat="1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entrez/viewer.fcgi?db=nucleotide&amp;id=NM_024685.3" TargetMode="External"/><Relationship Id="rId2" Type="http://schemas.openxmlformats.org/officeDocument/2006/relationships/hyperlink" Target="http://www.ncbi.nlm.nih.gov/entrez/viewer.fcgi?db=nucleotide&amp;id=NM_152618.2" TargetMode="External"/><Relationship Id="rId1" Type="http://schemas.openxmlformats.org/officeDocument/2006/relationships/hyperlink" Target="http://www.ncbi.nlm.nih.gov/entrez/viewer.fcgi?db=nucleotide&amp;id=NM_153704.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L12" sqref="L12"/>
    </sheetView>
  </sheetViews>
  <sheetFormatPr defaultColWidth="9.140625" defaultRowHeight="12.75"/>
  <cols>
    <col min="1" max="1" width="19.7109375" style="5" customWidth="1"/>
    <col min="2" max="2" width="14.28515625" style="5" customWidth="1"/>
    <col min="3" max="3" width="49" style="5" customWidth="1"/>
    <col min="4" max="4" width="13.7109375" style="5" customWidth="1"/>
    <col min="5" max="5" width="12.42578125" style="5" customWidth="1"/>
    <col min="6" max="6" width="12.28515625" style="5" customWidth="1"/>
    <col min="7" max="16384" width="9.140625" style="5"/>
  </cols>
  <sheetData>
    <row r="1" spans="1:6" ht="37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201</v>
      </c>
      <c r="F1" s="2" t="s">
        <v>202</v>
      </c>
    </row>
    <row r="2" spans="1:6">
      <c r="A2" s="6" t="s">
        <v>139</v>
      </c>
      <c r="B2" s="7" t="s">
        <v>140</v>
      </c>
      <c r="C2" s="6" t="s">
        <v>141</v>
      </c>
      <c r="D2" s="8">
        <v>0</v>
      </c>
      <c r="E2" s="52">
        <f>SUM(D2:D45)</f>
        <v>5.7142857142857134E-3</v>
      </c>
      <c r="F2" s="52">
        <f>(E2/2)*0.0241</f>
        <v>6.8857142857142845E-5</v>
      </c>
    </row>
    <row r="3" spans="1:6">
      <c r="A3" s="6" t="s">
        <v>139</v>
      </c>
      <c r="B3" s="7" t="s">
        <v>142</v>
      </c>
      <c r="C3" s="6" t="s">
        <v>143</v>
      </c>
      <c r="D3" s="8">
        <v>0</v>
      </c>
      <c r="E3" s="53"/>
      <c r="F3" s="53"/>
    </row>
    <row r="4" spans="1:6">
      <c r="A4" s="6" t="s">
        <v>139</v>
      </c>
      <c r="B4" s="7" t="s">
        <v>144</v>
      </c>
      <c r="C4" s="6" t="s">
        <v>145</v>
      </c>
      <c r="D4" s="8">
        <v>1.5584415584415584E-3</v>
      </c>
      <c r="E4" s="53"/>
      <c r="F4" s="53"/>
    </row>
    <row r="5" spans="1:6">
      <c r="A5" s="6" t="s">
        <v>139</v>
      </c>
      <c r="B5" s="7" t="s">
        <v>142</v>
      </c>
      <c r="C5" s="6" t="s">
        <v>146</v>
      </c>
      <c r="D5" s="8">
        <v>0</v>
      </c>
      <c r="E5" s="53"/>
      <c r="F5" s="53"/>
    </row>
    <row r="6" spans="1:6">
      <c r="A6" s="6" t="s">
        <v>139</v>
      </c>
      <c r="B6" s="7" t="s">
        <v>144</v>
      </c>
      <c r="C6" s="6" t="s">
        <v>147</v>
      </c>
      <c r="D6" s="8">
        <v>0</v>
      </c>
      <c r="E6" s="53"/>
      <c r="F6" s="53"/>
    </row>
    <row r="7" spans="1:6">
      <c r="A7" s="6" t="s">
        <v>139</v>
      </c>
      <c r="B7" s="7" t="s">
        <v>148</v>
      </c>
      <c r="C7" s="6" t="s">
        <v>149</v>
      </c>
      <c r="D7" s="8">
        <v>0</v>
      </c>
      <c r="E7" s="53"/>
      <c r="F7" s="53"/>
    </row>
    <row r="8" spans="1:6">
      <c r="A8" s="6" t="s">
        <v>139</v>
      </c>
      <c r="B8" s="7" t="s">
        <v>30</v>
      </c>
      <c r="C8" s="6" t="s">
        <v>150</v>
      </c>
      <c r="D8" s="8">
        <v>0</v>
      </c>
      <c r="E8" s="53"/>
      <c r="F8" s="53"/>
    </row>
    <row r="9" spans="1:6">
      <c r="A9" s="6" t="s">
        <v>139</v>
      </c>
      <c r="B9" s="7" t="s">
        <v>142</v>
      </c>
      <c r="C9" s="6" t="s">
        <v>151</v>
      </c>
      <c r="D9" s="8">
        <v>5.1948051948051948E-4</v>
      </c>
      <c r="E9" s="53"/>
      <c r="F9" s="53"/>
    </row>
    <row r="10" spans="1:6">
      <c r="A10" s="6" t="s">
        <v>139</v>
      </c>
      <c r="B10" s="7" t="s">
        <v>152</v>
      </c>
      <c r="C10" s="6" t="s">
        <v>153</v>
      </c>
      <c r="D10" s="8">
        <v>0</v>
      </c>
      <c r="E10" s="53"/>
      <c r="F10" s="53"/>
    </row>
    <row r="11" spans="1:6">
      <c r="A11" s="6" t="s">
        <v>139</v>
      </c>
      <c r="B11" s="7" t="s">
        <v>154</v>
      </c>
      <c r="C11" s="6" t="s">
        <v>155</v>
      </c>
      <c r="D11" s="8">
        <v>0</v>
      </c>
      <c r="E11" s="53"/>
      <c r="F11" s="53"/>
    </row>
    <row r="12" spans="1:6">
      <c r="A12" s="6" t="s">
        <v>139</v>
      </c>
      <c r="B12" s="7" t="s">
        <v>154</v>
      </c>
      <c r="C12" s="6" t="s">
        <v>156</v>
      </c>
      <c r="D12" s="8">
        <v>5.1948051948051948E-4</v>
      </c>
      <c r="E12" s="53"/>
      <c r="F12" s="53"/>
    </row>
    <row r="13" spans="1:6">
      <c r="A13" s="6" t="s">
        <v>139</v>
      </c>
      <c r="B13" s="7" t="s">
        <v>144</v>
      </c>
      <c r="C13" s="6" t="s">
        <v>157</v>
      </c>
      <c r="D13" s="8">
        <v>0</v>
      </c>
      <c r="E13" s="53"/>
      <c r="F13" s="53"/>
    </row>
    <row r="14" spans="1:6">
      <c r="A14" s="6" t="s">
        <v>139</v>
      </c>
      <c r="B14" s="7" t="s">
        <v>152</v>
      </c>
      <c r="C14" s="6" t="s">
        <v>158</v>
      </c>
      <c r="D14" s="8">
        <v>0</v>
      </c>
      <c r="E14" s="53"/>
      <c r="F14" s="53"/>
    </row>
    <row r="15" spans="1:6">
      <c r="A15" s="6" t="s">
        <v>139</v>
      </c>
      <c r="B15" s="7" t="s">
        <v>159</v>
      </c>
      <c r="C15" s="6" t="s">
        <v>160</v>
      </c>
      <c r="D15" s="8">
        <v>5.1948051948051948E-4</v>
      </c>
      <c r="E15" s="53"/>
      <c r="F15" s="53"/>
    </row>
    <row r="16" spans="1:6">
      <c r="A16" s="6" t="s">
        <v>139</v>
      </c>
      <c r="B16" s="7" t="s">
        <v>159</v>
      </c>
      <c r="C16" s="6" t="s">
        <v>161</v>
      </c>
      <c r="D16" s="8">
        <v>5.1948051948051948E-4</v>
      </c>
      <c r="E16" s="53"/>
      <c r="F16" s="53"/>
    </row>
    <row r="17" spans="1:6">
      <c r="A17" s="6" t="s">
        <v>139</v>
      </c>
      <c r="B17" s="7" t="s">
        <v>162</v>
      </c>
      <c r="C17" s="6" t="s">
        <v>163</v>
      </c>
      <c r="D17" s="8">
        <v>0</v>
      </c>
      <c r="E17" s="53"/>
      <c r="F17" s="53"/>
    </row>
    <row r="18" spans="1:6">
      <c r="A18" s="6" t="s">
        <v>139</v>
      </c>
      <c r="B18" s="7" t="s">
        <v>140</v>
      </c>
      <c r="C18" s="6" t="s">
        <v>164</v>
      </c>
      <c r="D18" s="8">
        <v>0</v>
      </c>
      <c r="E18" s="53"/>
      <c r="F18" s="53"/>
    </row>
    <row r="19" spans="1:6">
      <c r="A19" s="6" t="s">
        <v>139</v>
      </c>
      <c r="B19" s="7" t="s">
        <v>159</v>
      </c>
      <c r="C19" s="6" t="s">
        <v>165</v>
      </c>
      <c r="D19" s="8">
        <v>0</v>
      </c>
      <c r="E19" s="53"/>
      <c r="F19" s="53"/>
    </row>
    <row r="20" spans="1:6">
      <c r="A20" s="6" t="s">
        <v>139</v>
      </c>
      <c r="B20" s="7" t="s">
        <v>159</v>
      </c>
      <c r="C20" s="6" t="s">
        <v>166</v>
      </c>
      <c r="D20" s="8">
        <v>0</v>
      </c>
      <c r="E20" s="53"/>
      <c r="F20" s="53"/>
    </row>
    <row r="21" spans="1:6">
      <c r="A21" s="6" t="s">
        <v>139</v>
      </c>
      <c r="B21" s="7" t="s">
        <v>154</v>
      </c>
      <c r="C21" s="6" t="s">
        <v>167</v>
      </c>
      <c r="D21" s="8">
        <v>0</v>
      </c>
      <c r="E21" s="53"/>
      <c r="F21" s="53"/>
    </row>
    <row r="22" spans="1:6">
      <c r="A22" s="6" t="s">
        <v>139</v>
      </c>
      <c r="B22" s="7" t="s">
        <v>168</v>
      </c>
      <c r="C22" s="6" t="s">
        <v>169</v>
      </c>
      <c r="D22" s="8">
        <v>0</v>
      </c>
      <c r="E22" s="53"/>
      <c r="F22" s="53"/>
    </row>
    <row r="23" spans="1:6">
      <c r="A23" s="6" t="s">
        <v>139</v>
      </c>
      <c r="B23" s="7" t="s">
        <v>170</v>
      </c>
      <c r="C23" s="6" t="s">
        <v>171</v>
      </c>
      <c r="D23" s="8">
        <v>0</v>
      </c>
      <c r="E23" s="53"/>
      <c r="F23" s="53"/>
    </row>
    <row r="24" spans="1:6">
      <c r="A24" s="6" t="s">
        <v>139</v>
      </c>
      <c r="B24" s="7" t="s">
        <v>148</v>
      </c>
      <c r="C24" s="6" t="s">
        <v>172</v>
      </c>
      <c r="D24" s="8">
        <v>0</v>
      </c>
      <c r="E24" s="53"/>
      <c r="F24" s="53"/>
    </row>
    <row r="25" spans="1:6">
      <c r="A25" s="6" t="s">
        <v>139</v>
      </c>
      <c r="B25" s="7" t="s">
        <v>148</v>
      </c>
      <c r="C25" s="6" t="s">
        <v>173</v>
      </c>
      <c r="D25" s="8">
        <v>5.1948051948051948E-4</v>
      </c>
      <c r="E25" s="53"/>
      <c r="F25" s="53"/>
    </row>
    <row r="26" spans="1:6">
      <c r="A26" s="6" t="s">
        <v>139</v>
      </c>
      <c r="B26" s="7" t="s">
        <v>148</v>
      </c>
      <c r="C26" s="6" t="s">
        <v>174</v>
      </c>
      <c r="D26" s="8">
        <v>0</v>
      </c>
      <c r="E26" s="53"/>
      <c r="F26" s="53"/>
    </row>
    <row r="27" spans="1:6">
      <c r="A27" s="6" t="s">
        <v>139</v>
      </c>
      <c r="B27" s="7" t="s">
        <v>154</v>
      </c>
      <c r="C27" s="6" t="s">
        <v>175</v>
      </c>
      <c r="D27" s="8">
        <v>0</v>
      </c>
      <c r="E27" s="53"/>
      <c r="F27" s="53"/>
    </row>
    <row r="28" spans="1:6">
      <c r="A28" s="6" t="s">
        <v>139</v>
      </c>
      <c r="B28" s="7" t="s">
        <v>159</v>
      </c>
      <c r="C28" s="6" t="s">
        <v>176</v>
      </c>
      <c r="D28" s="8">
        <v>0</v>
      </c>
      <c r="E28" s="53"/>
      <c r="F28" s="53"/>
    </row>
    <row r="29" spans="1:6">
      <c r="A29" s="6" t="s">
        <v>139</v>
      </c>
      <c r="B29" s="7" t="s">
        <v>142</v>
      </c>
      <c r="C29" s="6" t="s">
        <v>177</v>
      </c>
      <c r="D29" s="8">
        <v>0</v>
      </c>
      <c r="E29" s="53"/>
      <c r="F29" s="53"/>
    </row>
    <row r="30" spans="1:6">
      <c r="A30" s="6" t="s">
        <v>139</v>
      </c>
      <c r="B30" s="7" t="s">
        <v>144</v>
      </c>
      <c r="C30" s="6" t="s">
        <v>178</v>
      </c>
      <c r="D30" s="8">
        <v>0</v>
      </c>
      <c r="E30" s="53"/>
      <c r="F30" s="53"/>
    </row>
    <row r="31" spans="1:6">
      <c r="A31" s="6" t="s">
        <v>139</v>
      </c>
      <c r="B31" s="7" t="s">
        <v>30</v>
      </c>
      <c r="C31" s="6" t="s">
        <v>179</v>
      </c>
      <c r="D31" s="8">
        <v>0</v>
      </c>
      <c r="E31" s="53"/>
      <c r="F31" s="53"/>
    </row>
    <row r="32" spans="1:6">
      <c r="A32" s="6" t="s">
        <v>139</v>
      </c>
      <c r="B32" s="7" t="s">
        <v>140</v>
      </c>
      <c r="C32" s="6" t="s">
        <v>180</v>
      </c>
      <c r="D32" s="8">
        <v>0</v>
      </c>
      <c r="E32" s="53"/>
      <c r="F32" s="53"/>
    </row>
    <row r="33" spans="1:6">
      <c r="A33" s="6" t="s">
        <v>139</v>
      </c>
      <c r="B33" s="7" t="s">
        <v>159</v>
      </c>
      <c r="C33" s="6" t="s">
        <v>181</v>
      </c>
      <c r="D33" s="8">
        <v>0</v>
      </c>
      <c r="E33" s="53"/>
      <c r="F33" s="53"/>
    </row>
    <row r="34" spans="1:6">
      <c r="A34" s="6" t="s">
        <v>139</v>
      </c>
      <c r="B34" s="7" t="s">
        <v>148</v>
      </c>
      <c r="C34" s="6" t="s">
        <v>182</v>
      </c>
      <c r="D34" s="8">
        <v>0</v>
      </c>
      <c r="E34" s="53"/>
      <c r="F34" s="53"/>
    </row>
    <row r="35" spans="1:6">
      <c r="A35" s="6" t="s">
        <v>139</v>
      </c>
      <c r="B35" s="7" t="s">
        <v>183</v>
      </c>
      <c r="C35" s="6" t="s">
        <v>184</v>
      </c>
      <c r="D35" s="8">
        <v>0</v>
      </c>
      <c r="E35" s="53"/>
      <c r="F35" s="53"/>
    </row>
    <row r="36" spans="1:6">
      <c r="A36" s="6" t="s">
        <v>139</v>
      </c>
      <c r="B36" s="7" t="s">
        <v>30</v>
      </c>
      <c r="C36" s="6" t="s">
        <v>185</v>
      </c>
      <c r="D36" s="8">
        <v>0</v>
      </c>
      <c r="E36" s="53"/>
      <c r="F36" s="53"/>
    </row>
    <row r="37" spans="1:6">
      <c r="A37" s="6" t="s">
        <v>139</v>
      </c>
      <c r="B37" s="7" t="s">
        <v>140</v>
      </c>
      <c r="C37" s="6" t="s">
        <v>186</v>
      </c>
      <c r="D37" s="8">
        <v>0</v>
      </c>
      <c r="E37" s="53"/>
      <c r="F37" s="53"/>
    </row>
    <row r="38" spans="1:6">
      <c r="A38" s="6" t="s">
        <v>139</v>
      </c>
      <c r="B38" s="7" t="s">
        <v>187</v>
      </c>
      <c r="C38" s="6" t="s">
        <v>188</v>
      </c>
      <c r="D38" s="8">
        <v>0</v>
      </c>
      <c r="E38" s="53"/>
      <c r="F38" s="53"/>
    </row>
    <row r="39" spans="1:6">
      <c r="A39" s="6" t="s">
        <v>139</v>
      </c>
      <c r="B39" s="7" t="s">
        <v>152</v>
      </c>
      <c r="C39" s="6" t="s">
        <v>189</v>
      </c>
      <c r="D39" s="8">
        <v>0</v>
      </c>
      <c r="E39" s="53"/>
      <c r="F39" s="53"/>
    </row>
    <row r="40" spans="1:6">
      <c r="A40" s="6" t="s">
        <v>139</v>
      </c>
      <c r="B40" s="7" t="s">
        <v>30</v>
      </c>
      <c r="C40" s="6" t="s">
        <v>190</v>
      </c>
      <c r="D40" s="8">
        <v>0</v>
      </c>
      <c r="E40" s="53"/>
      <c r="F40" s="53"/>
    </row>
    <row r="41" spans="1:6">
      <c r="A41" s="6" t="s">
        <v>139</v>
      </c>
      <c r="B41" s="7" t="s">
        <v>154</v>
      </c>
      <c r="C41" s="6" t="s">
        <v>191</v>
      </c>
      <c r="D41" s="8">
        <v>0</v>
      </c>
      <c r="E41" s="53"/>
      <c r="F41" s="53"/>
    </row>
    <row r="42" spans="1:6">
      <c r="A42" s="6" t="s">
        <v>139</v>
      </c>
      <c r="B42" s="7" t="s">
        <v>144</v>
      </c>
      <c r="C42" s="6" t="s">
        <v>192</v>
      </c>
      <c r="D42" s="8">
        <v>0</v>
      </c>
      <c r="E42" s="53"/>
      <c r="F42" s="53"/>
    </row>
    <row r="43" spans="1:6">
      <c r="A43" s="6" t="s">
        <v>139</v>
      </c>
      <c r="B43" s="7" t="s">
        <v>140</v>
      </c>
      <c r="C43" s="6" t="s">
        <v>193</v>
      </c>
      <c r="D43" s="8">
        <v>0</v>
      </c>
      <c r="E43" s="53"/>
      <c r="F43" s="53"/>
    </row>
    <row r="44" spans="1:6">
      <c r="A44" s="6" t="s">
        <v>139</v>
      </c>
      <c r="B44" s="7" t="s">
        <v>30</v>
      </c>
      <c r="C44" s="6" t="s">
        <v>194</v>
      </c>
      <c r="D44" s="8">
        <v>1.038961038961039E-3</v>
      </c>
      <c r="E44" s="53"/>
      <c r="F44" s="53"/>
    </row>
    <row r="45" spans="1:6">
      <c r="A45" s="6" t="s">
        <v>139</v>
      </c>
      <c r="B45" s="7" t="s">
        <v>15</v>
      </c>
      <c r="C45" s="6" t="s">
        <v>16</v>
      </c>
      <c r="D45" s="8">
        <v>5.1948051948051905E-4</v>
      </c>
      <c r="E45" s="53"/>
      <c r="F45" s="53"/>
    </row>
    <row r="46" spans="1:6">
      <c r="A46" s="13" t="s">
        <v>103</v>
      </c>
      <c r="B46" s="14" t="s">
        <v>104</v>
      </c>
      <c r="C46" s="13" t="s">
        <v>105</v>
      </c>
      <c r="D46" s="15">
        <v>2.0779220779220779E-3</v>
      </c>
      <c r="E46" s="56">
        <f>SUM(D46:D74)</f>
        <v>7.7922077922077922E-3</v>
      </c>
      <c r="F46" s="51">
        <f>(E46/2)*0.0241</f>
        <v>9.3896103896103902E-5</v>
      </c>
    </row>
    <row r="47" spans="1:6">
      <c r="A47" s="13" t="s">
        <v>103</v>
      </c>
      <c r="B47" s="14" t="s">
        <v>106</v>
      </c>
      <c r="C47" s="13" t="s">
        <v>107</v>
      </c>
      <c r="D47" s="15">
        <v>0</v>
      </c>
      <c r="E47" s="46"/>
      <c r="F47" s="46"/>
    </row>
    <row r="48" spans="1:6">
      <c r="A48" s="13" t="s">
        <v>103</v>
      </c>
      <c r="B48" s="14" t="s">
        <v>66</v>
      </c>
      <c r="C48" s="13" t="s">
        <v>108</v>
      </c>
      <c r="D48" s="15">
        <v>0</v>
      </c>
      <c r="E48" s="46"/>
      <c r="F48" s="46"/>
    </row>
    <row r="49" spans="1:6">
      <c r="A49" s="13" t="s">
        <v>103</v>
      </c>
      <c r="B49" s="14" t="s">
        <v>70</v>
      </c>
      <c r="C49" s="13" t="s">
        <v>109</v>
      </c>
      <c r="D49" s="15">
        <v>5.1948051948051948E-4</v>
      </c>
      <c r="E49" s="46"/>
      <c r="F49" s="46"/>
    </row>
    <row r="50" spans="1:6">
      <c r="A50" s="13" t="s">
        <v>103</v>
      </c>
      <c r="B50" s="14" t="s">
        <v>68</v>
      </c>
      <c r="C50" s="13" t="s">
        <v>110</v>
      </c>
      <c r="D50" s="15">
        <v>0</v>
      </c>
      <c r="E50" s="46"/>
      <c r="F50" s="46"/>
    </row>
    <row r="51" spans="1:6">
      <c r="A51" s="13" t="s">
        <v>103</v>
      </c>
      <c r="B51" s="14" t="s">
        <v>66</v>
      </c>
      <c r="C51" s="13" t="s">
        <v>111</v>
      </c>
      <c r="D51" s="15">
        <v>0</v>
      </c>
      <c r="E51" s="46"/>
      <c r="F51" s="46"/>
    </row>
    <row r="52" spans="1:6">
      <c r="A52" s="13" t="s">
        <v>103</v>
      </c>
      <c r="B52" s="14" t="s">
        <v>112</v>
      </c>
      <c r="C52" s="13" t="s">
        <v>113</v>
      </c>
      <c r="D52" s="15">
        <v>0</v>
      </c>
      <c r="E52" s="46"/>
      <c r="F52" s="46"/>
    </row>
    <row r="53" spans="1:6">
      <c r="A53" s="13" t="s">
        <v>103</v>
      </c>
      <c r="B53" s="14" t="s">
        <v>70</v>
      </c>
      <c r="C53" s="13" t="s">
        <v>114</v>
      </c>
      <c r="D53" s="15">
        <v>1.038961038961039E-3</v>
      </c>
      <c r="E53" s="46"/>
      <c r="F53" s="46"/>
    </row>
    <row r="54" spans="1:6">
      <c r="A54" s="13" t="s">
        <v>103</v>
      </c>
      <c r="B54" s="14" t="s">
        <v>86</v>
      </c>
      <c r="C54" s="13" t="s">
        <v>115</v>
      </c>
      <c r="D54" s="15">
        <v>5.1948051948051948E-4</v>
      </c>
      <c r="E54" s="46"/>
      <c r="F54" s="46"/>
    </row>
    <row r="55" spans="1:6">
      <c r="A55" s="13" t="s">
        <v>103</v>
      </c>
      <c r="B55" s="14" t="s">
        <v>104</v>
      </c>
      <c r="C55" s="13" t="s">
        <v>116</v>
      </c>
      <c r="D55" s="15">
        <v>0</v>
      </c>
      <c r="E55" s="46"/>
      <c r="F55" s="46"/>
    </row>
    <row r="56" spans="1:6">
      <c r="A56" s="13" t="s">
        <v>103</v>
      </c>
      <c r="B56" s="14" t="s">
        <v>117</v>
      </c>
      <c r="C56" s="13" t="s">
        <v>118</v>
      </c>
      <c r="D56" s="15">
        <v>0</v>
      </c>
      <c r="E56" s="46"/>
      <c r="F56" s="46"/>
    </row>
    <row r="57" spans="1:6">
      <c r="A57" s="13" t="s">
        <v>103</v>
      </c>
      <c r="B57" s="14" t="s">
        <v>11</v>
      </c>
      <c r="C57" s="13" t="s">
        <v>119</v>
      </c>
      <c r="D57" s="15">
        <v>0</v>
      </c>
      <c r="E57" s="46"/>
      <c r="F57" s="46"/>
    </row>
    <row r="58" spans="1:6">
      <c r="A58" s="13" t="s">
        <v>103</v>
      </c>
      <c r="B58" s="14" t="s">
        <v>120</v>
      </c>
      <c r="C58" s="13" t="s">
        <v>121</v>
      </c>
      <c r="D58" s="15">
        <v>0</v>
      </c>
      <c r="E58" s="46"/>
      <c r="F58" s="46"/>
    </row>
    <row r="59" spans="1:6">
      <c r="A59" s="13" t="s">
        <v>103</v>
      </c>
      <c r="B59" s="14" t="s">
        <v>70</v>
      </c>
      <c r="C59" s="13" t="s">
        <v>122</v>
      </c>
      <c r="D59" s="15">
        <v>0</v>
      </c>
      <c r="E59" s="46"/>
      <c r="F59" s="46"/>
    </row>
    <row r="60" spans="1:6">
      <c r="A60" s="13" t="s">
        <v>103</v>
      </c>
      <c r="B60" s="14" t="s">
        <v>68</v>
      </c>
      <c r="C60" s="13" t="s">
        <v>123</v>
      </c>
      <c r="D60" s="15">
        <v>5.1948051948051948E-4</v>
      </c>
      <c r="E60" s="46"/>
      <c r="F60" s="46"/>
    </row>
    <row r="61" spans="1:6">
      <c r="A61" s="13" t="s">
        <v>103</v>
      </c>
      <c r="B61" s="14" t="s">
        <v>68</v>
      </c>
      <c r="C61" s="13" t="s">
        <v>124</v>
      </c>
      <c r="D61" s="15">
        <v>5.1948051948051948E-4</v>
      </c>
      <c r="E61" s="46"/>
      <c r="F61" s="46"/>
    </row>
    <row r="62" spans="1:6">
      <c r="A62" s="13" t="s">
        <v>103</v>
      </c>
      <c r="B62" s="14" t="s">
        <v>125</v>
      </c>
      <c r="C62" s="13" t="s">
        <v>126</v>
      </c>
      <c r="D62" s="15">
        <v>0</v>
      </c>
      <c r="E62" s="46"/>
      <c r="F62" s="46"/>
    </row>
    <row r="63" spans="1:6">
      <c r="A63" s="13" t="s">
        <v>103</v>
      </c>
      <c r="B63" s="14" t="s">
        <v>70</v>
      </c>
      <c r="C63" s="13" t="s">
        <v>127</v>
      </c>
      <c r="D63" s="15">
        <v>0</v>
      </c>
      <c r="E63" s="46"/>
      <c r="F63" s="46"/>
    </row>
    <row r="64" spans="1:6">
      <c r="A64" s="13" t="s">
        <v>103</v>
      </c>
      <c r="B64" s="14" t="s">
        <v>70</v>
      </c>
      <c r="C64" s="13" t="s">
        <v>128</v>
      </c>
      <c r="D64" s="15">
        <v>0</v>
      </c>
      <c r="E64" s="46"/>
      <c r="F64" s="46"/>
    </row>
    <row r="65" spans="1:6">
      <c r="A65" s="13" t="s">
        <v>103</v>
      </c>
      <c r="B65" s="14" t="s">
        <v>11</v>
      </c>
      <c r="C65" s="13" t="s">
        <v>129</v>
      </c>
      <c r="D65" s="15">
        <v>0</v>
      </c>
      <c r="E65" s="46"/>
      <c r="F65" s="46"/>
    </row>
    <row r="66" spans="1:6">
      <c r="A66" s="13" t="s">
        <v>103</v>
      </c>
      <c r="B66" s="14" t="s">
        <v>66</v>
      </c>
      <c r="C66" s="13" t="s">
        <v>130</v>
      </c>
      <c r="D66" s="15">
        <v>0</v>
      </c>
      <c r="E66" s="46"/>
      <c r="F66" s="46"/>
    </row>
    <row r="67" spans="1:6">
      <c r="A67" s="13" t="s">
        <v>103</v>
      </c>
      <c r="B67" s="14" t="s">
        <v>112</v>
      </c>
      <c r="C67" s="13" t="s">
        <v>131</v>
      </c>
      <c r="D67" s="15">
        <v>5.1948051948051948E-4</v>
      </c>
      <c r="E67" s="46"/>
      <c r="F67" s="46"/>
    </row>
    <row r="68" spans="1:6">
      <c r="A68" s="13" t="s">
        <v>103</v>
      </c>
      <c r="B68" s="14" t="s">
        <v>112</v>
      </c>
      <c r="C68" s="13" t="s">
        <v>132</v>
      </c>
      <c r="D68" s="15">
        <v>0</v>
      </c>
      <c r="E68" s="46"/>
      <c r="F68" s="46"/>
    </row>
    <row r="69" spans="1:6">
      <c r="A69" s="13" t="s">
        <v>103</v>
      </c>
      <c r="B69" s="14" t="s">
        <v>133</v>
      </c>
      <c r="C69" s="13" t="s">
        <v>134</v>
      </c>
      <c r="D69" s="15">
        <v>0</v>
      </c>
      <c r="E69" s="46"/>
      <c r="F69" s="46"/>
    </row>
    <row r="70" spans="1:6">
      <c r="A70" s="13" t="s">
        <v>103</v>
      </c>
      <c r="B70" s="14" t="s">
        <v>66</v>
      </c>
      <c r="C70" s="13" t="s">
        <v>135</v>
      </c>
      <c r="D70" s="15">
        <v>0</v>
      </c>
      <c r="E70" s="46"/>
      <c r="F70" s="46"/>
    </row>
    <row r="71" spans="1:6">
      <c r="A71" s="13" t="s">
        <v>103</v>
      </c>
      <c r="B71" s="14" t="s">
        <v>91</v>
      </c>
      <c r="C71" s="13" t="s">
        <v>136</v>
      </c>
      <c r="D71" s="15">
        <v>0</v>
      </c>
      <c r="E71" s="46"/>
      <c r="F71" s="46"/>
    </row>
    <row r="72" spans="1:6">
      <c r="A72" s="13" t="s">
        <v>103</v>
      </c>
      <c r="B72" s="14" t="s">
        <v>86</v>
      </c>
      <c r="C72" s="13" t="s">
        <v>137</v>
      </c>
      <c r="D72" s="15">
        <v>1.038961038961039E-3</v>
      </c>
      <c r="E72" s="46"/>
      <c r="F72" s="46"/>
    </row>
    <row r="73" spans="1:6">
      <c r="A73" s="13" t="s">
        <v>103</v>
      </c>
      <c r="B73" s="14" t="s">
        <v>64</v>
      </c>
      <c r="C73" s="13" t="s">
        <v>65</v>
      </c>
      <c r="D73" s="15">
        <v>5.1948051948051948E-4</v>
      </c>
      <c r="E73" s="46"/>
      <c r="F73" s="46"/>
    </row>
    <row r="74" spans="1:6">
      <c r="A74" s="13" t="s">
        <v>206</v>
      </c>
      <c r="B74" s="14" t="s">
        <v>101</v>
      </c>
      <c r="C74" s="13" t="s">
        <v>138</v>
      </c>
      <c r="D74" s="15">
        <v>5.1948051948051948E-4</v>
      </c>
      <c r="E74" s="46"/>
      <c r="F74" s="46"/>
    </row>
    <row r="75" spans="1:6">
      <c r="A75" s="16" t="s">
        <v>59</v>
      </c>
      <c r="B75" s="17" t="s">
        <v>17</v>
      </c>
      <c r="C75" s="16" t="s">
        <v>60</v>
      </c>
      <c r="D75" s="18">
        <v>5.1948051948051948E-4</v>
      </c>
      <c r="E75" s="47">
        <f>SUM(D75:D106)</f>
        <v>8.831168831168832E-3</v>
      </c>
      <c r="F75" s="48">
        <f>(E75/2)*0.0241</f>
        <v>1.0641558441558442E-4</v>
      </c>
    </row>
    <row r="76" spans="1:6">
      <c r="A76" s="16" t="s">
        <v>59</v>
      </c>
      <c r="B76" s="17" t="s">
        <v>61</v>
      </c>
      <c r="C76" s="16" t="s">
        <v>62</v>
      </c>
      <c r="D76" s="18">
        <v>1.5584415584415584E-3</v>
      </c>
      <c r="E76" s="44"/>
      <c r="F76" s="44"/>
    </row>
    <row r="77" spans="1:6">
      <c r="A77" s="16" t="s">
        <v>59</v>
      </c>
      <c r="B77" s="17" t="s">
        <v>17</v>
      </c>
      <c r="C77" s="16" t="s">
        <v>63</v>
      </c>
      <c r="D77" s="18">
        <v>0</v>
      </c>
      <c r="E77" s="44"/>
      <c r="F77" s="44"/>
    </row>
    <row r="78" spans="1:6">
      <c r="A78" s="16" t="s">
        <v>59</v>
      </c>
      <c r="B78" s="17" t="s">
        <v>64</v>
      </c>
      <c r="C78" s="16" t="s">
        <v>65</v>
      </c>
      <c r="D78" s="18">
        <v>5.1948051948051948E-4</v>
      </c>
      <c r="E78" s="44"/>
      <c r="F78" s="44"/>
    </row>
    <row r="79" spans="1:6">
      <c r="A79" s="16" t="s">
        <v>59</v>
      </c>
      <c r="B79" s="17" t="s">
        <v>66</v>
      </c>
      <c r="C79" s="16" t="s">
        <v>67</v>
      </c>
      <c r="D79" s="18">
        <v>0</v>
      </c>
      <c r="E79" s="44"/>
      <c r="F79" s="44"/>
    </row>
    <row r="80" spans="1:6">
      <c r="A80" s="16" t="s">
        <v>59</v>
      </c>
      <c r="B80" s="17" t="s">
        <v>68</v>
      </c>
      <c r="C80" s="16" t="s">
        <v>69</v>
      </c>
      <c r="D80" s="18">
        <v>0</v>
      </c>
      <c r="E80" s="44"/>
      <c r="F80" s="44"/>
    </row>
    <row r="81" spans="1:6">
      <c r="A81" s="16" t="s">
        <v>59</v>
      </c>
      <c r="B81" s="17" t="s">
        <v>70</v>
      </c>
      <c r="C81" s="16" t="s">
        <v>71</v>
      </c>
      <c r="D81" s="18">
        <v>1.5584415584415584E-3</v>
      </c>
      <c r="E81" s="44"/>
      <c r="F81" s="44"/>
    </row>
    <row r="82" spans="1:6">
      <c r="A82" s="16" t="s">
        <v>59</v>
      </c>
      <c r="B82" s="17" t="s">
        <v>72</v>
      </c>
      <c r="C82" s="16" t="s">
        <v>73</v>
      </c>
      <c r="D82" s="18">
        <v>0</v>
      </c>
      <c r="E82" s="44"/>
      <c r="F82" s="44"/>
    </row>
    <row r="83" spans="1:6">
      <c r="A83" s="16" t="s">
        <v>59</v>
      </c>
      <c r="B83" s="17" t="s">
        <v>66</v>
      </c>
      <c r="C83" s="16" t="s">
        <v>74</v>
      </c>
      <c r="D83" s="18">
        <v>0</v>
      </c>
      <c r="E83" s="44"/>
      <c r="F83" s="44"/>
    </row>
    <row r="84" spans="1:6">
      <c r="A84" s="16" t="s">
        <v>59</v>
      </c>
      <c r="B84" s="17" t="s">
        <v>75</v>
      </c>
      <c r="C84" s="16" t="s">
        <v>76</v>
      </c>
      <c r="D84" s="18">
        <v>0</v>
      </c>
      <c r="E84" s="44"/>
      <c r="F84" s="44"/>
    </row>
    <row r="85" spans="1:6">
      <c r="A85" s="16" t="s">
        <v>59</v>
      </c>
      <c r="B85" s="17" t="s">
        <v>66</v>
      </c>
      <c r="C85" s="16" t="s">
        <v>77</v>
      </c>
      <c r="D85" s="18">
        <v>0</v>
      </c>
      <c r="E85" s="44"/>
      <c r="F85" s="44"/>
    </row>
    <row r="86" spans="1:6">
      <c r="A86" s="16" t="s">
        <v>59</v>
      </c>
      <c r="B86" s="17" t="s">
        <v>66</v>
      </c>
      <c r="C86" s="16" t="s">
        <v>78</v>
      </c>
      <c r="D86" s="18">
        <v>0</v>
      </c>
      <c r="E86" s="44"/>
      <c r="F86" s="44"/>
    </row>
    <row r="87" spans="1:6">
      <c r="A87" s="16" t="s">
        <v>59</v>
      </c>
      <c r="B87" s="17" t="s">
        <v>40</v>
      </c>
      <c r="C87" s="16" t="s">
        <v>79</v>
      </c>
      <c r="D87" s="18">
        <v>1.038961038961039E-3</v>
      </c>
      <c r="E87" s="44"/>
      <c r="F87" s="44"/>
    </row>
    <row r="88" spans="1:6">
      <c r="A88" s="16" t="s">
        <v>59</v>
      </c>
      <c r="B88" s="17" t="s">
        <v>61</v>
      </c>
      <c r="C88" s="16" t="s">
        <v>80</v>
      </c>
      <c r="D88" s="18">
        <v>0</v>
      </c>
      <c r="E88" s="44"/>
      <c r="F88" s="44"/>
    </row>
    <row r="89" spans="1:6">
      <c r="A89" s="16" t="s">
        <v>59</v>
      </c>
      <c r="B89" s="17" t="s">
        <v>61</v>
      </c>
      <c r="C89" s="16" t="s">
        <v>81</v>
      </c>
      <c r="D89" s="18">
        <v>0</v>
      </c>
      <c r="E89" s="44"/>
      <c r="F89" s="44"/>
    </row>
    <row r="90" spans="1:6">
      <c r="A90" s="16" t="s">
        <v>59</v>
      </c>
      <c r="B90" s="17" t="s">
        <v>61</v>
      </c>
      <c r="C90" s="16" t="s">
        <v>82</v>
      </c>
      <c r="D90" s="18">
        <v>0</v>
      </c>
      <c r="E90" s="44"/>
      <c r="F90" s="44"/>
    </row>
    <row r="91" spans="1:6">
      <c r="A91" s="16" t="s">
        <v>59</v>
      </c>
      <c r="B91" s="17" t="s">
        <v>17</v>
      </c>
      <c r="C91" s="16" t="s">
        <v>83</v>
      </c>
      <c r="D91" s="18">
        <v>0</v>
      </c>
      <c r="E91" s="44"/>
      <c r="F91" s="44"/>
    </row>
    <row r="92" spans="1:6">
      <c r="A92" s="16" t="s">
        <v>59</v>
      </c>
      <c r="B92" s="17" t="s">
        <v>84</v>
      </c>
      <c r="C92" s="16" t="s">
        <v>85</v>
      </c>
      <c r="D92" s="18">
        <v>0</v>
      </c>
      <c r="E92" s="44"/>
      <c r="F92" s="44"/>
    </row>
    <row r="93" spans="1:6">
      <c r="A93" s="16" t="s">
        <v>59</v>
      </c>
      <c r="B93" s="17" t="s">
        <v>86</v>
      </c>
      <c r="C93" s="16" t="s">
        <v>87</v>
      </c>
      <c r="D93" s="18">
        <v>0</v>
      </c>
      <c r="E93" s="44"/>
      <c r="F93" s="44"/>
    </row>
    <row r="94" spans="1:6">
      <c r="A94" s="16" t="s">
        <v>59</v>
      </c>
      <c r="B94" s="17" t="s">
        <v>75</v>
      </c>
      <c r="C94" s="16" t="s">
        <v>88</v>
      </c>
      <c r="D94" s="18">
        <v>0</v>
      </c>
      <c r="E94" s="44"/>
      <c r="F94" s="44"/>
    </row>
    <row r="95" spans="1:6">
      <c r="A95" s="16" t="s">
        <v>59</v>
      </c>
      <c r="B95" s="17" t="s">
        <v>61</v>
      </c>
      <c r="C95" s="16" t="s">
        <v>89</v>
      </c>
      <c r="D95" s="18">
        <v>0</v>
      </c>
      <c r="E95" s="44"/>
      <c r="F95" s="44"/>
    </row>
    <row r="96" spans="1:6">
      <c r="A96" s="16" t="s">
        <v>59</v>
      </c>
      <c r="B96" s="17" t="s">
        <v>66</v>
      </c>
      <c r="C96" s="16" t="s">
        <v>90</v>
      </c>
      <c r="D96" s="18">
        <v>0</v>
      </c>
      <c r="E96" s="44"/>
      <c r="F96" s="44"/>
    </row>
    <row r="97" spans="1:6">
      <c r="A97" s="16" t="s">
        <v>59</v>
      </c>
      <c r="B97" s="17" t="s">
        <v>91</v>
      </c>
      <c r="C97" s="16" t="s">
        <v>92</v>
      </c>
      <c r="D97" s="18">
        <v>0</v>
      </c>
      <c r="E97" s="44"/>
      <c r="F97" s="44"/>
    </row>
    <row r="98" spans="1:6">
      <c r="A98" s="16" t="s">
        <v>59</v>
      </c>
      <c r="B98" s="17" t="s">
        <v>93</v>
      </c>
      <c r="C98" s="16" t="s">
        <v>94</v>
      </c>
      <c r="D98" s="18">
        <v>0</v>
      </c>
      <c r="E98" s="44"/>
      <c r="F98" s="44"/>
    </row>
    <row r="99" spans="1:6">
      <c r="A99" s="16" t="s">
        <v>59</v>
      </c>
      <c r="B99" s="17" t="s">
        <v>68</v>
      </c>
      <c r="C99" s="16" t="s">
        <v>95</v>
      </c>
      <c r="D99" s="18">
        <v>0</v>
      </c>
      <c r="E99" s="44"/>
      <c r="F99" s="44"/>
    </row>
    <row r="100" spans="1:6">
      <c r="A100" s="16" t="s">
        <v>59</v>
      </c>
      <c r="B100" s="17" t="s">
        <v>11</v>
      </c>
      <c r="C100" s="16" t="s">
        <v>12</v>
      </c>
      <c r="D100" s="18">
        <v>1.038961038961039E-3</v>
      </c>
      <c r="E100" s="44"/>
      <c r="F100" s="44"/>
    </row>
    <row r="101" spans="1:6">
      <c r="A101" s="16" t="s">
        <v>204</v>
      </c>
      <c r="B101" s="17" t="s">
        <v>96</v>
      </c>
      <c r="C101" s="16" t="s">
        <v>97</v>
      </c>
      <c r="D101" s="18">
        <v>0</v>
      </c>
      <c r="E101" s="44"/>
      <c r="F101" s="44"/>
    </row>
    <row r="102" spans="1:6">
      <c r="A102" s="16" t="s">
        <v>204</v>
      </c>
      <c r="B102" s="17" t="s">
        <v>86</v>
      </c>
      <c r="C102" s="16" t="s">
        <v>137</v>
      </c>
      <c r="D102" s="18">
        <v>1.038961038961039E-3</v>
      </c>
      <c r="E102" s="44"/>
      <c r="F102" s="44"/>
    </row>
    <row r="103" spans="1:6">
      <c r="A103" s="16" t="s">
        <v>204</v>
      </c>
      <c r="B103" s="17" t="s">
        <v>98</v>
      </c>
      <c r="C103" s="16" t="s">
        <v>99</v>
      </c>
      <c r="D103" s="18">
        <v>0</v>
      </c>
      <c r="E103" s="44"/>
      <c r="F103" s="44"/>
    </row>
    <row r="104" spans="1:6">
      <c r="A104" s="16" t="s">
        <v>100</v>
      </c>
      <c r="B104" s="17" t="s">
        <v>101</v>
      </c>
      <c r="C104" s="16" t="s">
        <v>102</v>
      </c>
      <c r="D104" s="18">
        <v>0</v>
      </c>
      <c r="E104" s="44"/>
      <c r="F104" s="44"/>
    </row>
    <row r="105" spans="1:6">
      <c r="A105" s="16" t="s">
        <v>205</v>
      </c>
      <c r="B105" s="16" t="s">
        <v>11</v>
      </c>
      <c r="C105" s="16" t="s">
        <v>12</v>
      </c>
      <c r="D105" s="16">
        <v>1.038961038961039E-3</v>
      </c>
      <c r="E105" s="44"/>
      <c r="F105" s="44"/>
    </row>
    <row r="106" spans="1:6">
      <c r="A106" s="16" t="s">
        <v>205</v>
      </c>
      <c r="B106" s="16" t="s">
        <v>13</v>
      </c>
      <c r="C106" s="16" t="s">
        <v>14</v>
      </c>
      <c r="D106" s="16">
        <v>5.1948051948051948E-4</v>
      </c>
      <c r="E106" s="44"/>
      <c r="F106" s="44"/>
    </row>
    <row r="107" spans="1:6">
      <c r="A107" s="3" t="s">
        <v>19</v>
      </c>
      <c r="B107" s="9" t="s">
        <v>20</v>
      </c>
      <c r="C107" s="3" t="s">
        <v>21</v>
      </c>
      <c r="D107" s="10">
        <v>5.1948051948051948E-4</v>
      </c>
      <c r="E107" s="58">
        <f>SUM(D107:D116)</f>
        <v>5.3034646753246754E-3</v>
      </c>
      <c r="F107" s="57">
        <f>(E107/2)*0.0241</f>
        <v>6.3906749337662335E-5</v>
      </c>
    </row>
    <row r="108" spans="1:6">
      <c r="A108" s="3" t="s">
        <v>19</v>
      </c>
      <c r="B108" s="9" t="s">
        <v>22</v>
      </c>
      <c r="C108" s="3" t="s">
        <v>23</v>
      </c>
      <c r="D108" s="10">
        <v>0</v>
      </c>
      <c r="E108" s="46"/>
      <c r="F108" s="46"/>
    </row>
    <row r="109" spans="1:6">
      <c r="A109" s="3" t="s">
        <v>19</v>
      </c>
      <c r="B109" s="9" t="s">
        <v>24</v>
      </c>
      <c r="C109" s="3" t="s">
        <v>25</v>
      </c>
      <c r="D109" s="10">
        <v>0</v>
      </c>
      <c r="E109" s="46"/>
      <c r="F109" s="46"/>
    </row>
    <row r="110" spans="1:6">
      <c r="A110" s="3" t="s">
        <v>19</v>
      </c>
      <c r="B110" s="9" t="s">
        <v>26</v>
      </c>
      <c r="C110" s="3" t="s">
        <v>27</v>
      </c>
      <c r="D110" s="10">
        <v>2.5974025974025974E-3</v>
      </c>
      <c r="E110" s="46"/>
      <c r="F110" s="46"/>
    </row>
    <row r="111" spans="1:6">
      <c r="A111" s="3" t="s">
        <v>19</v>
      </c>
      <c r="B111" s="9" t="s">
        <v>28</v>
      </c>
      <c r="C111" s="3" t="s">
        <v>29</v>
      </c>
      <c r="D111" s="10">
        <v>6.2814000000000001E-4</v>
      </c>
      <c r="E111" s="46"/>
      <c r="F111" s="46"/>
    </row>
    <row r="112" spans="1:6">
      <c r="A112" s="3" t="s">
        <v>19</v>
      </c>
      <c r="B112" s="9" t="s">
        <v>30</v>
      </c>
      <c r="C112" s="3" t="s">
        <v>31</v>
      </c>
      <c r="D112" s="10">
        <v>0</v>
      </c>
      <c r="E112" s="46"/>
      <c r="F112" s="46"/>
    </row>
    <row r="113" spans="1:6">
      <c r="A113" s="3" t="s">
        <v>19</v>
      </c>
      <c r="B113" s="9" t="s">
        <v>32</v>
      </c>
      <c r="C113" s="3" t="s">
        <v>33</v>
      </c>
      <c r="D113" s="10">
        <v>0</v>
      </c>
      <c r="E113" s="46"/>
      <c r="F113" s="46"/>
    </row>
    <row r="114" spans="1:6">
      <c r="A114" s="3" t="s">
        <v>19</v>
      </c>
      <c r="B114" s="9" t="s">
        <v>28</v>
      </c>
      <c r="C114" s="3" t="s">
        <v>34</v>
      </c>
      <c r="D114" s="10">
        <v>1.5584415584415584E-3</v>
      </c>
      <c r="E114" s="46"/>
      <c r="F114" s="46"/>
    </row>
    <row r="115" spans="1:6">
      <c r="A115" s="3" t="s">
        <v>19</v>
      </c>
      <c r="B115" s="9" t="s">
        <v>35</v>
      </c>
      <c r="C115" s="3" t="s">
        <v>36</v>
      </c>
      <c r="D115" s="10">
        <v>0</v>
      </c>
      <c r="E115" s="46"/>
      <c r="F115" s="46"/>
    </row>
    <row r="116" spans="1:6">
      <c r="A116" s="3" t="s">
        <v>19</v>
      </c>
      <c r="B116" s="9" t="s">
        <v>37</v>
      </c>
      <c r="C116" s="3" t="s">
        <v>38</v>
      </c>
      <c r="D116" s="10">
        <v>0</v>
      </c>
      <c r="E116" s="46"/>
      <c r="F116" s="46"/>
    </row>
    <row r="117" spans="1:6">
      <c r="A117" s="4" t="s">
        <v>4</v>
      </c>
      <c r="B117" s="11" t="s">
        <v>5</v>
      </c>
      <c r="C117" s="4" t="s">
        <v>6</v>
      </c>
      <c r="D117" s="12">
        <v>0</v>
      </c>
      <c r="E117" s="43">
        <f>SUM(D117:D122)</f>
        <v>5.1948051948051905E-4</v>
      </c>
      <c r="F117" s="45">
        <f>(E117/2)*0.0241</f>
        <v>6.2597402597402543E-6</v>
      </c>
    </row>
    <row r="118" spans="1:6">
      <c r="A118" s="4" t="s">
        <v>4</v>
      </c>
      <c r="B118" s="11" t="s">
        <v>5</v>
      </c>
      <c r="C118" s="4" t="s">
        <v>7</v>
      </c>
      <c r="D118" s="12">
        <v>0</v>
      </c>
      <c r="E118" s="44"/>
      <c r="F118" s="46"/>
    </row>
    <row r="119" spans="1:6">
      <c r="A119" s="4" t="s">
        <v>4</v>
      </c>
      <c r="B119" s="11" t="s">
        <v>8</v>
      </c>
      <c r="C119" s="4" t="s">
        <v>9</v>
      </c>
      <c r="D119" s="12">
        <v>0</v>
      </c>
      <c r="E119" s="44"/>
      <c r="F119" s="46"/>
    </row>
    <row r="120" spans="1:6">
      <c r="A120" s="4" t="s">
        <v>4</v>
      </c>
      <c r="B120" s="11" t="s">
        <v>8</v>
      </c>
      <c r="C120" s="4" t="s">
        <v>10</v>
      </c>
      <c r="D120" s="12">
        <v>0</v>
      </c>
      <c r="E120" s="44"/>
      <c r="F120" s="46"/>
    </row>
    <row r="121" spans="1:6">
      <c r="A121" s="4" t="s">
        <v>4</v>
      </c>
      <c r="B121" s="11" t="s">
        <v>15</v>
      </c>
      <c r="C121" s="4" t="s">
        <v>16</v>
      </c>
      <c r="D121" s="12">
        <v>5.1948051948051905E-4</v>
      </c>
      <c r="E121" s="44"/>
      <c r="F121" s="46"/>
    </row>
    <row r="122" spans="1:6">
      <c r="A122" s="4" t="s">
        <v>4</v>
      </c>
      <c r="B122" s="11" t="s">
        <v>17</v>
      </c>
      <c r="C122" s="4" t="s">
        <v>18</v>
      </c>
      <c r="D122" s="12">
        <v>0</v>
      </c>
      <c r="E122" s="44"/>
      <c r="F122" s="46"/>
    </row>
    <row r="123" spans="1:6">
      <c r="A123" s="19" t="s">
        <v>39</v>
      </c>
      <c r="B123" s="20" t="s">
        <v>40</v>
      </c>
      <c r="C123" s="19" t="s">
        <v>41</v>
      </c>
      <c r="D123" s="21">
        <v>0</v>
      </c>
      <c r="E123" s="59">
        <v>0</v>
      </c>
      <c r="F123" s="60">
        <f>(E123/2)</f>
        <v>0</v>
      </c>
    </row>
    <row r="124" spans="1:6">
      <c r="A124" s="19" t="s">
        <v>39</v>
      </c>
      <c r="B124" s="20" t="s">
        <v>40</v>
      </c>
      <c r="C124" s="19" t="s">
        <v>42</v>
      </c>
      <c r="D124" s="21">
        <v>0</v>
      </c>
      <c r="E124" s="59"/>
      <c r="F124" s="60"/>
    </row>
    <row r="125" spans="1:6" ht="25.5">
      <c r="A125" s="22" t="s">
        <v>43</v>
      </c>
      <c r="B125" s="23" t="s">
        <v>44</v>
      </c>
      <c r="C125" s="22" t="s">
        <v>45</v>
      </c>
      <c r="D125" s="24">
        <v>0</v>
      </c>
      <c r="E125" s="54">
        <v>0</v>
      </c>
      <c r="F125" s="49">
        <f>E125/2</f>
        <v>0</v>
      </c>
    </row>
    <row r="126" spans="1:6" ht="25.5">
      <c r="A126" s="22" t="s">
        <v>43</v>
      </c>
      <c r="B126" s="23" t="s">
        <v>44</v>
      </c>
      <c r="C126" s="22" t="s">
        <v>46</v>
      </c>
      <c r="D126" s="24">
        <v>0</v>
      </c>
      <c r="E126" s="54"/>
      <c r="F126" s="49"/>
    </row>
    <row r="127" spans="1:6" ht="25.5">
      <c r="A127" s="22" t="s">
        <v>43</v>
      </c>
      <c r="B127" s="23" t="s">
        <v>47</v>
      </c>
      <c r="C127" s="22" t="s">
        <v>48</v>
      </c>
      <c r="D127" s="24">
        <v>0</v>
      </c>
      <c r="E127" s="54"/>
      <c r="F127" s="49"/>
    </row>
    <row r="128" spans="1:6" ht="25.5">
      <c r="A128" s="22" t="s">
        <v>43</v>
      </c>
      <c r="B128" s="23" t="s">
        <v>47</v>
      </c>
      <c r="C128" s="22" t="s">
        <v>49</v>
      </c>
      <c r="D128" s="24">
        <v>0</v>
      </c>
      <c r="E128" s="54"/>
      <c r="F128" s="49"/>
    </row>
    <row r="129" spans="1:6" ht="25.5">
      <c r="A129" s="22" t="s">
        <v>43</v>
      </c>
      <c r="B129" s="23" t="s">
        <v>50</v>
      </c>
      <c r="C129" s="22" t="s">
        <v>51</v>
      </c>
      <c r="D129" s="24">
        <v>0</v>
      </c>
      <c r="E129" s="49"/>
      <c r="F129" s="49"/>
    </row>
    <row r="130" spans="1:6" ht="38.25">
      <c r="A130" s="25" t="s">
        <v>52</v>
      </c>
      <c r="B130" s="26" t="s">
        <v>53</v>
      </c>
      <c r="C130" s="25" t="s">
        <v>54</v>
      </c>
      <c r="D130" s="27">
        <v>3.1168831168831169E-3</v>
      </c>
      <c r="E130" s="55">
        <v>7.7922077922077922E-3</v>
      </c>
      <c r="F130" s="50">
        <f>(E130/2)*0.0241</f>
        <v>9.3896103896103902E-5</v>
      </c>
    </row>
    <row r="131" spans="1:6" ht="38.25">
      <c r="A131" s="25" t="s">
        <v>52</v>
      </c>
      <c r="B131" s="26" t="s">
        <v>55</v>
      </c>
      <c r="C131" s="25" t="s">
        <v>56</v>
      </c>
      <c r="D131" s="27">
        <v>4.6753246753246753E-3</v>
      </c>
      <c r="E131" s="55"/>
      <c r="F131" s="50"/>
    </row>
    <row r="132" spans="1:6" ht="25.5">
      <c r="A132" s="28" t="s">
        <v>198</v>
      </c>
      <c r="B132" s="29" t="s">
        <v>199</v>
      </c>
      <c r="C132" s="28" t="s">
        <v>200</v>
      </c>
      <c r="D132" s="30">
        <v>1.038961038961039E-3</v>
      </c>
      <c r="E132" s="31">
        <f>SUM(D132)</f>
        <v>1.038961038961039E-3</v>
      </c>
      <c r="F132" s="32">
        <f>(E132/2)*0.0241</f>
        <v>1.2519480519480519E-5</v>
      </c>
    </row>
    <row r="133" spans="1:6">
      <c r="A133" s="33" t="s">
        <v>203</v>
      </c>
      <c r="B133" s="34" t="s">
        <v>57</v>
      </c>
      <c r="C133" s="33" t="s">
        <v>58</v>
      </c>
      <c r="D133" s="35">
        <v>0</v>
      </c>
      <c r="E133" s="36">
        <v>0</v>
      </c>
      <c r="F133" s="37">
        <f>E133/2</f>
        <v>0</v>
      </c>
    </row>
    <row r="134" spans="1:6">
      <c r="A134" s="38" t="s">
        <v>195</v>
      </c>
      <c r="B134" s="39" t="s">
        <v>196</v>
      </c>
      <c r="C134" s="38" t="s">
        <v>197</v>
      </c>
      <c r="D134" s="40">
        <v>1.038961038961039E-3</v>
      </c>
      <c r="E134" s="41">
        <f>SUM(D134)</f>
        <v>1.038961038961039E-3</v>
      </c>
      <c r="F134" s="42">
        <f>(E134/2)*0.0241</f>
        <v>1.2519480519480519E-5</v>
      </c>
    </row>
  </sheetData>
  <mergeCells count="16">
    <mergeCell ref="F130:F131"/>
    <mergeCell ref="F46:F74"/>
    <mergeCell ref="E2:E45"/>
    <mergeCell ref="F2:F45"/>
    <mergeCell ref="E125:E129"/>
    <mergeCell ref="E130:E131"/>
    <mergeCell ref="E46:E74"/>
    <mergeCell ref="F107:F116"/>
    <mergeCell ref="E107:E116"/>
    <mergeCell ref="E123:E124"/>
    <mergeCell ref="F123:F124"/>
    <mergeCell ref="E117:E122"/>
    <mergeCell ref="F117:F122"/>
    <mergeCell ref="E75:E106"/>
    <mergeCell ref="F75:F106"/>
    <mergeCell ref="F125:F129"/>
  </mergeCells>
  <hyperlinks>
    <hyperlink ref="C50" r:id="rId1" display="http://www.ncbi.nlm.nih.gov/entrez/viewer.fcgi?db=nucleotide&amp;id=NM_153704.5"/>
    <hyperlink ref="C39" r:id="rId2" display="http://www.ncbi.nlm.nih.gov/entrez/viewer.fcgi?db=nucleotide&amp;id=NM_152618.2"/>
    <hyperlink ref="C40" r:id="rId3" display="http://www.ncbi.nlm.nih.gov/entrez/viewer.fcgi?db=nucleotide&amp;id=NM_024685.3"/>
  </hyperlinks>
  <pageMargins left="0.7" right="0.7" top="0.75" bottom="0.75" header="0.3" footer="0.3"/>
  <pageSetup orientation="landscape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" sqref="A2:A1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Ranad</dc:creator>
  <cp:lastModifiedBy>SHAHEEN, RANAD</cp:lastModifiedBy>
  <dcterms:created xsi:type="dcterms:W3CDTF">2016-06-26T21:23:59Z</dcterms:created>
  <dcterms:modified xsi:type="dcterms:W3CDTF">2016-11-01T11:04:02Z</dcterms:modified>
</cp:coreProperties>
</file>