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daviddylus/Dropbox/oliveri/david/Documents/Manuscript_2016/final_additional_files/"/>
    </mc:Choice>
  </mc:AlternateContent>
  <bookViews>
    <workbookView xWindow="880" yWindow="460" windowWidth="27920" windowHeight="17540" tabRatio="500"/>
  </bookViews>
  <sheets>
    <sheet name="afi_spu_tf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2" i="1" l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N2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O2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L2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J371" i="1"/>
  <c r="J372" i="1"/>
  <c r="J373" i="1"/>
  <c r="J374" i="1"/>
  <c r="I374" i="1"/>
  <c r="I373" i="1"/>
  <c r="I372" i="1"/>
  <c r="I371" i="1"/>
  <c r="J370" i="1"/>
  <c r="K370" i="1"/>
</calcChain>
</file>

<file path=xl/sharedStrings.xml><?xml version="1.0" encoding="utf-8"?>
<sst xmlns="http://schemas.openxmlformats.org/spreadsheetml/2006/main" count="1776" uniqueCount="1077">
  <si>
    <t>whl</t>
  </si>
  <si>
    <t>ex_10hr</t>
  </si>
  <si>
    <t>ex_18hr</t>
  </si>
  <si>
    <t>ex_30hr</t>
  </si>
  <si>
    <t>ex_48hr</t>
  </si>
  <si>
    <t>cluster</t>
  </si>
  <si>
    <t>spu</t>
  </si>
  <si>
    <t>name</t>
  </si>
  <si>
    <t>afi_mode</t>
  </si>
  <si>
    <t>similar</t>
  </si>
  <si>
    <t>WHL22.290173</t>
  </si>
  <si>
    <t>EARLY</t>
  </si>
  <si>
    <t>SPU_018056</t>
  </si>
  <si>
    <t>WHL22.767290</t>
  </si>
  <si>
    <t>SPU_007262</t>
  </si>
  <si>
    <t>WHL22.128311</t>
  </si>
  <si>
    <t>LATE</t>
  </si>
  <si>
    <t>SPU_028148</t>
  </si>
  <si>
    <t>Ac/Sc</t>
  </si>
  <si>
    <t>INTERMEDIATE</t>
  </si>
  <si>
    <t>WHL22.754828</t>
  </si>
  <si>
    <t>BI-MODAL</t>
  </si>
  <si>
    <t>SPU_006808</t>
  </si>
  <si>
    <t>Af9</t>
  </si>
  <si>
    <t>WHL22.676940</t>
  </si>
  <si>
    <t>SPU_005022, SPU_013788</t>
  </si>
  <si>
    <t>Ahr, Ahr_1</t>
  </si>
  <si>
    <t>WHL22.731056</t>
  </si>
  <si>
    <t>SPU_022817, SPU_025302</t>
  </si>
  <si>
    <t>Alx1, Alx1_1</t>
  </si>
  <si>
    <t>WHL22.731149</t>
  </si>
  <si>
    <t>SPU_022816</t>
  </si>
  <si>
    <t>Alx4</t>
  </si>
  <si>
    <t>WHL22.151633</t>
  </si>
  <si>
    <t>SPU_016684, SPU_016685</t>
  </si>
  <si>
    <t>Ap2</t>
  </si>
  <si>
    <t>WHL22.28828</t>
  </si>
  <si>
    <t>SPU_003179, SPU_007723</t>
  </si>
  <si>
    <t>Ap4, Tcfap4L</t>
  </si>
  <si>
    <t>WHL22.771305</t>
  </si>
  <si>
    <t>SPU_015457, SPU_019915</t>
  </si>
  <si>
    <t>Apa, Hypp_2213</t>
  </si>
  <si>
    <t>WHL22.478770</t>
  </si>
  <si>
    <t>SPU_000129, SPU_000130, SPU_019518</t>
  </si>
  <si>
    <t>Arnt, ArntL</t>
  </si>
  <si>
    <t>WHL22.134213</t>
  </si>
  <si>
    <t>SPU_017249</t>
  </si>
  <si>
    <t>Arxl</t>
  </si>
  <si>
    <t>WHL22.755846</t>
  </si>
  <si>
    <t>SPU_025481, SPU_025482</t>
  </si>
  <si>
    <t>Ash1</t>
  </si>
  <si>
    <t>WHL22.545085</t>
  </si>
  <si>
    <t>SPU_006059, SPU_018423</t>
  </si>
  <si>
    <t>Ash2</t>
  </si>
  <si>
    <t>WHL22.96450</t>
  </si>
  <si>
    <t>WHL22.523564</t>
  </si>
  <si>
    <t>SPU_030149</t>
  </si>
  <si>
    <t>Ash3L</t>
  </si>
  <si>
    <t>WHL22.369567</t>
  </si>
  <si>
    <t>SPU_017348</t>
  </si>
  <si>
    <t>Atbf1</t>
  </si>
  <si>
    <t>WHL22.59755</t>
  </si>
  <si>
    <t>SPU_026905</t>
  </si>
  <si>
    <t>Atf2</t>
  </si>
  <si>
    <t>WHL22.176487</t>
  </si>
  <si>
    <t>SPU_007749</t>
  </si>
  <si>
    <t>Atf6b</t>
  </si>
  <si>
    <t>WHL22.523571</t>
  </si>
  <si>
    <t>SPU_030150</t>
  </si>
  <si>
    <t>Atl7L</t>
  </si>
  <si>
    <t>WHL22.459901</t>
  </si>
  <si>
    <t>SPU_011315</t>
  </si>
  <si>
    <t>Ato</t>
  </si>
  <si>
    <t>WHL22.9369</t>
  </si>
  <si>
    <t>SPU_018954</t>
  </si>
  <si>
    <t>Awh</t>
  </si>
  <si>
    <t>WHL22.299123</t>
  </si>
  <si>
    <t>SPU_014164</t>
  </si>
  <si>
    <t>Barh1</t>
  </si>
  <si>
    <t>WHL22.133111</t>
  </si>
  <si>
    <t>SPU_001519, SPU_003920</t>
  </si>
  <si>
    <t>Barx, Barx_1</t>
  </si>
  <si>
    <t>WHL22.356734</t>
  </si>
  <si>
    <t>SPU_023037</t>
  </si>
  <si>
    <t>Bbx</t>
  </si>
  <si>
    <t>WHL22.609261</t>
  </si>
  <si>
    <t>SPU_001262</t>
  </si>
  <si>
    <t>Birc6</t>
  </si>
  <si>
    <t>WHL22.609255</t>
  </si>
  <si>
    <t>SPU_001262, SPU_004527, SPU_005908</t>
  </si>
  <si>
    <t>Birc6, Birc6_1</t>
  </si>
  <si>
    <t>WHL22.609698</t>
  </si>
  <si>
    <t>SPU_001262, SPU_030140</t>
  </si>
  <si>
    <t>Birc6, Hif1a</t>
  </si>
  <si>
    <t>WHL22.5073</t>
  </si>
  <si>
    <t>SPU_027235</t>
  </si>
  <si>
    <t>Blimp1</t>
  </si>
  <si>
    <t>WHL22.117369</t>
  </si>
  <si>
    <t>SPU_027935</t>
  </si>
  <si>
    <t>Bmal</t>
  </si>
  <si>
    <t>WHL22.117376</t>
  </si>
  <si>
    <t>WHL22.117405</t>
  </si>
  <si>
    <t>WHL22.600041</t>
  </si>
  <si>
    <t>SPU_013015, SPU_020451</t>
  </si>
  <si>
    <t>Bra, Bra_1</t>
  </si>
  <si>
    <t>WHL22.40221</t>
  </si>
  <si>
    <t>SPU_016443</t>
  </si>
  <si>
    <t>Brn1-2-4</t>
  </si>
  <si>
    <t>WHL22.497248</t>
  </si>
  <si>
    <t>SPU_019366</t>
  </si>
  <si>
    <t>BsxL</t>
  </si>
  <si>
    <t>WHL22.642075</t>
  </si>
  <si>
    <t>SPU_019656, SPU_024715</t>
  </si>
  <si>
    <t>Cdx, Cdxl</t>
  </si>
  <si>
    <t>WHL22.255599</t>
  </si>
  <si>
    <t>SPU_001657</t>
  </si>
  <si>
    <t>Cebpa</t>
  </si>
  <si>
    <t>WHL22.744360</t>
  </si>
  <si>
    <t>SPU_011002</t>
  </si>
  <si>
    <t>Cebpg</t>
  </si>
  <si>
    <t>WHL22.249523</t>
  </si>
  <si>
    <t>SPU_000485</t>
  </si>
  <si>
    <t>Chx10</t>
  </si>
  <si>
    <t>WHL22.183784</t>
  </si>
  <si>
    <t>SPU_025292</t>
  </si>
  <si>
    <t>Cic</t>
  </si>
  <si>
    <t>WHL22.183787</t>
  </si>
  <si>
    <t>WHL22.335679</t>
  </si>
  <si>
    <t>SPU_017407</t>
  </si>
  <si>
    <t>Clock</t>
  </si>
  <si>
    <t>WHL22.647845</t>
  </si>
  <si>
    <t>SPU_023867</t>
  </si>
  <si>
    <t>Couptf1</t>
  </si>
  <si>
    <t>WHL22.553348</t>
  </si>
  <si>
    <t>SPU_014836</t>
  </si>
  <si>
    <t>Cp2</t>
  </si>
  <si>
    <t>WHL22.278056</t>
  </si>
  <si>
    <t>SPU_005358, SPU_005359</t>
  </si>
  <si>
    <t>Creb</t>
  </si>
  <si>
    <t>WHL22.19719</t>
  </si>
  <si>
    <t>SPU_006286, SPU_012838, SPU_023788</t>
  </si>
  <si>
    <t>Creb3l1, Tcp11</t>
  </si>
  <si>
    <t>WHL22.743120</t>
  </si>
  <si>
    <t>SPU_006803</t>
  </si>
  <si>
    <t>Creb3l3</t>
  </si>
  <si>
    <t>WHL22.295495</t>
  </si>
  <si>
    <t>SPU_012546</t>
  </si>
  <si>
    <t>Ctcf</t>
  </si>
  <si>
    <t>WHL22.223201</t>
  </si>
  <si>
    <t>SPU_003595</t>
  </si>
  <si>
    <t>Cutl</t>
  </si>
  <si>
    <t>WHL22.223192</t>
  </si>
  <si>
    <t>SPU_003595, SPU_003596</t>
  </si>
  <si>
    <t>Cutl, Cutl1cl</t>
  </si>
  <si>
    <t>WHL22.169355</t>
  </si>
  <si>
    <t>SPU_018581, SPU_028061</t>
  </si>
  <si>
    <t>Dac, Dach1</t>
  </si>
  <si>
    <t>WHL22.107309</t>
  </si>
  <si>
    <t>SPU_002815</t>
  </si>
  <si>
    <t>Dlx</t>
  </si>
  <si>
    <t>WHL22.521135</t>
  </si>
  <si>
    <t>SPU_028120</t>
  </si>
  <si>
    <t>Dmrt</t>
  </si>
  <si>
    <t>WHL22.114846</t>
  </si>
  <si>
    <t>SPU_001255</t>
  </si>
  <si>
    <t>DmrtA2</t>
  </si>
  <si>
    <t>WHL22.529855</t>
  </si>
  <si>
    <t>SPU_026633</t>
  </si>
  <si>
    <t>Dmtf</t>
  </si>
  <si>
    <t>WHL22.476402</t>
  </si>
  <si>
    <t>SPU_006312</t>
  </si>
  <si>
    <t>Dp1</t>
  </si>
  <si>
    <t>WHL22.544154</t>
  </si>
  <si>
    <t>SPU_017106</t>
  </si>
  <si>
    <t>Dr</t>
  </si>
  <si>
    <t>WHL22.544150</t>
  </si>
  <si>
    <t>SPU_005718, SPU_025601</t>
  </si>
  <si>
    <t>Dr_1, Dri_2</t>
  </si>
  <si>
    <t>WHL22.548599</t>
  </si>
  <si>
    <t>SPU_016342, SPU_016343</t>
  </si>
  <si>
    <t>E12</t>
  </si>
  <si>
    <t>WHL22.307059</t>
  </si>
  <si>
    <t>SPU_006753</t>
  </si>
  <si>
    <t>E2f3</t>
  </si>
  <si>
    <t>WHL22.195483</t>
  </si>
  <si>
    <t>SPU_028827</t>
  </si>
  <si>
    <t>E2f4</t>
  </si>
  <si>
    <t>WHL22.454455</t>
  </si>
  <si>
    <t>SPU_003547</t>
  </si>
  <si>
    <t>E78</t>
  </si>
  <si>
    <t>WHL22.454662</t>
  </si>
  <si>
    <t>SPU_003548</t>
  </si>
  <si>
    <t>E78a</t>
  </si>
  <si>
    <t>WHL22.113329</t>
  </si>
  <si>
    <t>SPU_004702</t>
  </si>
  <si>
    <t>Ebf3</t>
  </si>
  <si>
    <t>WHL22.280477</t>
  </si>
  <si>
    <t>SPU_015358</t>
  </si>
  <si>
    <t>Egr</t>
  </si>
  <si>
    <t>WHL22.629740</t>
  </si>
  <si>
    <t>SPU_020124</t>
  </si>
  <si>
    <t>ElfA</t>
  </si>
  <si>
    <t>WHL22.629454</t>
  </si>
  <si>
    <t>SPU_020123, SPU_020124</t>
  </si>
  <si>
    <t>ElfA, ElfB</t>
  </si>
  <si>
    <t>WHL22.626998</t>
  </si>
  <si>
    <t>SPU_012469</t>
  </si>
  <si>
    <t>Elk</t>
  </si>
  <si>
    <t>WHL22.113468</t>
  </si>
  <si>
    <t>SPU_002592</t>
  </si>
  <si>
    <t>Emx</t>
  </si>
  <si>
    <t>WHL22.521432</t>
  </si>
  <si>
    <t>undefined</t>
  </si>
  <si>
    <t>SPU_020975</t>
  </si>
  <si>
    <t>Engrailed</t>
  </si>
  <si>
    <t>WHL22.223228</t>
  </si>
  <si>
    <t>SPU_023366, SPU_027446</t>
  </si>
  <si>
    <t>Enz1, Enz2</t>
  </si>
  <si>
    <t>WHL22.429793</t>
  </si>
  <si>
    <t>SPU_014628</t>
  </si>
  <si>
    <t>Erf</t>
  </si>
  <si>
    <t>WHL22.552472</t>
  </si>
  <si>
    <t>SPU_018483</t>
  </si>
  <si>
    <t>Erg</t>
  </si>
  <si>
    <t>WHL22.91717</t>
  </si>
  <si>
    <t>SPU_004723</t>
  </si>
  <si>
    <t>Err</t>
  </si>
  <si>
    <t>WHL22.91797</t>
  </si>
  <si>
    <t>WHL22.110532</t>
  </si>
  <si>
    <t>SPU_024903</t>
  </si>
  <si>
    <t>Ese</t>
  </si>
  <si>
    <t>WHL22.293603</t>
  </si>
  <si>
    <t>SPU_027053</t>
  </si>
  <si>
    <t>Ets1-2</t>
  </si>
  <si>
    <t>WHL22.238821</t>
  </si>
  <si>
    <t>SPU_002874, SPU_004409</t>
  </si>
  <si>
    <t>Ets1/2</t>
  </si>
  <si>
    <t>WHL22.613078</t>
  </si>
  <si>
    <t>SPU_008528</t>
  </si>
  <si>
    <t>Ets4</t>
  </si>
  <si>
    <t>WHL22.442145</t>
  </si>
  <si>
    <t>SPU_012253</t>
  </si>
  <si>
    <t>Eve</t>
  </si>
  <si>
    <t>WHL22.227650</t>
  </si>
  <si>
    <t>SPU_018797</t>
  </si>
  <si>
    <t>Evi1</t>
  </si>
  <si>
    <t>WHL22.568711</t>
  </si>
  <si>
    <t>SPU_019129</t>
  </si>
  <si>
    <t>Eyg</t>
  </si>
  <si>
    <t>WHL22.591129</t>
  </si>
  <si>
    <t>SPU_010168</t>
  </si>
  <si>
    <t>Fog</t>
  </si>
  <si>
    <t>WHL22.538480</t>
  </si>
  <si>
    <t>SPU_021173</t>
  </si>
  <si>
    <t>Fos</t>
  </si>
  <si>
    <t>WHL22.439762</t>
  </si>
  <si>
    <t>SPU_006676</t>
  </si>
  <si>
    <t>FoxA</t>
  </si>
  <si>
    <t>WHL22.615153</t>
  </si>
  <si>
    <t>SPU_022846</t>
  </si>
  <si>
    <t>FoxABL</t>
  </si>
  <si>
    <t>WHL22.743430</t>
  </si>
  <si>
    <t>SPU_004551</t>
  </si>
  <si>
    <t>FoxB</t>
  </si>
  <si>
    <t>WHL22.639627</t>
  </si>
  <si>
    <t>SPU_024139</t>
  </si>
  <si>
    <t>FoxC</t>
  </si>
  <si>
    <t>WHL22.41742</t>
  </si>
  <si>
    <t>SPU_014418, SPU_027648</t>
  </si>
  <si>
    <t>FoxD, FoxD_1</t>
  </si>
  <si>
    <t>WHL22.639684</t>
  </si>
  <si>
    <t>SPU_000975</t>
  </si>
  <si>
    <t>FoxF</t>
  </si>
  <si>
    <t>WHL22.389872</t>
  </si>
  <si>
    <t>SPU_009771</t>
  </si>
  <si>
    <t>FoxG</t>
  </si>
  <si>
    <t>WHL22.535569</t>
  </si>
  <si>
    <t>SPU_023894</t>
  </si>
  <si>
    <t>FoxI</t>
  </si>
  <si>
    <t>WHL22.468365</t>
  </si>
  <si>
    <t>SPU_027969</t>
  </si>
  <si>
    <t>FoxJ1</t>
  </si>
  <si>
    <t>WHL22.714669</t>
  </si>
  <si>
    <t>SPU_007644</t>
  </si>
  <si>
    <t>FoxJ2</t>
  </si>
  <si>
    <t>WHL22.767230</t>
  </si>
  <si>
    <t>SPU_011635</t>
  </si>
  <si>
    <t>FoxJ2_1</t>
  </si>
  <si>
    <t>WHL22.490768</t>
  </si>
  <si>
    <t>SPU_025010</t>
  </si>
  <si>
    <t>FoxK</t>
  </si>
  <si>
    <t>WHL22.639477</t>
  </si>
  <si>
    <t>SPU_015719</t>
  </si>
  <si>
    <t>FoxL1</t>
  </si>
  <si>
    <t>WHL22.159450</t>
  </si>
  <si>
    <t>SPU_014809</t>
  </si>
  <si>
    <t>FoxL2</t>
  </si>
  <si>
    <t>WHL22.548104</t>
  </si>
  <si>
    <t>SPU_025590, SPU_025738</t>
  </si>
  <si>
    <t>FoxM, FoxM_1</t>
  </si>
  <si>
    <t>WHL22.604594</t>
  </si>
  <si>
    <t>SPU_002320</t>
  </si>
  <si>
    <t>FoxN1/4</t>
  </si>
  <si>
    <t>WHL22.607384</t>
  </si>
  <si>
    <t>SPU_015243</t>
  </si>
  <si>
    <t>FoxN2/3</t>
  </si>
  <si>
    <t>WHL22.241099</t>
  </si>
  <si>
    <t>SPU_009178, SPU_027018, SPU_028698</t>
  </si>
  <si>
    <t>FoxO, FoxO_1</t>
  </si>
  <si>
    <t>WHL22.621648</t>
  </si>
  <si>
    <t>SPU_009876</t>
  </si>
  <si>
    <t>FoxP</t>
  </si>
  <si>
    <t>WHL22.624355</t>
  </si>
  <si>
    <t>WHL22.145751</t>
  </si>
  <si>
    <t>SPU_019345</t>
  </si>
  <si>
    <t>FoxQ1</t>
  </si>
  <si>
    <t>SPU_012384</t>
  </si>
  <si>
    <t>FoxQ2</t>
  </si>
  <si>
    <t>SPU_019002</t>
  </si>
  <si>
    <t>FoxQ2_1</t>
  </si>
  <si>
    <t>WHL22.399521</t>
  </si>
  <si>
    <t>SPU_010403</t>
  </si>
  <si>
    <t>FoxY</t>
  </si>
  <si>
    <t>WHL22.538597</t>
  </si>
  <si>
    <t>SPU_021172</t>
  </si>
  <si>
    <t>Fra2</t>
  </si>
  <si>
    <t>WHL22.765708</t>
  </si>
  <si>
    <t>SPU_013843</t>
  </si>
  <si>
    <t>FtzF</t>
  </si>
  <si>
    <t>WHL22.622033</t>
  </si>
  <si>
    <t>SPU_011348</t>
  </si>
  <si>
    <t>Fxr</t>
  </si>
  <si>
    <t>WHL22.40034</t>
  </si>
  <si>
    <t>SPU_027598</t>
  </si>
  <si>
    <t>Fxr/Lxr</t>
  </si>
  <si>
    <t>WHL22.120870</t>
  </si>
  <si>
    <t>SPU_021557</t>
  </si>
  <si>
    <t>Gabp</t>
  </si>
  <si>
    <t>WHL22.120896</t>
  </si>
  <si>
    <t>WHL22.660411</t>
  </si>
  <si>
    <t>SPU_027015</t>
  </si>
  <si>
    <t>GataC</t>
  </si>
  <si>
    <t>WHL22.78013</t>
  </si>
  <si>
    <t>SPU_010635, SPU_023654</t>
  </si>
  <si>
    <t>GataL, Gatae</t>
  </si>
  <si>
    <t>WHL22.737659</t>
  </si>
  <si>
    <t>SPU_025491, SPU_025492</t>
  </si>
  <si>
    <t>Gbx, Hypp_2792</t>
  </si>
  <si>
    <t>WHL22.54333</t>
  </si>
  <si>
    <t>SPU_006462</t>
  </si>
  <si>
    <t>Gcm</t>
  </si>
  <si>
    <t>WHL22.765489</t>
  </si>
  <si>
    <t>SPU_000749, SPU_011061</t>
  </si>
  <si>
    <t>Gcnf1, Gcnf1_1</t>
  </si>
  <si>
    <t>WHL22.668554</t>
  </si>
  <si>
    <t>SPU_014528</t>
  </si>
  <si>
    <t>Giant</t>
  </si>
  <si>
    <t>WHL22.204563</t>
  </si>
  <si>
    <t>SPU_007599</t>
  </si>
  <si>
    <t>Glass2</t>
  </si>
  <si>
    <t>WHL22.242427</t>
  </si>
  <si>
    <t>SPU_017627</t>
  </si>
  <si>
    <t>GliA</t>
  </si>
  <si>
    <t>WHL22.242915</t>
  </si>
  <si>
    <t>SPU_023140, SPU_026292</t>
  </si>
  <si>
    <t>Glis1_1, Z111</t>
  </si>
  <si>
    <t>WHL22.583631</t>
  </si>
  <si>
    <t>SPU_018744</t>
  </si>
  <si>
    <t>GlisB</t>
  </si>
  <si>
    <t>WHL22.66475</t>
  </si>
  <si>
    <t>SPU_017579</t>
  </si>
  <si>
    <t>GlisC</t>
  </si>
  <si>
    <t>WHL22.274118</t>
  </si>
  <si>
    <t>SPU_013305</t>
  </si>
  <si>
    <t>Grf</t>
  </si>
  <si>
    <t>WHL22.510742</t>
  </si>
  <si>
    <t>SPU_017807, SPU_018692</t>
  </si>
  <si>
    <t>Groucho, Tle1/Groucho</t>
  </si>
  <si>
    <t>WHL22.531818</t>
  </si>
  <si>
    <t>SPU_015982</t>
  </si>
  <si>
    <t>Gsc</t>
  </si>
  <si>
    <t>WHL22.585269</t>
  </si>
  <si>
    <t>SPU_013436</t>
  </si>
  <si>
    <t>Gsx</t>
  </si>
  <si>
    <t>WHL22.143140</t>
  </si>
  <si>
    <t>SPU_006813</t>
  </si>
  <si>
    <t>Hairy</t>
  </si>
  <si>
    <t>WHL22.446908</t>
  </si>
  <si>
    <t>SPU_006814</t>
  </si>
  <si>
    <t>Hairy2/4</t>
  </si>
  <si>
    <t>WHL22.107381</t>
  </si>
  <si>
    <t>SPU_002816</t>
  </si>
  <si>
    <t>Hb9</t>
  </si>
  <si>
    <t>WHL22.523959</t>
  </si>
  <si>
    <t>SPU_023177</t>
  </si>
  <si>
    <t>Hbn</t>
  </si>
  <si>
    <t>WHL22.235339</t>
  </si>
  <si>
    <t>SPU_021608</t>
  </si>
  <si>
    <t>HesC</t>
  </si>
  <si>
    <t>WHL22.578435</t>
  </si>
  <si>
    <t>SPU_009465</t>
  </si>
  <si>
    <t>Hey</t>
  </si>
  <si>
    <t>WHL22.235105</t>
  </si>
  <si>
    <t>SPU_015712</t>
  </si>
  <si>
    <t>Hey4</t>
  </si>
  <si>
    <t>WHL22.626418</t>
  </si>
  <si>
    <t>SPU_027214, SPU_027215</t>
  </si>
  <si>
    <t>Hhex</t>
  </si>
  <si>
    <t>WHL22.306206</t>
  </si>
  <si>
    <t>SPU_004414</t>
  </si>
  <si>
    <t>Hlf</t>
  </si>
  <si>
    <t>WHL22.437349</t>
  </si>
  <si>
    <t>SPU_014802</t>
  </si>
  <si>
    <t>Hlx</t>
  </si>
  <si>
    <t>WHL22.285632</t>
  </si>
  <si>
    <t>SPU_002791, SPU_022737</t>
  </si>
  <si>
    <t>Hmbox1, Hmbox1-2</t>
  </si>
  <si>
    <t>SPU_005572</t>
  </si>
  <si>
    <t>Hmg2</t>
  </si>
  <si>
    <t>WHL22.152875</t>
  </si>
  <si>
    <t>SPU_012490</t>
  </si>
  <si>
    <t>Hmx</t>
  </si>
  <si>
    <t>WHL22.83266</t>
  </si>
  <si>
    <t>SPU_008196</t>
  </si>
  <si>
    <t>Hnf1</t>
  </si>
  <si>
    <t>WHL22.83269</t>
  </si>
  <si>
    <t>WHL22.520179</t>
  </si>
  <si>
    <t>SPU_010305</t>
  </si>
  <si>
    <t>Hnf1aL</t>
  </si>
  <si>
    <t>WHL22.35553</t>
  </si>
  <si>
    <t>SPU_021192</t>
  </si>
  <si>
    <t>Hnf4</t>
  </si>
  <si>
    <t>WHL22.288683</t>
  </si>
  <si>
    <t>SPU_016449</t>
  </si>
  <si>
    <t>Hnf6</t>
  </si>
  <si>
    <t>WHL22.630296</t>
  </si>
  <si>
    <t>SPU_017351, SPU_017352</t>
  </si>
  <si>
    <t>Hox1</t>
  </si>
  <si>
    <t>WHL22.629879</t>
  </si>
  <si>
    <t>SPU_002632</t>
  </si>
  <si>
    <t>Hox11/13a</t>
  </si>
  <si>
    <t>WHL22.630181</t>
  </si>
  <si>
    <t>SPU_002631</t>
  </si>
  <si>
    <t>Hox11/13b</t>
  </si>
  <si>
    <t>WHL22.630100</t>
  </si>
  <si>
    <t>SPU_027568</t>
  </si>
  <si>
    <t>Hox3</t>
  </si>
  <si>
    <t>WHL22.502907</t>
  </si>
  <si>
    <t>SPU_005169</t>
  </si>
  <si>
    <t>Hox5</t>
  </si>
  <si>
    <t>WHL22.629690</t>
  </si>
  <si>
    <t>SPU_005171</t>
  </si>
  <si>
    <t>Hox6</t>
  </si>
  <si>
    <t>WHL22.630154</t>
  </si>
  <si>
    <t>SPU_002634, SPU_005170</t>
  </si>
  <si>
    <t>Hox7, Hox7_1</t>
  </si>
  <si>
    <t>WHL22.629711</t>
  </si>
  <si>
    <t>SPU_021309</t>
  </si>
  <si>
    <t>Hox8</t>
  </si>
  <si>
    <t>WHL22.629728</t>
  </si>
  <si>
    <t>SPU_002630</t>
  </si>
  <si>
    <t>Hox8_1</t>
  </si>
  <si>
    <t>WHL22.629737</t>
  </si>
  <si>
    <t>WHL22.629725</t>
  </si>
  <si>
    <t>SPU_002633</t>
  </si>
  <si>
    <t>Hox9/10</t>
  </si>
  <si>
    <t>WHL22.755982</t>
  </si>
  <si>
    <t>SPU_018355</t>
  </si>
  <si>
    <t>Hypp_142</t>
  </si>
  <si>
    <t>WHL22.755991</t>
  </si>
  <si>
    <t>WHL22.67463</t>
  </si>
  <si>
    <t>SPU_009261, SPU_009262</t>
  </si>
  <si>
    <t>Hypp_1837, Oct1-2</t>
  </si>
  <si>
    <t>WHL22.220905</t>
  </si>
  <si>
    <t>SPU_012447, SPU_012448</t>
  </si>
  <si>
    <t>Hypp_2032, Ovo</t>
  </si>
  <si>
    <t>WHL22.589656</t>
  </si>
  <si>
    <t>SPU_006623, SPU_008753, SPU_015151</t>
  </si>
  <si>
    <t>Hypp_2193, Mib1_1, Satb1</t>
  </si>
  <si>
    <t>WHL22.701564</t>
  </si>
  <si>
    <t>SPU_010438, SPU_016891</t>
  </si>
  <si>
    <t>Hypp_2286, Pou6</t>
  </si>
  <si>
    <t>WHL22.82981</t>
  </si>
  <si>
    <t>SPU_017635, SPU_017636</t>
  </si>
  <si>
    <t>Hypp_886, Pax4L</t>
  </si>
  <si>
    <t>WHL22.769122</t>
  </si>
  <si>
    <t>SPU_027472</t>
  </si>
  <si>
    <t>Ia1</t>
  </si>
  <si>
    <t>WHL22.467043</t>
  </si>
  <si>
    <t>SPU_015374</t>
  </si>
  <si>
    <t>Id</t>
  </si>
  <si>
    <t>WHL22.263123</t>
  </si>
  <si>
    <t>SPU_010404</t>
  </si>
  <si>
    <t>Irf</t>
  </si>
  <si>
    <t>WHL22.590973</t>
  </si>
  <si>
    <t>SPU_026877</t>
  </si>
  <si>
    <t>Irf4</t>
  </si>
  <si>
    <t>WHL22.651130</t>
  </si>
  <si>
    <t>SPU_010351</t>
  </si>
  <si>
    <t>IrxA</t>
  </si>
  <si>
    <t>WHL22.496846</t>
  </si>
  <si>
    <t>SPU_011246</t>
  </si>
  <si>
    <t>IrxB</t>
  </si>
  <si>
    <t>WHL22.143854</t>
  </si>
  <si>
    <t>SPU_023730, SPU_023731</t>
  </si>
  <si>
    <t>Isl</t>
  </si>
  <si>
    <t>WHL22.318085</t>
  </si>
  <si>
    <t>SPU_003102</t>
  </si>
  <si>
    <t>Jun</t>
  </si>
  <si>
    <t>WHL22.59256</t>
  </si>
  <si>
    <t>SPU_026418</t>
  </si>
  <si>
    <t>Klf11</t>
  </si>
  <si>
    <t>WHL22.198668</t>
  </si>
  <si>
    <t>SPU_023727</t>
  </si>
  <si>
    <t>Klf13</t>
  </si>
  <si>
    <t>WHL22.441254</t>
  </si>
  <si>
    <t>SPU_015772</t>
  </si>
  <si>
    <t>Klf15</t>
  </si>
  <si>
    <t>WHL22.483798</t>
  </si>
  <si>
    <t>SPU_020311</t>
  </si>
  <si>
    <t>Klf2/4</t>
  </si>
  <si>
    <t>WHL22.210154</t>
  </si>
  <si>
    <t>SPU_017470</t>
  </si>
  <si>
    <t>Klf3/8/12</t>
  </si>
  <si>
    <t>WHL22.131060</t>
  </si>
  <si>
    <t>SPU_012772</t>
  </si>
  <si>
    <t>Klf7</t>
  </si>
  <si>
    <t>WHL22.335235</t>
  </si>
  <si>
    <t>SPU_004148, SPU_020110</t>
  </si>
  <si>
    <t>Krl, Z474_1</t>
  </si>
  <si>
    <t>WHL22.447114</t>
  </si>
  <si>
    <t>SPU_020499, SPU_021123</t>
  </si>
  <si>
    <t>L3mbt</t>
  </si>
  <si>
    <t>WHL22.727178</t>
  </si>
  <si>
    <t>SPU_013689</t>
  </si>
  <si>
    <t>L3mbt_1</t>
  </si>
  <si>
    <t>WHL22.727184</t>
  </si>
  <si>
    <t>WHL22.41285</t>
  </si>
  <si>
    <t>SPU_000948</t>
  </si>
  <si>
    <t>Lass6</t>
  </si>
  <si>
    <t>WHL22.489358</t>
  </si>
  <si>
    <t>SPU_014177</t>
  </si>
  <si>
    <t>Lbx</t>
  </si>
  <si>
    <t>WHL22.386521</t>
  </si>
  <si>
    <t>SPU_026962</t>
  </si>
  <si>
    <t>Ldb2</t>
  </si>
  <si>
    <t>WHL22.106048</t>
  </si>
  <si>
    <t>SPU_003704, SPU_009520, SPU_027853</t>
  </si>
  <si>
    <t>Lef1, Tcf</t>
  </si>
  <si>
    <t>WHL22.91758</t>
  </si>
  <si>
    <t>SPU_004021, SPU_021313</t>
  </si>
  <si>
    <t>Lhx2, Limc1</t>
  </si>
  <si>
    <t>WHL22.691261</t>
  </si>
  <si>
    <t>SPU_001975</t>
  </si>
  <si>
    <t>Lhx3-4</t>
  </si>
  <si>
    <t>WHL22.720614</t>
  </si>
  <si>
    <t>SPU_006991</t>
  </si>
  <si>
    <t>Lim1</t>
  </si>
  <si>
    <t>WHL22.43544</t>
  </si>
  <si>
    <t>SPU_013569</t>
  </si>
  <si>
    <t>Lmo2t</t>
  </si>
  <si>
    <t>WHL22.440254</t>
  </si>
  <si>
    <t>SPU_019585, SPU_019586</t>
  </si>
  <si>
    <t>Lmo4</t>
  </si>
  <si>
    <t>WHL22.543989</t>
  </si>
  <si>
    <t>SPU_007981</t>
  </si>
  <si>
    <t>Lmpt</t>
  </si>
  <si>
    <t>WHL22.448252</t>
  </si>
  <si>
    <t>SPU_014157</t>
  </si>
  <si>
    <t>Lmx1</t>
  </si>
  <si>
    <t>WHL22.169409</t>
  </si>
  <si>
    <t>SPU_026099</t>
  </si>
  <si>
    <t>Lox</t>
  </si>
  <si>
    <t>WHL22.759513</t>
  </si>
  <si>
    <t>SPU_020637</t>
  </si>
  <si>
    <t>Lox_1</t>
  </si>
  <si>
    <t>WHL22.224817</t>
  </si>
  <si>
    <t>SPU_000424, SPU_004844</t>
  </si>
  <si>
    <t>Lztf1, Lztf1_1</t>
  </si>
  <si>
    <t>WHL22.80541</t>
  </si>
  <si>
    <t>SPU_006583</t>
  </si>
  <si>
    <t>Mad</t>
  </si>
  <si>
    <t>WHL22.652540</t>
  </si>
  <si>
    <t>SPU_025888</t>
  </si>
  <si>
    <t>Maf</t>
  </si>
  <si>
    <t>WHL22.335395</t>
  </si>
  <si>
    <t>SPU_022163</t>
  </si>
  <si>
    <t>Max</t>
  </si>
  <si>
    <t>WHL22.357718</t>
  </si>
  <si>
    <t>SPU_011297</t>
  </si>
  <si>
    <t>Mbx1</t>
  </si>
  <si>
    <t>WHL22.322012</t>
  </si>
  <si>
    <t>SPU_013117, SPU_016168</t>
  </si>
  <si>
    <t>Mef2</t>
  </si>
  <si>
    <t>WHL22.2236</t>
  </si>
  <si>
    <t>SPU_011202</t>
  </si>
  <si>
    <t>Meis</t>
  </si>
  <si>
    <t>WHL22.490847</t>
  </si>
  <si>
    <t>SPU_019444, SPU_027623</t>
  </si>
  <si>
    <t>Mist, Mist_1</t>
  </si>
  <si>
    <t>WHL22.677144</t>
  </si>
  <si>
    <t>SPU_008174, SPU_008175</t>
  </si>
  <si>
    <t>Mitf</t>
  </si>
  <si>
    <t>WHL22.568858</t>
  </si>
  <si>
    <t>SPU_015420, SPU_015421, SPU_022485</t>
  </si>
  <si>
    <t>Mll1L, Mll4L, Trx2</t>
  </si>
  <si>
    <t>WHL22.653011</t>
  </si>
  <si>
    <t>SPU_026465</t>
  </si>
  <si>
    <t>Mll3</t>
  </si>
  <si>
    <t>WHL22.698342</t>
  </si>
  <si>
    <t>SPU_005787</t>
  </si>
  <si>
    <t>Mlx</t>
  </si>
  <si>
    <t>WHL22.419504</t>
  </si>
  <si>
    <t>SPU_008845</t>
  </si>
  <si>
    <t>Mlx/Ip</t>
  </si>
  <si>
    <t>WHL22.677195</t>
  </si>
  <si>
    <t>SPU_026205</t>
  </si>
  <si>
    <t>Mnt</t>
  </si>
  <si>
    <t>WHL22.737621</t>
  </si>
  <si>
    <t>SPU_023868, SPU_025486</t>
  </si>
  <si>
    <t>Mox, Mox_1</t>
  </si>
  <si>
    <t>WHL22.119881</t>
  </si>
  <si>
    <t>SPU_022049</t>
  </si>
  <si>
    <t>Msx</t>
  </si>
  <si>
    <t>WHL22.404908</t>
  </si>
  <si>
    <t>SPU_020565</t>
  </si>
  <si>
    <t>Msxl</t>
  </si>
  <si>
    <t>WHL22.580176</t>
  </si>
  <si>
    <t>SPU_003705, SPU_007389</t>
  </si>
  <si>
    <t>Mta1, Mta1_1</t>
  </si>
  <si>
    <t>WHL22.684838</t>
  </si>
  <si>
    <t>SPU_000861</t>
  </si>
  <si>
    <t>Myb</t>
  </si>
  <si>
    <t>WHL22.687558</t>
  </si>
  <si>
    <t>SPU_003166</t>
  </si>
  <si>
    <t>Myc</t>
  </si>
  <si>
    <t>WHL22.295720</t>
  </si>
  <si>
    <t>SPU_021119, SPU_022546</t>
  </si>
  <si>
    <t>MyoD</t>
  </si>
  <si>
    <t>WHL22.531810</t>
  </si>
  <si>
    <t>SPU_015983</t>
  </si>
  <si>
    <t>MyoD3</t>
  </si>
  <si>
    <t>WHL22.129805</t>
  </si>
  <si>
    <t>SPU_012008</t>
  </si>
  <si>
    <t>Myor2</t>
  </si>
  <si>
    <t>WHL22.49654</t>
  </si>
  <si>
    <t>SPU_016445</t>
  </si>
  <si>
    <t>Myor4</t>
  </si>
  <si>
    <t>WHL22.131182</t>
  </si>
  <si>
    <t>SPU_009231</t>
  </si>
  <si>
    <t>Ncsl</t>
  </si>
  <si>
    <t>WHL22.694980</t>
  </si>
  <si>
    <t>SPU_024918</t>
  </si>
  <si>
    <t>NeuroD1</t>
  </si>
  <si>
    <t>WHL22.733532</t>
  </si>
  <si>
    <t>SPU_024307</t>
  </si>
  <si>
    <t>NfIL3</t>
  </si>
  <si>
    <t>WHL22.538507</t>
  </si>
  <si>
    <t>SPU_015908</t>
  </si>
  <si>
    <t>Nfat</t>
  </si>
  <si>
    <t>WHL22.621478</t>
  </si>
  <si>
    <t>SPU_011174</t>
  </si>
  <si>
    <t>Nfe2</t>
  </si>
  <si>
    <t>SPU_008752</t>
  </si>
  <si>
    <t>Nfe2_1</t>
  </si>
  <si>
    <t>WHL22.579762</t>
  </si>
  <si>
    <t>SPU_023339</t>
  </si>
  <si>
    <t>Nfia</t>
  </si>
  <si>
    <t>WHL22.672794</t>
  </si>
  <si>
    <t>SPU_008177</t>
  </si>
  <si>
    <t>Nfkb</t>
  </si>
  <si>
    <t>WHL22.672896</t>
  </si>
  <si>
    <t>WHL22.677570</t>
  </si>
  <si>
    <t>SPU_007147</t>
  </si>
  <si>
    <t>Ngn</t>
  </si>
  <si>
    <t>WHL22.152063</t>
  </si>
  <si>
    <t>SPU_012491</t>
  </si>
  <si>
    <t>Nk1</t>
  </si>
  <si>
    <t>WHL22.739246</t>
  </si>
  <si>
    <t>SPU_000756</t>
  </si>
  <si>
    <t>Nk2-2</t>
  </si>
  <si>
    <t>WHL22.567485</t>
  </si>
  <si>
    <t>SPU_022573</t>
  </si>
  <si>
    <t>Nk7</t>
  </si>
  <si>
    <t>WHL22.739581</t>
  </si>
  <si>
    <t>SPU_000757</t>
  </si>
  <si>
    <t>Nkx2.1</t>
  </si>
  <si>
    <t>WHL22.680396</t>
  </si>
  <si>
    <t>SPU_005472</t>
  </si>
  <si>
    <t>Nkx2.5</t>
  </si>
  <si>
    <t>WHL22.329059</t>
  </si>
  <si>
    <t>SPU_013047</t>
  </si>
  <si>
    <t>Nkx3-2</t>
  </si>
  <si>
    <t>WHL22.339351</t>
  </si>
  <si>
    <t>SPU_017837</t>
  </si>
  <si>
    <t>Nkx3.2</t>
  </si>
  <si>
    <t>WHL22.567494</t>
  </si>
  <si>
    <t>SPU_012699, SPU_022574</t>
  </si>
  <si>
    <t>Nkx6-1</t>
  </si>
  <si>
    <t>WHL22.632281</t>
  </si>
  <si>
    <t>SPU_002129</t>
  </si>
  <si>
    <t>Not</t>
  </si>
  <si>
    <t>WHL22.41005</t>
  </si>
  <si>
    <t>SPU_017404</t>
  </si>
  <si>
    <t>Nr1h6</t>
  </si>
  <si>
    <t>WHL22.41011</t>
  </si>
  <si>
    <t>WHL22.771234</t>
  </si>
  <si>
    <t>SPU_015456</t>
  </si>
  <si>
    <t>Nr1h6b</t>
  </si>
  <si>
    <t>WHL22.609334</t>
  </si>
  <si>
    <t>SPU_004526</t>
  </si>
  <si>
    <t>Nr1h6c</t>
  </si>
  <si>
    <t>WHL22.595573</t>
  </si>
  <si>
    <t>SPU_017491</t>
  </si>
  <si>
    <t>Nr1m1</t>
  </si>
  <si>
    <t>WHL22.383507</t>
  </si>
  <si>
    <t>SPU_011576</t>
  </si>
  <si>
    <t>Nr1m2</t>
  </si>
  <si>
    <t>WHL22.21036</t>
  </si>
  <si>
    <t>SPU_013178</t>
  </si>
  <si>
    <t>Nr1m3</t>
  </si>
  <si>
    <t>WHL22.175730</t>
  </si>
  <si>
    <t>SPU_018845</t>
  </si>
  <si>
    <t>Nr1m4</t>
  </si>
  <si>
    <t>WHL22.581390</t>
  </si>
  <si>
    <t>SPU_028255</t>
  </si>
  <si>
    <t>Nr1x</t>
  </si>
  <si>
    <t>WHL22.96335</t>
  </si>
  <si>
    <t>SPU_013134</t>
  </si>
  <si>
    <t>Nr2C</t>
  </si>
  <si>
    <t>WHL22.15174</t>
  </si>
  <si>
    <t>SPU_017375</t>
  </si>
  <si>
    <t>Nr2e6</t>
  </si>
  <si>
    <t>WHL22.259272</t>
  </si>
  <si>
    <t>SPU_014401</t>
  </si>
  <si>
    <t>NtL</t>
  </si>
  <si>
    <t>WHL22.220967</t>
  </si>
  <si>
    <t>SPU_000255</t>
  </si>
  <si>
    <t>Nurr1</t>
  </si>
  <si>
    <t>WHL22.496011</t>
  </si>
  <si>
    <t>SPU_024877</t>
  </si>
  <si>
    <t>Osr</t>
  </si>
  <si>
    <t>WHL22.286934</t>
  </si>
  <si>
    <t>SPU_019290</t>
  </si>
  <si>
    <t>Otp</t>
  </si>
  <si>
    <t>WHL22.532435</t>
  </si>
  <si>
    <t>SPU_010424</t>
  </si>
  <si>
    <t>Otx</t>
  </si>
  <si>
    <t>WHL22.405480</t>
  </si>
  <si>
    <t>SPU_017725</t>
  </si>
  <si>
    <t>P3a2</t>
  </si>
  <si>
    <t>WHL22.747798</t>
  </si>
  <si>
    <t>SPU_000239, SPU_008979, SPU_009855, SPU_013990</t>
  </si>
  <si>
    <t>P53L, Pink1L, Rrm</t>
  </si>
  <si>
    <t>WHL22.718026</t>
  </si>
  <si>
    <t>SPU_011082, SPU_016650</t>
  </si>
  <si>
    <t>Par1</t>
  </si>
  <si>
    <t>SPU_006683</t>
  </si>
  <si>
    <t>Pax1-9</t>
  </si>
  <si>
    <t>WHL22.619292</t>
  </si>
  <si>
    <t>SPU_009048, SPU_009049, SPU_014539</t>
  </si>
  <si>
    <t>Pax2, Pax2-5-8</t>
  </si>
  <si>
    <t>WHL22.585629</t>
  </si>
  <si>
    <t>SPU_006786</t>
  </si>
  <si>
    <t>Pax6</t>
  </si>
  <si>
    <t>WHL22.585512</t>
  </si>
  <si>
    <t>SPU_006787</t>
  </si>
  <si>
    <t>Pax6_1</t>
  </si>
  <si>
    <t>WHL22.698752</t>
  </si>
  <si>
    <t>SPU_018351</t>
  </si>
  <si>
    <t>PaxB</t>
  </si>
  <si>
    <t>WHL22.535609</t>
  </si>
  <si>
    <t>SPU_000276</t>
  </si>
  <si>
    <t>PaxC</t>
  </si>
  <si>
    <t>WHL22.75202</t>
  </si>
  <si>
    <t>SPU_005435, SPU_023739, SPU_025503</t>
  </si>
  <si>
    <t>Pbx, Pbx_1</t>
  </si>
  <si>
    <t>WHL22.166439</t>
  </si>
  <si>
    <t>SPU_014576</t>
  </si>
  <si>
    <t>Pea</t>
  </si>
  <si>
    <t>WHL22.302399</t>
  </si>
  <si>
    <t>SPU_008112</t>
  </si>
  <si>
    <t>Phb1</t>
  </si>
  <si>
    <t>WHL22.521400</t>
  </si>
  <si>
    <t>SPU_024093</t>
  </si>
  <si>
    <t>Phb2</t>
  </si>
  <si>
    <t>WHL22.521451</t>
  </si>
  <si>
    <t>WHL22.632079</t>
  </si>
  <si>
    <t>SPU_006874, SPU_013464</t>
  </si>
  <si>
    <t>Phox2</t>
  </si>
  <si>
    <t>WHL22.704986</t>
  </si>
  <si>
    <t>SPU_014461, SPU_019874, SPU_024163</t>
  </si>
  <si>
    <t>Pitx1, Pitx1_1</t>
  </si>
  <si>
    <t>WHL22.11036</t>
  </si>
  <si>
    <t>SPU_004599</t>
  </si>
  <si>
    <t>Pitx2</t>
  </si>
  <si>
    <t>WHL22.11231</t>
  </si>
  <si>
    <t>SPU_004598, SPU_006159</t>
  </si>
  <si>
    <t>Pitx3, Pitx3_1</t>
  </si>
  <si>
    <t>WHL22.11250</t>
  </si>
  <si>
    <t>SPU_006159</t>
  </si>
  <si>
    <t>Pitx3_1</t>
  </si>
  <si>
    <t>WHL22.655290</t>
  </si>
  <si>
    <t>SPU_006490, SPU_012122</t>
  </si>
  <si>
    <t>Pknox</t>
  </si>
  <si>
    <t>SPU_014721</t>
  </si>
  <si>
    <t>Pmar1a</t>
  </si>
  <si>
    <t>SPU_014722</t>
  </si>
  <si>
    <t>Pmar1b</t>
  </si>
  <si>
    <t>WHL22.462256</t>
  </si>
  <si>
    <t>SPU_015828</t>
  </si>
  <si>
    <t>Pmar1c</t>
  </si>
  <si>
    <t>SPU_015829</t>
  </si>
  <si>
    <t>Pmar1d</t>
  </si>
  <si>
    <t>WHL22.485384</t>
  </si>
  <si>
    <t>SPU_014405</t>
  </si>
  <si>
    <t>Pnr</t>
  </si>
  <si>
    <t>WHL22.738139</t>
  </si>
  <si>
    <t>SPU_025632</t>
  </si>
  <si>
    <t>Pou4f2</t>
  </si>
  <si>
    <t>WHL22.46852</t>
  </si>
  <si>
    <t>SPU_019332</t>
  </si>
  <si>
    <t>Ppar1</t>
  </si>
  <si>
    <t>WHL22.44643</t>
  </si>
  <si>
    <t>SPU_021289</t>
  </si>
  <si>
    <t>Ppar2</t>
  </si>
  <si>
    <t>WHL22.636100</t>
  </si>
  <si>
    <t>SPU_023090</t>
  </si>
  <si>
    <t>Pric</t>
  </si>
  <si>
    <t>WHL22.635901</t>
  </si>
  <si>
    <t>SPU_023089, SPU_023090</t>
  </si>
  <si>
    <t>Pric, Slc16a4L_5</t>
  </si>
  <si>
    <t>WHL22.531966</t>
  </si>
  <si>
    <t>SPU_015984</t>
  </si>
  <si>
    <t>Prox1</t>
  </si>
  <si>
    <t>WHL22.486796</t>
  </si>
  <si>
    <t>SPU_018951</t>
  </si>
  <si>
    <t>Prx1</t>
  </si>
  <si>
    <t>WHL22.476207</t>
  </si>
  <si>
    <t>SPU_002677</t>
  </si>
  <si>
    <t>Ptf1a</t>
  </si>
  <si>
    <t>WHL22.15960</t>
  </si>
  <si>
    <t>SPU_030060</t>
  </si>
  <si>
    <t>Pu1</t>
  </si>
  <si>
    <t>WHL22.595420</t>
  </si>
  <si>
    <t>SPU_016523</t>
  </si>
  <si>
    <t>Rar</t>
  </si>
  <si>
    <t>WHL22.376236</t>
  </si>
  <si>
    <t>SPU_018366</t>
  </si>
  <si>
    <t>Rara</t>
  </si>
  <si>
    <t>WHL22.499256</t>
  </si>
  <si>
    <t>SPU_012203</t>
  </si>
  <si>
    <t>Rel</t>
  </si>
  <si>
    <t>WHL22.595563</t>
  </si>
  <si>
    <t>SPU_017492</t>
  </si>
  <si>
    <t>Reverb</t>
  </si>
  <si>
    <t>WHL22.19679</t>
  </si>
  <si>
    <t>SPU_007611, SPU_012171</t>
  </si>
  <si>
    <t>Rfx2, Rfx3</t>
  </si>
  <si>
    <t>WHL22.277630</t>
  </si>
  <si>
    <t>SPU_016786</t>
  </si>
  <si>
    <t>Rhox3</t>
  </si>
  <si>
    <t>WHL22.63053</t>
  </si>
  <si>
    <t>SPU_027147</t>
  </si>
  <si>
    <t>Riz</t>
  </si>
  <si>
    <t>WHL22.499606</t>
  </si>
  <si>
    <t>SPU_022678</t>
  </si>
  <si>
    <t>Rora</t>
  </si>
  <si>
    <t>WHL22.421612</t>
  </si>
  <si>
    <t>SPU_009642</t>
  </si>
  <si>
    <t>Rreb1</t>
  </si>
  <si>
    <t>WHL22.425395</t>
  </si>
  <si>
    <t>SPU_006917, SPU_025612</t>
  </si>
  <si>
    <t>Runt1, Runt1_1</t>
  </si>
  <si>
    <t>WHL22.425096</t>
  </si>
  <si>
    <t>SPU_007852</t>
  </si>
  <si>
    <t>Runt2</t>
  </si>
  <si>
    <t>WHL22.523971</t>
  </si>
  <si>
    <t>SPU_014289</t>
  </si>
  <si>
    <t>Rx</t>
  </si>
  <si>
    <t>WHL22.717794</t>
  </si>
  <si>
    <t>SPU_002891, SPU_028422</t>
  </si>
  <si>
    <t>Rxr</t>
  </si>
  <si>
    <t>WHL22.717588</t>
  </si>
  <si>
    <t>SPU_012645, SPU_028422</t>
  </si>
  <si>
    <t>Rxr, Z166</t>
  </si>
  <si>
    <t>WHL22.125033</t>
  </si>
  <si>
    <t>SPU_002448</t>
  </si>
  <si>
    <t>Sage</t>
  </si>
  <si>
    <t>WHL22.633149</t>
  </si>
  <si>
    <t>SPU_013119</t>
  </si>
  <si>
    <t>Sage_1</t>
  </si>
  <si>
    <t>WHL22.399764</t>
  </si>
  <si>
    <t>SPU_028093</t>
  </si>
  <si>
    <t>Scl</t>
  </si>
  <si>
    <t>WHL22.128919</t>
  </si>
  <si>
    <t>SPU_026763</t>
  </si>
  <si>
    <t>Scml1</t>
  </si>
  <si>
    <t>WHL22.758741</t>
  </si>
  <si>
    <t>SPU_018393</t>
  </si>
  <si>
    <t>Scratch</t>
  </si>
  <si>
    <t>WHL22.768151</t>
  </si>
  <si>
    <t>SPU_015640</t>
  </si>
  <si>
    <t>ScratchX</t>
  </si>
  <si>
    <t>WHL22.302620</t>
  </si>
  <si>
    <t>SPU_008117</t>
  </si>
  <si>
    <t>Shr2</t>
  </si>
  <si>
    <t>WHL22.302882</t>
  </si>
  <si>
    <t>WHL22.424996</t>
  </si>
  <si>
    <t>SPU_008353, SPU_013962</t>
  </si>
  <si>
    <t>Sim, Sim_1</t>
  </si>
  <si>
    <t>WHL22.121485</t>
  </si>
  <si>
    <t>SPU_017379</t>
  </si>
  <si>
    <t>Six1/2</t>
  </si>
  <si>
    <t>WHL22.121654</t>
  </si>
  <si>
    <t>SPU_018908</t>
  </si>
  <si>
    <t>Six3</t>
  </si>
  <si>
    <t>WHL22.121462</t>
  </si>
  <si>
    <t>SPU_017380</t>
  </si>
  <si>
    <t>Six4</t>
  </si>
  <si>
    <t>WHL22.347626</t>
  </si>
  <si>
    <t>SPU_020722, SPU_023107</t>
  </si>
  <si>
    <t>Smad1/5/8, Smad1/5/8_1</t>
  </si>
  <si>
    <t>WHL22.242408</t>
  </si>
  <si>
    <t>SPU_017642</t>
  </si>
  <si>
    <t>Smad2/3</t>
  </si>
  <si>
    <t>WHL22.57110</t>
  </si>
  <si>
    <t>SPU_004287</t>
  </si>
  <si>
    <t>Smad4</t>
  </si>
  <si>
    <t>WHL22.57163</t>
  </si>
  <si>
    <t>WHL22.107471</t>
  </si>
  <si>
    <t>SPU_017971</t>
  </si>
  <si>
    <t>Smad4_1</t>
  </si>
  <si>
    <t>WHL22.72583</t>
  </si>
  <si>
    <t>SPU_000739</t>
  </si>
  <si>
    <t>Smad5</t>
  </si>
  <si>
    <t>WHL22.579194</t>
  </si>
  <si>
    <t>SPU_001998, SPU_018246</t>
  </si>
  <si>
    <t>Smad6/7, Smad6/7_1</t>
  </si>
  <si>
    <t>WHL22.553144</t>
  </si>
  <si>
    <t>SPU_022242</t>
  </si>
  <si>
    <t>Smad_ip</t>
  </si>
  <si>
    <t>WHL22.131363</t>
  </si>
  <si>
    <t>SPU_001113</t>
  </si>
  <si>
    <t>Sna</t>
  </si>
  <si>
    <t>WHL22.118140</t>
  </si>
  <si>
    <t>SPU_004217, SPU_027251</t>
  </si>
  <si>
    <t>Sox6L, SoxD1</t>
  </si>
  <si>
    <t>WHL22.118185</t>
  </si>
  <si>
    <t>WHL22.622787</t>
  </si>
  <si>
    <t>SPU_002603</t>
  </si>
  <si>
    <t>SoxC</t>
  </si>
  <si>
    <t>WHL22.466465</t>
  </si>
  <si>
    <t>SPU_016881</t>
  </si>
  <si>
    <t>SoxE</t>
  </si>
  <si>
    <t>WHL22.57106</t>
  </si>
  <si>
    <t>SPU_014170</t>
  </si>
  <si>
    <t>SoxF</t>
  </si>
  <si>
    <t>WHL22.173047</t>
  </si>
  <si>
    <t>SPU_011080</t>
  </si>
  <si>
    <t>SoxH</t>
  </si>
  <si>
    <t>WHL22.104606</t>
  </si>
  <si>
    <t>SPU_022820</t>
  </si>
  <si>
    <t>Soxb1</t>
  </si>
  <si>
    <t>WHL22.104525</t>
  </si>
  <si>
    <t>SPU_025113</t>
  </si>
  <si>
    <t>Soxb2</t>
  </si>
  <si>
    <t>WHL22.380228</t>
  </si>
  <si>
    <t>SPU_009831, SPU_009832</t>
  </si>
  <si>
    <t>Sp2, Sp2_1</t>
  </si>
  <si>
    <t>WHL22.380187</t>
  </si>
  <si>
    <t>SPU_024189</t>
  </si>
  <si>
    <t>Sp5</t>
  </si>
  <si>
    <t>WHL22.384609</t>
  </si>
  <si>
    <t>SPU_011280, SPU_016114</t>
  </si>
  <si>
    <t>Sp8, Sp8_1</t>
  </si>
  <si>
    <t>WHL22.150131</t>
  </si>
  <si>
    <t>SPU_014793</t>
  </si>
  <si>
    <t>Spalt</t>
  </si>
  <si>
    <t>WHL22.446293</t>
  </si>
  <si>
    <t>SPU_003470</t>
  </si>
  <si>
    <t>Spz12</t>
  </si>
  <si>
    <t>WHL22.128205</t>
  </si>
  <si>
    <t>SPU_025346</t>
  </si>
  <si>
    <t>Spz12_1</t>
  </si>
  <si>
    <t>WHL22.192617</t>
  </si>
  <si>
    <t>SPU_007253</t>
  </si>
  <si>
    <t>Srebp</t>
  </si>
  <si>
    <t>WHL22.60780</t>
  </si>
  <si>
    <t>SPU_027774</t>
  </si>
  <si>
    <t>Srf</t>
  </si>
  <si>
    <t>WHL22.738007</t>
  </si>
  <si>
    <t>SPU_015108</t>
  </si>
  <si>
    <t>Stat</t>
  </si>
  <si>
    <t>WHL22.503644</t>
  </si>
  <si>
    <t>SPU_025584</t>
  </si>
  <si>
    <t>Tbr</t>
  </si>
  <si>
    <t>WHL22.21153</t>
  </si>
  <si>
    <t>SPU_006150, SPU_017169</t>
  </si>
  <si>
    <t>Tbx1</t>
  </si>
  <si>
    <t>WHL22.457020</t>
  </si>
  <si>
    <t>SPU_023386</t>
  </si>
  <si>
    <t>Tbx2-3</t>
  </si>
  <si>
    <t>WHL22.730224</t>
  </si>
  <si>
    <t>SPU_018391</t>
  </si>
  <si>
    <t>Tbx20</t>
  </si>
  <si>
    <t>WHL22.758779</t>
  </si>
  <si>
    <t>SPU_018392</t>
  </si>
  <si>
    <t>Tbx20_1</t>
  </si>
  <si>
    <t>WHL22.625687</t>
  </si>
  <si>
    <t>SPU_023441, SPU_028475</t>
  </si>
  <si>
    <t>Tbx4</t>
  </si>
  <si>
    <t>WHL22.504191</t>
  </si>
  <si>
    <t>SPU_020345, SPU_020346, SPU_021963</t>
  </si>
  <si>
    <t>Tbx6, Tbx6/16</t>
  </si>
  <si>
    <t>WHL22.355310</t>
  </si>
  <si>
    <t>SPU_021210, SPU_021820</t>
  </si>
  <si>
    <t>Tead4</t>
  </si>
  <si>
    <t>WHL22.589178</t>
  </si>
  <si>
    <t>SPU_028479</t>
  </si>
  <si>
    <t>Tel</t>
  </si>
  <si>
    <t>WHL22.614286</t>
  </si>
  <si>
    <t>SPU_018126</t>
  </si>
  <si>
    <t>Tgif</t>
  </si>
  <si>
    <t>WHL22.211956</t>
  </si>
  <si>
    <t>SPU_018861, SPU_025239</t>
  </si>
  <si>
    <t>Thr, Thrb</t>
  </si>
  <si>
    <t>WHL22.282560</t>
  </si>
  <si>
    <t>SPU_008936, SPU_027487</t>
  </si>
  <si>
    <t>Tll, Tll_1</t>
  </si>
  <si>
    <t>WHL22.207227</t>
  </si>
  <si>
    <t>SPU_013121, SPU_023893</t>
  </si>
  <si>
    <t>Tlx3</t>
  </si>
  <si>
    <t>WHL22.74366</t>
  </si>
  <si>
    <t>SPU_014249</t>
  </si>
  <si>
    <t>Trh</t>
  </si>
  <si>
    <t>WHL22.117840</t>
  </si>
  <si>
    <t>SPU_004382, SPU_027218</t>
  </si>
  <si>
    <t>Trx, Whsc1</t>
  </si>
  <si>
    <t>WHL22.509140</t>
  </si>
  <si>
    <t>SPU_022435</t>
  </si>
  <si>
    <t>Tsc22d2</t>
  </si>
  <si>
    <t>WHL22.608861</t>
  </si>
  <si>
    <t>SPU_016617</t>
  </si>
  <si>
    <t>Tulp4L</t>
  </si>
  <si>
    <t>WHL22.608876</t>
  </si>
  <si>
    <t>SPU_006368, SPU_016617</t>
  </si>
  <si>
    <t>WHL22.118674</t>
  </si>
  <si>
    <t>SPU_030059</t>
  </si>
  <si>
    <t>Twi</t>
  </si>
  <si>
    <t>WHL22.186660</t>
  </si>
  <si>
    <t>SPU_001739, SPU_013704</t>
  </si>
  <si>
    <t>Unc4-1, Unc4.1</t>
  </si>
  <si>
    <t>WHL22.467508</t>
  </si>
  <si>
    <t>SPU_014332</t>
  </si>
  <si>
    <t>Usf</t>
  </si>
  <si>
    <t>WHL22.490709</t>
  </si>
  <si>
    <t>SPU_008703</t>
  </si>
  <si>
    <t>Xbp1</t>
  </si>
  <si>
    <t>WHL22.224218</t>
  </si>
  <si>
    <t>SPU_010295</t>
  </si>
  <si>
    <t>Yyi</t>
  </si>
  <si>
    <t>WHL22.407274</t>
  </si>
  <si>
    <t>SPU_006421, SPU_021947</t>
  </si>
  <si>
    <t>Z474</t>
  </si>
  <si>
    <t>WHL22.126947</t>
  </si>
  <si>
    <t>SPU_012648</t>
  </si>
  <si>
    <t>Zhangfei</t>
  </si>
  <si>
    <t>WHL22.126978</t>
  </si>
  <si>
    <t>WHL22.331651</t>
  </si>
  <si>
    <t>SPU_028583, SPU_030070</t>
  </si>
  <si>
    <t>Zic, Zic2</t>
  </si>
  <si>
    <t>spu_mode</t>
  </si>
  <si>
    <t>I vs I</t>
  </si>
  <si>
    <t>Bi vs Bi</t>
  </si>
  <si>
    <t>E vs E</t>
  </si>
  <si>
    <t>L vs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</si>
</sst>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CAA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3" borderId="0" xfId="0" applyFill="1"/>
    <xf numFmtId="0" fontId="0" fillId="4" borderId="0" xfId="0" applyFill="1"/>
    <xf numFmtId="0" fontId="0" fillId="2" borderId="0" xfId="0" applyFill="1"/>
    <xf numFmtId="0" fontId="0" fillId="5" borderId="0" xfId="0" applyFill="1"/>
  </cellXfs>
  <cellStyles count="1">
    <cellStyle name="Normal" xfId="0" builtinId="0"/>
  </cellStyles>
  <dxfs count="5">
    <dxf>
      <font>
        <color theme="1"/>
      </font>
      <fill>
        <patternFill>
          <bgColor theme="0" tint="-0.24994659260841701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colors>
    <mruColors>
      <color rgb="FFFF9CA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4"/>
  <sheetViews>
    <sheetView tabSelected="1" workbookViewId="0">
      <pane xSplit="3" ySplit="1" topLeftCell="D335" activePane="bottomRight" state="frozen"/>
      <selection pane="topRight" activeCell="D1" sqref="D1"/>
      <selection pane="bottomLeft" activeCell="A2" sqref="A2"/>
      <selection pane="bottomRight" activeCell="J294" sqref="J294"/>
    </sheetView>
  </sheetViews>
  <sheetFormatPr baseColWidth="10" defaultRowHeight="16" x14ac:dyDescent="0.2"/>
  <cols>
    <col min="1" max="1" width="45.1640625" bestFit="1" customWidth="1"/>
    <col min="2" max="2" width="23.1640625" bestFit="1" customWidth="1"/>
    <col min="3" max="3" width="13.5" bestFit="1" customWidth="1"/>
    <col min="4" max="7" width="7.83203125" bestFit="1" customWidth="1"/>
    <col min="8" max="10" width="13.5" bestFit="1" customWidth="1"/>
    <col min="11" max="11" width="6.6640625" bestFit="1" customWidth="1"/>
    <col min="12" max="12" width="5.6640625" bestFit="1" customWidth="1"/>
    <col min="13" max="13" width="5.5" bestFit="1" customWidth="1"/>
    <col min="14" max="14" width="4.83203125" bestFit="1" customWidth="1"/>
    <col min="15" max="15" width="7" bestFit="1" customWidth="1"/>
  </cols>
  <sheetData>
    <row r="1" spans="1:15" x14ac:dyDescent="0.2">
      <c r="A1" s="1" t="s">
        <v>6</v>
      </c>
      <c r="B1" s="1" t="s">
        <v>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1072</v>
      </c>
      <c r="J1" s="1" t="s">
        <v>8</v>
      </c>
      <c r="K1" s="1" t="s">
        <v>9</v>
      </c>
      <c r="L1" s="1" t="s">
        <v>1075</v>
      </c>
      <c r="M1" s="1" t="s">
        <v>1076</v>
      </c>
      <c r="N1" s="1" t="s">
        <v>1073</v>
      </c>
      <c r="O1" s="1" t="s">
        <v>1074</v>
      </c>
    </row>
    <row r="2" spans="1:15" x14ac:dyDescent="0.2">
      <c r="A2" t="s">
        <v>22</v>
      </c>
      <c r="B2" t="s">
        <v>23</v>
      </c>
      <c r="C2" t="s">
        <v>20</v>
      </c>
      <c r="D2">
        <v>927</v>
      </c>
      <c r="E2">
        <v>342</v>
      </c>
      <c r="F2">
        <v>551</v>
      </c>
      <c r="G2">
        <v>203</v>
      </c>
      <c r="H2">
        <v>27</v>
      </c>
      <c r="I2" t="s">
        <v>21</v>
      </c>
      <c r="J2" t="s">
        <v>19</v>
      </c>
      <c r="K2">
        <v>0</v>
      </c>
      <c r="L2">
        <f>IF(AND(I2=J2,I2="EARLY"),1,0)</f>
        <v>0</v>
      </c>
      <c r="M2">
        <f>IF(AND(I2=J2,I2="LATE"),1,0)</f>
        <v>0</v>
      </c>
      <c r="N2">
        <f>IF(AND(I2=J2,I2="INTERMEDIATE"),1,0)</f>
        <v>0</v>
      </c>
      <c r="O2">
        <f>IF(AND(I2=J2,I2="BI-MODAL"),1,0)</f>
        <v>0</v>
      </c>
    </row>
    <row r="3" spans="1:15" x14ac:dyDescent="0.2">
      <c r="A3" t="s">
        <v>25</v>
      </c>
      <c r="B3" t="s">
        <v>26</v>
      </c>
      <c r="C3" t="s">
        <v>24</v>
      </c>
      <c r="D3">
        <v>159</v>
      </c>
      <c r="E3">
        <v>42</v>
      </c>
      <c r="F3">
        <v>206</v>
      </c>
      <c r="G3">
        <v>214</v>
      </c>
      <c r="H3">
        <v>6</v>
      </c>
      <c r="I3" t="s">
        <v>21</v>
      </c>
      <c r="J3" t="s">
        <v>11</v>
      </c>
      <c r="K3">
        <v>0</v>
      </c>
      <c r="L3">
        <f>IF(AND(I3=J3,I3="EARLY"),1,0)</f>
        <v>0</v>
      </c>
      <c r="M3">
        <f>IF(AND(I3=J3,I3="LATE"),1,0)</f>
        <v>0</v>
      </c>
      <c r="N3">
        <f>IF(AND(I3=J3,I3="INTERMEDIATE"),1,0)</f>
        <v>0</v>
      </c>
      <c r="O3">
        <f>IF(AND(I3=J3,I3="BI-MODAL"),1,0)</f>
        <v>0</v>
      </c>
    </row>
    <row r="4" spans="1:15" x14ac:dyDescent="0.2">
      <c r="A4" t="s">
        <v>40</v>
      </c>
      <c r="B4" t="s">
        <v>41</v>
      </c>
      <c r="C4" t="s">
        <v>39</v>
      </c>
      <c r="D4">
        <v>635</v>
      </c>
      <c r="E4">
        <v>508</v>
      </c>
      <c r="F4">
        <v>580</v>
      </c>
      <c r="G4">
        <v>845</v>
      </c>
      <c r="H4">
        <v>15</v>
      </c>
      <c r="I4" t="s">
        <v>21</v>
      </c>
      <c r="J4" t="s">
        <v>11</v>
      </c>
      <c r="K4">
        <v>0</v>
      </c>
      <c r="L4">
        <f>IF(AND(I4=J4,I4="EARLY"),1,0)</f>
        <v>0</v>
      </c>
      <c r="M4">
        <f>IF(AND(I4=J4,I4="LATE"),1,0)</f>
        <v>0</v>
      </c>
      <c r="N4">
        <f>IF(AND(I4=J4,I4="INTERMEDIATE"),1,0)</f>
        <v>0</v>
      </c>
      <c r="O4">
        <f>IF(AND(I4=J4,I4="BI-MODAL"),1,0)</f>
        <v>0</v>
      </c>
    </row>
    <row r="5" spans="1:15" x14ac:dyDescent="0.2">
      <c r="A5" t="s">
        <v>62</v>
      </c>
      <c r="B5" t="s">
        <v>63</v>
      </c>
      <c r="C5" t="s">
        <v>61</v>
      </c>
      <c r="D5">
        <v>1892</v>
      </c>
      <c r="E5">
        <v>309</v>
      </c>
      <c r="F5">
        <v>881</v>
      </c>
      <c r="G5">
        <v>905</v>
      </c>
      <c r="H5">
        <v>19</v>
      </c>
      <c r="I5" t="s">
        <v>21</v>
      </c>
      <c r="J5" t="s">
        <v>21</v>
      </c>
      <c r="K5">
        <v>0</v>
      </c>
      <c r="L5">
        <f>IF(AND(I5=J5,I5="EARLY"),1,0)</f>
        <v>0</v>
      </c>
      <c r="M5">
        <f>IF(AND(I5=J5,I5="LATE"),1,0)</f>
        <v>0</v>
      </c>
      <c r="N5">
        <f>IF(AND(I5=J5,I5="INTERMEDIATE"),1,0)</f>
        <v>0</v>
      </c>
      <c r="O5">
        <f>IF(AND(I5=J5,I5="BI-MODAL"),1,0)</f>
        <v>1</v>
      </c>
    </row>
    <row r="6" spans="1:15" x14ac:dyDescent="0.2">
      <c r="A6" t="s">
        <v>65</v>
      </c>
      <c r="B6" t="s">
        <v>66</v>
      </c>
      <c r="C6" t="s">
        <v>64</v>
      </c>
      <c r="D6">
        <v>1267</v>
      </c>
      <c r="E6">
        <v>866</v>
      </c>
      <c r="F6">
        <v>905</v>
      </c>
      <c r="G6">
        <v>498</v>
      </c>
      <c r="H6">
        <v>27</v>
      </c>
      <c r="I6" t="s">
        <v>21</v>
      </c>
      <c r="J6" t="s">
        <v>16</v>
      </c>
      <c r="K6">
        <v>0</v>
      </c>
      <c r="L6">
        <f>IF(AND(I6=J6,I6="EARLY"),1,0)</f>
        <v>0</v>
      </c>
      <c r="M6">
        <f>IF(AND(I6=J6,I6="LATE"),1,0)</f>
        <v>0</v>
      </c>
      <c r="N6">
        <f>IF(AND(I6=J6,I6="INTERMEDIATE"),1,0)</f>
        <v>0</v>
      </c>
      <c r="O6">
        <f>IF(AND(I6=J6,I6="BI-MODAL"),1,0)</f>
        <v>0</v>
      </c>
    </row>
    <row r="7" spans="1:15" x14ac:dyDescent="0.2">
      <c r="A7" t="s">
        <v>68</v>
      </c>
      <c r="B7" t="s">
        <v>69</v>
      </c>
      <c r="C7" t="s">
        <v>67</v>
      </c>
      <c r="D7">
        <v>3</v>
      </c>
      <c r="E7">
        <v>0</v>
      </c>
      <c r="F7">
        <v>0</v>
      </c>
      <c r="G7">
        <v>2</v>
      </c>
      <c r="H7">
        <v>22</v>
      </c>
      <c r="I7" t="s">
        <v>21</v>
      </c>
      <c r="K7">
        <v>0</v>
      </c>
      <c r="L7">
        <f>IF(AND(I7=J7,I7="EARLY"),1,0)</f>
        <v>0</v>
      </c>
      <c r="M7">
        <f>IF(AND(I7=J7,I7="LATE"),1,0)</f>
        <v>0</v>
      </c>
      <c r="N7">
        <f>IF(AND(I7=J7,I7="INTERMEDIATE"),1,0)</f>
        <v>0</v>
      </c>
      <c r="O7">
        <f>IF(AND(I7=J7,I7="BI-MODAL"),1,0)</f>
        <v>0</v>
      </c>
    </row>
    <row r="8" spans="1:15" x14ac:dyDescent="0.2">
      <c r="A8" t="s">
        <v>71</v>
      </c>
      <c r="B8" t="s">
        <v>72</v>
      </c>
      <c r="C8" t="s">
        <v>70</v>
      </c>
      <c r="D8">
        <v>814</v>
      </c>
      <c r="E8">
        <v>311</v>
      </c>
      <c r="F8">
        <v>393</v>
      </c>
      <c r="G8">
        <v>1057</v>
      </c>
      <c r="H8">
        <v>15</v>
      </c>
      <c r="I8" t="s">
        <v>21</v>
      </c>
      <c r="K8">
        <v>0</v>
      </c>
      <c r="L8">
        <f>IF(AND(I8=J8,I8="EARLY"),1,0)</f>
        <v>0</v>
      </c>
      <c r="M8">
        <f>IF(AND(I8=J8,I8="LATE"),1,0)</f>
        <v>0</v>
      </c>
      <c r="N8">
        <f>IF(AND(I8=J8,I8="INTERMEDIATE"),1,0)</f>
        <v>0</v>
      </c>
      <c r="O8">
        <f>IF(AND(I8=J8,I8="BI-MODAL"),1,0)</f>
        <v>0</v>
      </c>
    </row>
    <row r="9" spans="1:15" x14ac:dyDescent="0.2">
      <c r="A9" t="s">
        <v>74</v>
      </c>
      <c r="B9" t="s">
        <v>75</v>
      </c>
      <c r="C9" t="s">
        <v>73</v>
      </c>
      <c r="D9">
        <v>1893</v>
      </c>
      <c r="E9">
        <v>1208</v>
      </c>
      <c r="F9">
        <v>1109</v>
      </c>
      <c r="G9">
        <v>1598</v>
      </c>
      <c r="H9">
        <v>22</v>
      </c>
      <c r="I9" t="s">
        <v>21</v>
      </c>
      <c r="J9" t="s">
        <v>19</v>
      </c>
      <c r="K9">
        <v>0</v>
      </c>
      <c r="L9">
        <f>IF(AND(I9=J9,I9="EARLY"),1,0)</f>
        <v>0</v>
      </c>
      <c r="M9">
        <f>IF(AND(I9=J9,I9="LATE"),1,0)</f>
        <v>0</v>
      </c>
      <c r="N9">
        <f>IF(AND(I9=J9,I9="INTERMEDIATE"),1,0)</f>
        <v>0</v>
      </c>
      <c r="O9">
        <f>IF(AND(I9=J9,I9="BI-MODAL"),1,0)</f>
        <v>0</v>
      </c>
    </row>
    <row r="10" spans="1:15" x14ac:dyDescent="0.2">
      <c r="A10" t="s">
        <v>92</v>
      </c>
      <c r="B10" t="s">
        <v>93</v>
      </c>
      <c r="C10" t="s">
        <v>91</v>
      </c>
      <c r="D10">
        <v>137</v>
      </c>
      <c r="E10">
        <v>81</v>
      </c>
      <c r="F10">
        <v>157</v>
      </c>
      <c r="G10">
        <v>107</v>
      </c>
      <c r="H10">
        <v>6</v>
      </c>
      <c r="I10" t="s">
        <v>21</v>
      </c>
      <c r="J10" t="s">
        <v>11</v>
      </c>
      <c r="K10">
        <v>0</v>
      </c>
      <c r="L10">
        <f>IF(AND(I10=J10,I10="EARLY"),1,0)</f>
        <v>0</v>
      </c>
      <c r="M10">
        <f>IF(AND(I10=J10,I10="LATE"),1,0)</f>
        <v>0</v>
      </c>
      <c r="N10">
        <f>IF(AND(I10=J10,I10="INTERMEDIATE"),1,0)</f>
        <v>0</v>
      </c>
      <c r="O10">
        <f>IF(AND(I10=J10,I10="BI-MODAL"),1,0)</f>
        <v>0</v>
      </c>
    </row>
    <row r="11" spans="1:15" x14ac:dyDescent="0.2">
      <c r="A11" t="s">
        <v>98</v>
      </c>
      <c r="B11" t="s">
        <v>99</v>
      </c>
      <c r="C11" t="s">
        <v>97</v>
      </c>
      <c r="D11">
        <v>47</v>
      </c>
      <c r="E11">
        <v>26</v>
      </c>
      <c r="F11">
        <v>0</v>
      </c>
      <c r="G11">
        <v>27</v>
      </c>
      <c r="H11">
        <v>22</v>
      </c>
      <c r="I11" t="s">
        <v>21</v>
      </c>
      <c r="K11">
        <v>0</v>
      </c>
      <c r="L11">
        <f>IF(AND(I11=J11,I11="EARLY"),1,0)</f>
        <v>0</v>
      </c>
      <c r="M11">
        <f>IF(AND(I11=J11,I11="LATE"),1,0)</f>
        <v>0</v>
      </c>
      <c r="N11">
        <f>IF(AND(I11=J11,I11="INTERMEDIATE"),1,0)</f>
        <v>0</v>
      </c>
      <c r="O11">
        <f>IF(AND(I11=J11,I11="BI-MODAL"),1,0)</f>
        <v>0</v>
      </c>
    </row>
    <row r="12" spans="1:15" x14ac:dyDescent="0.2">
      <c r="A12" t="s">
        <v>98</v>
      </c>
      <c r="B12" t="s">
        <v>99</v>
      </c>
      <c r="C12" t="s">
        <v>100</v>
      </c>
      <c r="D12">
        <v>272</v>
      </c>
      <c r="E12">
        <v>127</v>
      </c>
      <c r="F12">
        <v>205</v>
      </c>
      <c r="G12">
        <v>97</v>
      </c>
      <c r="H12">
        <v>27</v>
      </c>
      <c r="I12" t="s">
        <v>21</v>
      </c>
      <c r="K12">
        <v>0</v>
      </c>
      <c r="L12">
        <f>IF(AND(I12=J12,I12="EARLY"),1,0)</f>
        <v>0</v>
      </c>
      <c r="M12">
        <f>IF(AND(I12=J12,I12="LATE"),1,0)</f>
        <v>0</v>
      </c>
      <c r="N12">
        <f>IF(AND(I12=J12,I12="INTERMEDIATE"),1,0)</f>
        <v>0</v>
      </c>
      <c r="O12">
        <f>IF(AND(I12=J12,I12="BI-MODAL"),1,0)</f>
        <v>0</v>
      </c>
    </row>
    <row r="13" spans="1:15" x14ac:dyDescent="0.2">
      <c r="A13" t="s">
        <v>98</v>
      </c>
      <c r="B13" t="s">
        <v>99</v>
      </c>
      <c r="C13" t="s">
        <v>101</v>
      </c>
      <c r="D13">
        <v>874</v>
      </c>
      <c r="E13">
        <v>192</v>
      </c>
      <c r="F13">
        <v>1007</v>
      </c>
      <c r="G13">
        <v>1101</v>
      </c>
      <c r="H13">
        <v>6</v>
      </c>
      <c r="I13" t="s">
        <v>21</v>
      </c>
      <c r="K13">
        <v>0</v>
      </c>
      <c r="L13">
        <f>IF(AND(I13=J13,I13="EARLY"),1,0)</f>
        <v>0</v>
      </c>
      <c r="M13">
        <f>IF(AND(I13=J13,I13="LATE"),1,0)</f>
        <v>0</v>
      </c>
      <c r="N13">
        <f>IF(AND(I13=J13,I13="INTERMEDIATE"),1,0)</f>
        <v>0</v>
      </c>
      <c r="O13">
        <f>IF(AND(I13=J13,I13="BI-MODAL"),1,0)</f>
        <v>0</v>
      </c>
    </row>
    <row r="14" spans="1:15" x14ac:dyDescent="0.2">
      <c r="A14" t="s">
        <v>131</v>
      </c>
      <c r="B14" t="s">
        <v>132</v>
      </c>
      <c r="C14" t="s">
        <v>130</v>
      </c>
      <c r="D14">
        <v>55</v>
      </c>
      <c r="E14">
        <v>11</v>
      </c>
      <c r="F14">
        <v>18</v>
      </c>
      <c r="G14">
        <v>37</v>
      </c>
      <c r="H14">
        <v>22</v>
      </c>
      <c r="I14" t="s">
        <v>21</v>
      </c>
      <c r="J14" t="s">
        <v>11</v>
      </c>
      <c r="K14">
        <v>0</v>
      </c>
      <c r="L14">
        <f>IF(AND(I14=J14,I14="EARLY"),1,0)</f>
        <v>0</v>
      </c>
      <c r="M14">
        <f>IF(AND(I14=J14,I14="LATE"),1,0)</f>
        <v>0</v>
      </c>
      <c r="N14">
        <f>IF(AND(I14=J14,I14="INTERMEDIATE"),1,0)</f>
        <v>0</v>
      </c>
      <c r="O14">
        <f>IF(AND(I14=J14,I14="BI-MODAL"),1,0)</f>
        <v>0</v>
      </c>
    </row>
    <row r="15" spans="1:15" x14ac:dyDescent="0.2">
      <c r="A15" t="s">
        <v>134</v>
      </c>
      <c r="B15" t="s">
        <v>135</v>
      </c>
      <c r="C15" t="s">
        <v>133</v>
      </c>
      <c r="D15">
        <v>1799</v>
      </c>
      <c r="E15">
        <v>607</v>
      </c>
      <c r="F15">
        <v>824</v>
      </c>
      <c r="G15">
        <v>450</v>
      </c>
      <c r="H15">
        <v>27</v>
      </c>
      <c r="I15" t="s">
        <v>21</v>
      </c>
      <c r="J15" t="s">
        <v>11</v>
      </c>
      <c r="K15">
        <v>0</v>
      </c>
      <c r="L15">
        <f>IF(AND(I15=J15,I15="EARLY"),1,0)</f>
        <v>0</v>
      </c>
      <c r="M15">
        <f>IF(AND(I15=J15,I15="LATE"),1,0)</f>
        <v>0</v>
      </c>
      <c r="N15">
        <f>IF(AND(I15=J15,I15="INTERMEDIATE"),1,0)</f>
        <v>0</v>
      </c>
      <c r="O15">
        <f>IF(AND(I15=J15,I15="BI-MODAL"),1,0)</f>
        <v>0</v>
      </c>
    </row>
    <row r="16" spans="1:15" x14ac:dyDescent="0.2">
      <c r="A16" t="s">
        <v>137</v>
      </c>
      <c r="B16" t="s">
        <v>138</v>
      </c>
      <c r="C16" t="s">
        <v>136</v>
      </c>
      <c r="D16">
        <v>4540</v>
      </c>
      <c r="E16">
        <v>3089</v>
      </c>
      <c r="F16">
        <v>3073</v>
      </c>
      <c r="G16">
        <v>1572</v>
      </c>
      <c r="H16">
        <v>27</v>
      </c>
      <c r="I16" t="s">
        <v>21</v>
      </c>
      <c r="J16" t="s">
        <v>11</v>
      </c>
      <c r="K16">
        <v>0</v>
      </c>
      <c r="L16">
        <f>IF(AND(I16=J16,I16="EARLY"),1,0)</f>
        <v>0</v>
      </c>
      <c r="M16">
        <f>IF(AND(I16=J16,I16="LATE"),1,0)</f>
        <v>0</v>
      </c>
      <c r="N16">
        <f>IF(AND(I16=J16,I16="INTERMEDIATE"),1,0)</f>
        <v>0</v>
      </c>
      <c r="O16">
        <f>IF(AND(I16=J16,I16="BI-MODAL"),1,0)</f>
        <v>0</v>
      </c>
    </row>
    <row r="17" spans="1:15" x14ac:dyDescent="0.2">
      <c r="A17" t="s">
        <v>152</v>
      </c>
      <c r="B17" t="s">
        <v>153</v>
      </c>
      <c r="C17" t="s">
        <v>151</v>
      </c>
      <c r="D17">
        <v>3644</v>
      </c>
      <c r="E17">
        <v>741</v>
      </c>
      <c r="F17">
        <v>1649</v>
      </c>
      <c r="G17">
        <v>1357</v>
      </c>
      <c r="H17">
        <v>19</v>
      </c>
      <c r="I17" t="s">
        <v>21</v>
      </c>
      <c r="J17" t="s">
        <v>19</v>
      </c>
      <c r="K17">
        <v>0</v>
      </c>
      <c r="L17">
        <f>IF(AND(I17=J17,I17="EARLY"),1,0)</f>
        <v>0</v>
      </c>
      <c r="M17">
        <f>IF(AND(I17=J17,I17="LATE"),1,0)</f>
        <v>0</v>
      </c>
      <c r="N17">
        <f>IF(AND(I17=J17,I17="INTERMEDIATE"),1,0)</f>
        <v>0</v>
      </c>
      <c r="O17">
        <f>IF(AND(I17=J17,I17="BI-MODAL"),1,0)</f>
        <v>0</v>
      </c>
    </row>
    <row r="18" spans="1:15" x14ac:dyDescent="0.2">
      <c r="A18" t="s">
        <v>194</v>
      </c>
      <c r="B18" t="s">
        <v>195</v>
      </c>
      <c r="C18" t="s">
        <v>193</v>
      </c>
      <c r="D18">
        <v>1394</v>
      </c>
      <c r="E18">
        <v>139</v>
      </c>
      <c r="F18">
        <v>376</v>
      </c>
      <c r="G18">
        <v>694</v>
      </c>
      <c r="H18">
        <v>22</v>
      </c>
      <c r="I18" t="s">
        <v>21</v>
      </c>
      <c r="J18" t="s">
        <v>16</v>
      </c>
      <c r="K18">
        <v>0</v>
      </c>
      <c r="L18">
        <f>IF(AND(I18=J18,I18="EARLY"),1,0)</f>
        <v>0</v>
      </c>
      <c r="M18">
        <f>IF(AND(I18=J18,I18="LATE"),1,0)</f>
        <v>0</v>
      </c>
      <c r="N18">
        <f>IF(AND(I18=J18,I18="INTERMEDIATE"),1,0)</f>
        <v>0</v>
      </c>
      <c r="O18">
        <f>IF(AND(I18=J18,I18="BI-MODAL"),1,0)</f>
        <v>0</v>
      </c>
    </row>
    <row r="19" spans="1:15" x14ac:dyDescent="0.2">
      <c r="A19" t="s">
        <v>216</v>
      </c>
      <c r="B19" t="s">
        <v>217</v>
      </c>
      <c r="C19" t="s">
        <v>215</v>
      </c>
      <c r="D19">
        <v>1472</v>
      </c>
      <c r="E19">
        <v>438</v>
      </c>
      <c r="F19">
        <v>881</v>
      </c>
      <c r="G19">
        <v>601</v>
      </c>
      <c r="H19">
        <v>19</v>
      </c>
      <c r="I19" t="s">
        <v>21</v>
      </c>
      <c r="J19" t="s">
        <v>11</v>
      </c>
      <c r="K19">
        <v>0</v>
      </c>
      <c r="L19">
        <f>IF(AND(I19=J19,I19="EARLY"),1,0)</f>
        <v>0</v>
      </c>
      <c r="M19">
        <f>IF(AND(I19=J19,I19="LATE"),1,0)</f>
        <v>0</v>
      </c>
      <c r="N19">
        <f>IF(AND(I19=J19,I19="INTERMEDIATE"),1,0)</f>
        <v>0</v>
      </c>
      <c r="O19">
        <f>IF(AND(I19=J19,I19="BI-MODAL"),1,0)</f>
        <v>0</v>
      </c>
    </row>
    <row r="20" spans="1:15" x14ac:dyDescent="0.2">
      <c r="A20" t="s">
        <v>253</v>
      </c>
      <c r="B20" t="s">
        <v>254</v>
      </c>
      <c r="C20" t="s">
        <v>252</v>
      </c>
      <c r="D20">
        <v>38</v>
      </c>
      <c r="E20">
        <v>20</v>
      </c>
      <c r="F20">
        <v>19</v>
      </c>
      <c r="G20">
        <v>23</v>
      </c>
      <c r="H20">
        <v>22</v>
      </c>
      <c r="I20" t="s">
        <v>21</v>
      </c>
      <c r="J20" t="s">
        <v>16</v>
      </c>
      <c r="K20">
        <v>0</v>
      </c>
      <c r="L20">
        <f>IF(AND(I20=J20,I20="EARLY"),1,0)</f>
        <v>0</v>
      </c>
      <c r="M20">
        <f>IF(AND(I20=J20,I20="LATE"),1,0)</f>
        <v>0</v>
      </c>
      <c r="N20">
        <f>IF(AND(I20=J20,I20="INTERMEDIATE"),1,0)</f>
        <v>0</v>
      </c>
      <c r="O20">
        <f>IF(AND(I20=J20,I20="BI-MODAL"),1,0)</f>
        <v>0</v>
      </c>
    </row>
    <row r="21" spans="1:15" x14ac:dyDescent="0.2">
      <c r="A21" t="s">
        <v>283</v>
      </c>
      <c r="B21" t="s">
        <v>284</v>
      </c>
      <c r="C21" t="s">
        <v>282</v>
      </c>
      <c r="D21">
        <v>886</v>
      </c>
      <c r="E21">
        <v>257</v>
      </c>
      <c r="F21">
        <v>402</v>
      </c>
      <c r="G21">
        <v>260</v>
      </c>
      <c r="H21">
        <v>19</v>
      </c>
      <c r="I21" t="s">
        <v>21</v>
      </c>
      <c r="K21">
        <v>0</v>
      </c>
      <c r="L21">
        <f>IF(AND(I21=J21,I21="EARLY"),1,0)</f>
        <v>0</v>
      </c>
      <c r="M21">
        <f>IF(AND(I21=J21,I21="LATE"),1,0)</f>
        <v>0</v>
      </c>
      <c r="N21">
        <f>IF(AND(I21=J21,I21="INTERMEDIATE"),1,0)</f>
        <v>0</v>
      </c>
      <c r="O21">
        <f>IF(AND(I21=J21,I21="BI-MODAL"),1,0)</f>
        <v>0</v>
      </c>
    </row>
    <row r="22" spans="1:15" x14ac:dyDescent="0.2">
      <c r="A22" t="s">
        <v>310</v>
      </c>
      <c r="B22" t="s">
        <v>311</v>
      </c>
      <c r="C22" t="s">
        <v>309</v>
      </c>
      <c r="D22">
        <v>23</v>
      </c>
      <c r="E22">
        <v>0</v>
      </c>
      <c r="F22">
        <v>0</v>
      </c>
      <c r="G22">
        <v>28</v>
      </c>
      <c r="H22">
        <v>15</v>
      </c>
      <c r="I22" t="s">
        <v>21</v>
      </c>
      <c r="K22">
        <v>0</v>
      </c>
      <c r="L22">
        <f>IF(AND(I22=J22,I22="EARLY"),1,0)</f>
        <v>0</v>
      </c>
      <c r="M22">
        <f>IF(AND(I22=J22,I22="LATE"),1,0)</f>
        <v>0</v>
      </c>
      <c r="N22">
        <f>IF(AND(I22=J22,I22="INTERMEDIATE"),1,0)</f>
        <v>0</v>
      </c>
      <c r="O22">
        <f>IF(AND(I22=J22,I22="BI-MODAL"),1,0)</f>
        <v>0</v>
      </c>
    </row>
    <row r="23" spans="1:15" x14ac:dyDescent="0.2">
      <c r="A23" t="s">
        <v>318</v>
      </c>
      <c r="B23" t="s">
        <v>319</v>
      </c>
      <c r="C23" t="s">
        <v>318</v>
      </c>
      <c r="D23">
        <v>34207</v>
      </c>
      <c r="E23">
        <v>13341</v>
      </c>
      <c r="F23">
        <v>10123</v>
      </c>
      <c r="G23">
        <v>2919</v>
      </c>
      <c r="H23">
        <v>27</v>
      </c>
      <c r="I23" t="s">
        <v>21</v>
      </c>
      <c r="J23" t="s">
        <v>19</v>
      </c>
      <c r="K23">
        <v>0</v>
      </c>
      <c r="L23">
        <f>IF(AND(I23=J23,I23="EARLY"),1,0)</f>
        <v>0</v>
      </c>
      <c r="M23">
        <f>IF(AND(I23=J23,I23="LATE"),1,0)</f>
        <v>0</v>
      </c>
      <c r="N23">
        <f>IF(AND(I23=J23,I23="INTERMEDIATE"),1,0)</f>
        <v>0</v>
      </c>
      <c r="O23">
        <f>IF(AND(I23=J23,I23="BI-MODAL"),1,0)</f>
        <v>0</v>
      </c>
    </row>
    <row r="24" spans="1:15" x14ac:dyDescent="0.2">
      <c r="A24" t="s">
        <v>330</v>
      </c>
      <c r="B24" t="s">
        <v>331</v>
      </c>
      <c r="C24" t="s">
        <v>329</v>
      </c>
      <c r="D24">
        <v>713</v>
      </c>
      <c r="E24">
        <v>107</v>
      </c>
      <c r="F24">
        <v>788</v>
      </c>
      <c r="G24">
        <v>774</v>
      </c>
      <c r="H24">
        <v>6</v>
      </c>
      <c r="I24" t="s">
        <v>21</v>
      </c>
      <c r="J24" t="s">
        <v>16</v>
      </c>
      <c r="K24">
        <v>0</v>
      </c>
      <c r="L24">
        <f>IF(AND(I24=J24,I24="EARLY"),1,0)</f>
        <v>0</v>
      </c>
      <c r="M24">
        <f>IF(AND(I24=J24,I24="LATE"),1,0)</f>
        <v>0</v>
      </c>
      <c r="N24">
        <f>IF(AND(I24=J24,I24="INTERMEDIATE"),1,0)</f>
        <v>0</v>
      </c>
      <c r="O24">
        <f>IF(AND(I24=J24,I24="BI-MODAL"),1,0)</f>
        <v>0</v>
      </c>
    </row>
    <row r="25" spans="1:15" x14ac:dyDescent="0.2">
      <c r="A25" t="s">
        <v>333</v>
      </c>
      <c r="B25" t="s">
        <v>334</v>
      </c>
      <c r="C25" t="s">
        <v>332</v>
      </c>
      <c r="D25">
        <v>528</v>
      </c>
      <c r="E25">
        <v>67</v>
      </c>
      <c r="F25">
        <v>364</v>
      </c>
      <c r="G25">
        <v>452</v>
      </c>
      <c r="H25">
        <v>7</v>
      </c>
      <c r="I25" t="s">
        <v>21</v>
      </c>
      <c r="K25">
        <v>0</v>
      </c>
      <c r="L25">
        <f>IF(AND(I25=J25,I25="EARLY"),1,0)</f>
        <v>0</v>
      </c>
      <c r="M25">
        <f>IF(AND(I25=J25,I25="LATE"),1,0)</f>
        <v>0</v>
      </c>
      <c r="N25">
        <f>IF(AND(I25=J25,I25="INTERMEDIATE"),1,0)</f>
        <v>0</v>
      </c>
      <c r="O25">
        <f>IF(AND(I25=J25,I25="BI-MODAL"),1,0)</f>
        <v>0</v>
      </c>
    </row>
    <row r="26" spans="1:15" x14ac:dyDescent="0.2">
      <c r="A26" t="s">
        <v>355</v>
      </c>
      <c r="B26" t="s">
        <v>356</v>
      </c>
      <c r="C26" t="s">
        <v>354</v>
      </c>
      <c r="D26">
        <v>4</v>
      </c>
      <c r="E26">
        <v>0</v>
      </c>
      <c r="F26">
        <v>0</v>
      </c>
      <c r="G26">
        <v>5</v>
      </c>
      <c r="H26">
        <v>15</v>
      </c>
      <c r="I26" t="s">
        <v>21</v>
      </c>
      <c r="J26" t="s">
        <v>11</v>
      </c>
      <c r="K26">
        <v>0</v>
      </c>
      <c r="L26">
        <f>IF(AND(I26=J26,I26="EARLY"),1,0)</f>
        <v>0</v>
      </c>
      <c r="M26">
        <f>IF(AND(I26=J26,I26="LATE"),1,0)</f>
        <v>0</v>
      </c>
      <c r="N26">
        <f>IF(AND(I26=J26,I26="INTERMEDIATE"),1,0)</f>
        <v>0</v>
      </c>
      <c r="O26">
        <f>IF(AND(I26=J26,I26="BI-MODAL"),1,0)</f>
        <v>0</v>
      </c>
    </row>
    <row r="27" spans="1:15" x14ac:dyDescent="0.2">
      <c r="A27" t="s">
        <v>370</v>
      </c>
      <c r="B27" t="s">
        <v>371</v>
      </c>
      <c r="C27" t="s">
        <v>369</v>
      </c>
      <c r="D27">
        <v>393</v>
      </c>
      <c r="E27">
        <v>116</v>
      </c>
      <c r="F27">
        <v>195</v>
      </c>
      <c r="G27">
        <v>193</v>
      </c>
      <c r="H27">
        <v>19</v>
      </c>
      <c r="I27" t="s">
        <v>21</v>
      </c>
      <c r="J27" t="s">
        <v>19</v>
      </c>
      <c r="K27">
        <v>0</v>
      </c>
      <c r="L27">
        <f>IF(AND(I27=J27,I27="EARLY"),1,0)</f>
        <v>0</v>
      </c>
      <c r="M27">
        <f>IF(AND(I27=J27,I27="LATE"),1,0)</f>
        <v>0</v>
      </c>
      <c r="N27">
        <f>IF(AND(I27=J27,I27="INTERMEDIATE"),1,0)</f>
        <v>0</v>
      </c>
      <c r="O27">
        <f>IF(AND(I27=J27,I27="BI-MODAL"),1,0)</f>
        <v>0</v>
      </c>
    </row>
    <row r="28" spans="1:15" x14ac:dyDescent="0.2">
      <c r="A28" t="s">
        <v>376</v>
      </c>
      <c r="B28" t="s">
        <v>377</v>
      </c>
      <c r="C28" t="s">
        <v>375</v>
      </c>
      <c r="D28">
        <v>2358</v>
      </c>
      <c r="E28">
        <v>1428</v>
      </c>
      <c r="F28">
        <v>3056</v>
      </c>
      <c r="G28">
        <v>2826</v>
      </c>
      <c r="H28">
        <v>6</v>
      </c>
      <c r="I28" t="s">
        <v>21</v>
      </c>
      <c r="J28" t="s">
        <v>21</v>
      </c>
      <c r="K28">
        <v>0</v>
      </c>
      <c r="L28">
        <f>IF(AND(I28=J28,I28="EARLY"),1,0)</f>
        <v>0</v>
      </c>
      <c r="M28">
        <f>IF(AND(I28=J28,I28="LATE"),1,0)</f>
        <v>0</v>
      </c>
      <c r="N28">
        <f>IF(AND(I28=J28,I28="INTERMEDIATE"),1,0)</f>
        <v>0</v>
      </c>
      <c r="O28">
        <f>IF(AND(I28=J28,I28="BI-MODAL"),1,0)</f>
        <v>1</v>
      </c>
    </row>
    <row r="29" spans="1:15" x14ac:dyDescent="0.2">
      <c r="A29" t="s">
        <v>400</v>
      </c>
      <c r="B29" t="s">
        <v>401</v>
      </c>
      <c r="C29" t="s">
        <v>399</v>
      </c>
      <c r="D29">
        <v>86</v>
      </c>
      <c r="E29">
        <v>8</v>
      </c>
      <c r="F29">
        <v>0</v>
      </c>
      <c r="G29">
        <v>133</v>
      </c>
      <c r="H29">
        <v>15</v>
      </c>
      <c r="I29" t="s">
        <v>21</v>
      </c>
      <c r="J29" t="s">
        <v>11</v>
      </c>
      <c r="K29">
        <v>0</v>
      </c>
      <c r="L29">
        <f>IF(AND(I29=J29,I29="EARLY"),1,0)</f>
        <v>0</v>
      </c>
      <c r="M29">
        <f>IF(AND(I29=J29,I29="LATE"),1,0)</f>
        <v>0</v>
      </c>
      <c r="N29">
        <f>IF(AND(I29=J29,I29="INTERMEDIATE"),1,0)</f>
        <v>0</v>
      </c>
      <c r="O29">
        <f>IF(AND(I29=J29,I29="BI-MODAL"),1,0)</f>
        <v>0</v>
      </c>
    </row>
    <row r="30" spans="1:15" x14ac:dyDescent="0.2">
      <c r="A30" t="s">
        <v>445</v>
      </c>
      <c r="B30" t="s">
        <v>446</v>
      </c>
      <c r="C30" t="s">
        <v>444</v>
      </c>
      <c r="D30">
        <v>14</v>
      </c>
      <c r="E30">
        <v>0</v>
      </c>
      <c r="F30">
        <v>0</v>
      </c>
      <c r="G30">
        <v>4</v>
      </c>
      <c r="H30">
        <v>22</v>
      </c>
      <c r="I30" t="s">
        <v>21</v>
      </c>
      <c r="J30" t="s">
        <v>11</v>
      </c>
      <c r="K30">
        <v>0</v>
      </c>
      <c r="L30">
        <f>IF(AND(I30=J30,I30="EARLY"),1,0)</f>
        <v>0</v>
      </c>
      <c r="M30">
        <f>IF(AND(I30=J30,I30="LATE"),1,0)</f>
        <v>0</v>
      </c>
      <c r="N30">
        <f>IF(AND(I30=J30,I30="INTERMEDIATE"),1,0)</f>
        <v>0</v>
      </c>
      <c r="O30">
        <f>IF(AND(I30=J30,I30="BI-MODAL"),1,0)</f>
        <v>0</v>
      </c>
    </row>
    <row r="31" spans="1:15" x14ac:dyDescent="0.2">
      <c r="A31" t="s">
        <v>464</v>
      </c>
      <c r="B31" t="s">
        <v>465</v>
      </c>
      <c r="C31" t="s">
        <v>463</v>
      </c>
      <c r="D31">
        <v>23</v>
      </c>
      <c r="E31">
        <v>9</v>
      </c>
      <c r="F31">
        <v>0</v>
      </c>
      <c r="G31">
        <v>39</v>
      </c>
      <c r="H31">
        <v>15</v>
      </c>
      <c r="I31" t="s">
        <v>21</v>
      </c>
      <c r="J31" t="s">
        <v>16</v>
      </c>
      <c r="K31">
        <v>0</v>
      </c>
      <c r="L31">
        <f>IF(AND(I31=J31,I31="EARLY"),1,0)</f>
        <v>0</v>
      </c>
      <c r="M31">
        <f>IF(AND(I31=J31,I31="LATE"),1,0)</f>
        <v>0</v>
      </c>
      <c r="N31">
        <f>IF(AND(I31=J31,I31="INTERMEDIATE"),1,0)</f>
        <v>0</v>
      </c>
      <c r="O31">
        <f>IF(AND(I31=J31,I31="BI-MODAL"),1,0)</f>
        <v>0</v>
      </c>
    </row>
    <row r="32" spans="1:15" x14ac:dyDescent="0.2">
      <c r="A32" t="s">
        <v>467</v>
      </c>
      <c r="B32" t="s">
        <v>468</v>
      </c>
      <c r="C32" t="s">
        <v>466</v>
      </c>
      <c r="D32">
        <v>296</v>
      </c>
      <c r="E32">
        <v>221</v>
      </c>
      <c r="F32">
        <v>277</v>
      </c>
      <c r="G32">
        <v>263</v>
      </c>
      <c r="H32">
        <v>7</v>
      </c>
      <c r="I32" t="s">
        <v>21</v>
      </c>
      <c r="K32">
        <v>0</v>
      </c>
      <c r="L32">
        <f>IF(AND(I32=J32,I32="EARLY"),1,0)</f>
        <v>0</v>
      </c>
      <c r="M32">
        <f>IF(AND(I32=J32,I32="LATE"),1,0)</f>
        <v>0</v>
      </c>
      <c r="N32">
        <f>IF(AND(I32=J32,I32="INTERMEDIATE"),1,0)</f>
        <v>0</v>
      </c>
      <c r="O32">
        <f>IF(AND(I32=J32,I32="BI-MODAL"),1,0)</f>
        <v>0</v>
      </c>
    </row>
    <row r="33" spans="1:15" x14ac:dyDescent="0.2">
      <c r="A33" t="s">
        <v>471</v>
      </c>
      <c r="B33" t="s">
        <v>472</v>
      </c>
      <c r="C33" t="s">
        <v>470</v>
      </c>
      <c r="D33">
        <v>2091</v>
      </c>
      <c r="E33">
        <v>1220</v>
      </c>
      <c r="F33">
        <v>2613</v>
      </c>
      <c r="G33">
        <v>1425</v>
      </c>
      <c r="H33">
        <v>6</v>
      </c>
      <c r="I33" t="s">
        <v>21</v>
      </c>
      <c r="J33" t="s">
        <v>11</v>
      </c>
      <c r="K33">
        <v>0</v>
      </c>
      <c r="L33">
        <f>IF(AND(I33=J33,I33="EARLY"),1,0)</f>
        <v>0</v>
      </c>
      <c r="M33">
        <f>IF(AND(I33=J33,I33="LATE"),1,0)</f>
        <v>0</v>
      </c>
      <c r="N33">
        <f>IF(AND(I33=J33,I33="INTERMEDIATE"),1,0)</f>
        <v>0</v>
      </c>
      <c r="O33">
        <f>IF(AND(I33=J33,I33="BI-MODAL"),1,0)</f>
        <v>0</v>
      </c>
    </row>
    <row r="34" spans="1:15" x14ac:dyDescent="0.2">
      <c r="A34" t="s">
        <v>492</v>
      </c>
      <c r="B34" t="s">
        <v>493</v>
      </c>
      <c r="C34" t="s">
        <v>491</v>
      </c>
      <c r="D34">
        <v>43</v>
      </c>
      <c r="E34">
        <v>10</v>
      </c>
      <c r="F34">
        <v>39</v>
      </c>
      <c r="G34">
        <v>43</v>
      </c>
      <c r="H34">
        <v>6</v>
      </c>
      <c r="I34" t="s">
        <v>21</v>
      </c>
      <c r="J34" t="s">
        <v>11</v>
      </c>
      <c r="K34">
        <v>0</v>
      </c>
      <c r="L34">
        <f>IF(AND(I34=J34,I34="EARLY"),1,0)</f>
        <v>0</v>
      </c>
      <c r="M34">
        <f>IF(AND(I34=J34,I34="LATE"),1,0)</f>
        <v>0</v>
      </c>
      <c r="N34">
        <f>IF(AND(I34=J34,I34="INTERMEDIATE"),1,0)</f>
        <v>0</v>
      </c>
      <c r="O34">
        <f>IF(AND(I34=J34,I34="BI-MODAL"),1,0)</f>
        <v>0</v>
      </c>
    </row>
    <row r="35" spans="1:15" x14ac:dyDescent="0.2">
      <c r="A35" t="s">
        <v>538</v>
      </c>
      <c r="B35" t="s">
        <v>539</v>
      </c>
      <c r="C35" t="s">
        <v>537</v>
      </c>
      <c r="D35">
        <v>850</v>
      </c>
      <c r="E35">
        <v>78</v>
      </c>
      <c r="F35">
        <v>358</v>
      </c>
      <c r="G35">
        <v>722</v>
      </c>
      <c r="H35">
        <v>7</v>
      </c>
      <c r="I35" t="s">
        <v>21</v>
      </c>
      <c r="J35" t="s">
        <v>11</v>
      </c>
      <c r="K35">
        <v>0</v>
      </c>
      <c r="L35">
        <f>IF(AND(I35=J35,I35="EARLY"),1,0)</f>
        <v>0</v>
      </c>
      <c r="M35">
        <f>IF(AND(I35=J35,I35="LATE"),1,0)</f>
        <v>0</v>
      </c>
      <c r="N35">
        <f>IF(AND(I35=J35,I35="INTERMEDIATE"),1,0)</f>
        <v>0</v>
      </c>
      <c r="O35">
        <f>IF(AND(I35=J35,I35="BI-MODAL"),1,0)</f>
        <v>0</v>
      </c>
    </row>
    <row r="36" spans="1:15" x14ac:dyDescent="0.2">
      <c r="A36" t="s">
        <v>544</v>
      </c>
      <c r="B36" t="s">
        <v>545</v>
      </c>
      <c r="C36" t="s">
        <v>543</v>
      </c>
      <c r="D36">
        <v>2892</v>
      </c>
      <c r="E36">
        <v>1863</v>
      </c>
      <c r="F36">
        <v>2489</v>
      </c>
      <c r="G36">
        <v>2065</v>
      </c>
      <c r="H36">
        <v>19</v>
      </c>
      <c r="I36" t="s">
        <v>21</v>
      </c>
      <c r="J36" t="s">
        <v>16</v>
      </c>
      <c r="K36">
        <v>0</v>
      </c>
      <c r="L36">
        <f>IF(AND(I36=J36,I36="EARLY"),1,0)</f>
        <v>0</v>
      </c>
      <c r="M36">
        <f>IF(AND(I36=J36,I36="LATE"),1,0)</f>
        <v>0</v>
      </c>
      <c r="N36">
        <f>IF(AND(I36=J36,I36="INTERMEDIATE"),1,0)</f>
        <v>0</v>
      </c>
      <c r="O36">
        <f>IF(AND(I36=J36,I36="BI-MODAL"),1,0)</f>
        <v>0</v>
      </c>
    </row>
    <row r="37" spans="1:15" x14ac:dyDescent="0.2">
      <c r="A37" t="s">
        <v>547</v>
      </c>
      <c r="B37" t="s">
        <v>548</v>
      </c>
      <c r="C37" t="s">
        <v>546</v>
      </c>
      <c r="D37">
        <v>1139</v>
      </c>
      <c r="E37">
        <v>652</v>
      </c>
      <c r="F37">
        <v>1087</v>
      </c>
      <c r="G37">
        <v>790</v>
      </c>
      <c r="H37">
        <v>7</v>
      </c>
      <c r="I37" t="s">
        <v>21</v>
      </c>
      <c r="J37" t="s">
        <v>11</v>
      </c>
      <c r="K37">
        <v>0</v>
      </c>
      <c r="L37">
        <f>IF(AND(I37=J37,I37="EARLY"),1,0)</f>
        <v>0</v>
      </c>
      <c r="M37">
        <f>IF(AND(I37=J37,I37="LATE"),1,0)</f>
        <v>0</v>
      </c>
      <c r="N37">
        <f>IF(AND(I37=J37,I37="INTERMEDIATE"),1,0)</f>
        <v>0</v>
      </c>
      <c r="O37">
        <f>IF(AND(I37=J37,I37="BI-MODAL"),1,0)</f>
        <v>0</v>
      </c>
    </row>
    <row r="38" spans="1:15" x14ac:dyDescent="0.2">
      <c r="A38" t="s">
        <v>559</v>
      </c>
      <c r="B38" t="s">
        <v>560</v>
      </c>
      <c r="C38" t="s">
        <v>558</v>
      </c>
      <c r="D38">
        <v>630</v>
      </c>
      <c r="E38">
        <v>209</v>
      </c>
      <c r="F38">
        <v>345</v>
      </c>
      <c r="G38">
        <v>165</v>
      </c>
      <c r="H38">
        <v>27</v>
      </c>
      <c r="I38" t="s">
        <v>21</v>
      </c>
      <c r="J38" t="s">
        <v>19</v>
      </c>
      <c r="K38">
        <v>0</v>
      </c>
      <c r="L38">
        <f>IF(AND(I38=J38,I38="EARLY"),1,0)</f>
        <v>0</v>
      </c>
      <c r="M38">
        <f>IF(AND(I38=J38,I38="LATE"),1,0)</f>
        <v>0</v>
      </c>
      <c r="N38">
        <f>IF(AND(I38=J38,I38="INTERMEDIATE"),1,0)</f>
        <v>0</v>
      </c>
      <c r="O38">
        <f>IF(AND(I38=J38,I38="BI-MODAL"),1,0)</f>
        <v>0</v>
      </c>
    </row>
    <row r="39" spans="1:15" x14ac:dyDescent="0.2">
      <c r="A39" t="s">
        <v>565</v>
      </c>
      <c r="B39" t="s">
        <v>566</v>
      </c>
      <c r="C39" t="s">
        <v>564</v>
      </c>
      <c r="D39">
        <v>861</v>
      </c>
      <c r="E39">
        <v>146</v>
      </c>
      <c r="F39">
        <v>88</v>
      </c>
      <c r="G39">
        <v>194</v>
      </c>
      <c r="H39">
        <v>22</v>
      </c>
      <c r="I39" t="s">
        <v>21</v>
      </c>
      <c r="J39" t="s">
        <v>11</v>
      </c>
      <c r="K39">
        <v>0</v>
      </c>
      <c r="L39">
        <f>IF(AND(I39=J39,I39="EARLY"),1,0)</f>
        <v>0</v>
      </c>
      <c r="M39">
        <f>IF(AND(I39=J39,I39="LATE"),1,0)</f>
        <v>0</v>
      </c>
      <c r="N39">
        <f>IF(AND(I39=J39,I39="INTERMEDIATE"),1,0)</f>
        <v>0</v>
      </c>
      <c r="O39">
        <f>IF(AND(I39=J39,I39="BI-MODAL"),1,0)</f>
        <v>0</v>
      </c>
    </row>
    <row r="40" spans="1:15" x14ac:dyDescent="0.2">
      <c r="A40" t="s">
        <v>640</v>
      </c>
      <c r="B40" t="s">
        <v>641</v>
      </c>
      <c r="C40" t="s">
        <v>639</v>
      </c>
      <c r="D40">
        <v>77</v>
      </c>
      <c r="E40">
        <v>10</v>
      </c>
      <c r="F40">
        <v>0</v>
      </c>
      <c r="G40">
        <v>12</v>
      </c>
      <c r="H40">
        <v>22</v>
      </c>
      <c r="I40" t="s">
        <v>21</v>
      </c>
      <c r="K40">
        <v>0</v>
      </c>
      <c r="L40">
        <f>IF(AND(I40=J40,I40="EARLY"),1,0)</f>
        <v>0</v>
      </c>
      <c r="M40">
        <f>IF(AND(I40=J40,I40="LATE"),1,0)</f>
        <v>0</v>
      </c>
      <c r="N40">
        <f>IF(AND(I40=J40,I40="INTERMEDIATE"),1,0)</f>
        <v>0</v>
      </c>
      <c r="O40">
        <f>IF(AND(I40=J40,I40="BI-MODAL"),1,0)</f>
        <v>0</v>
      </c>
    </row>
    <row r="41" spans="1:15" x14ac:dyDescent="0.2">
      <c r="A41" t="s">
        <v>649</v>
      </c>
      <c r="B41" t="s">
        <v>650</v>
      </c>
      <c r="C41" t="s">
        <v>648</v>
      </c>
      <c r="D41">
        <v>0</v>
      </c>
      <c r="E41">
        <v>6</v>
      </c>
      <c r="F41">
        <v>0</v>
      </c>
      <c r="G41">
        <v>8</v>
      </c>
      <c r="H41">
        <v>23</v>
      </c>
      <c r="I41" t="s">
        <v>21</v>
      </c>
      <c r="K41">
        <v>0</v>
      </c>
      <c r="L41">
        <f>IF(AND(I41=J41,I41="EARLY"),1,0)</f>
        <v>0</v>
      </c>
      <c r="M41">
        <f>IF(AND(I41=J41,I41="LATE"),1,0)</f>
        <v>0</v>
      </c>
      <c r="N41">
        <f>IF(AND(I41=J41,I41="INTERMEDIATE"),1,0)</f>
        <v>0</v>
      </c>
      <c r="O41">
        <f>IF(AND(I41=J41,I41="BI-MODAL"),1,0)</f>
        <v>0</v>
      </c>
    </row>
    <row r="42" spans="1:15" x14ac:dyDescent="0.2">
      <c r="A42" t="s">
        <v>666</v>
      </c>
      <c r="B42" t="s">
        <v>667</v>
      </c>
      <c r="C42" t="s">
        <v>665</v>
      </c>
      <c r="D42">
        <v>41</v>
      </c>
      <c r="E42">
        <v>9</v>
      </c>
      <c r="F42">
        <v>0</v>
      </c>
      <c r="G42">
        <v>94</v>
      </c>
      <c r="H42">
        <v>15</v>
      </c>
      <c r="I42" t="s">
        <v>21</v>
      </c>
      <c r="J42" t="s">
        <v>16</v>
      </c>
      <c r="K42">
        <v>0</v>
      </c>
      <c r="L42">
        <f>IF(AND(I42=J42,I42="EARLY"),1,0)</f>
        <v>0</v>
      </c>
      <c r="M42">
        <f>IF(AND(I42=J42,I42="LATE"),1,0)</f>
        <v>0</v>
      </c>
      <c r="N42">
        <f>IF(AND(I42=J42,I42="INTERMEDIATE"),1,0)</f>
        <v>0</v>
      </c>
      <c r="O42">
        <f>IF(AND(I42=J42,I42="BI-MODAL"),1,0)</f>
        <v>0</v>
      </c>
    </row>
    <row r="43" spans="1:15" x14ac:dyDescent="0.2">
      <c r="A43" t="s">
        <v>669</v>
      </c>
      <c r="B43" t="s">
        <v>670</v>
      </c>
      <c r="C43" t="s">
        <v>668</v>
      </c>
      <c r="D43">
        <v>1041</v>
      </c>
      <c r="E43">
        <v>553</v>
      </c>
      <c r="F43">
        <v>991</v>
      </c>
      <c r="G43">
        <v>811</v>
      </c>
      <c r="H43">
        <v>7</v>
      </c>
      <c r="I43" t="s">
        <v>21</v>
      </c>
      <c r="J43" t="s">
        <v>11</v>
      </c>
      <c r="K43">
        <v>0</v>
      </c>
      <c r="L43">
        <f>IF(AND(I43=J43,I43="EARLY"),1,0)</f>
        <v>0</v>
      </c>
      <c r="M43">
        <f>IF(AND(I43=J43,I43="LATE"),1,0)</f>
        <v>0</v>
      </c>
      <c r="N43">
        <f>IF(AND(I43=J43,I43="INTERMEDIATE"),1,0)</f>
        <v>0</v>
      </c>
      <c r="O43">
        <f>IF(AND(I43=J43,I43="BI-MODAL"),1,0)</f>
        <v>0</v>
      </c>
    </row>
    <row r="44" spans="1:15" x14ac:dyDescent="0.2">
      <c r="A44" t="s">
        <v>669</v>
      </c>
      <c r="B44" t="s">
        <v>670</v>
      </c>
      <c r="C44" t="s">
        <v>671</v>
      </c>
      <c r="D44">
        <v>1194</v>
      </c>
      <c r="E44">
        <v>789</v>
      </c>
      <c r="F44">
        <v>1232</v>
      </c>
      <c r="G44">
        <v>903</v>
      </c>
      <c r="H44">
        <v>6</v>
      </c>
      <c r="I44" t="s">
        <v>21</v>
      </c>
      <c r="J44" t="s">
        <v>11</v>
      </c>
      <c r="K44">
        <v>0</v>
      </c>
      <c r="L44">
        <f>IF(AND(I44=J44,I44="EARLY"),1,0)</f>
        <v>0</v>
      </c>
      <c r="M44">
        <f>IF(AND(I44=J44,I44="LATE"),1,0)</f>
        <v>0</v>
      </c>
      <c r="N44">
        <f>IF(AND(I44=J44,I44="INTERMEDIATE"),1,0)</f>
        <v>0</v>
      </c>
      <c r="O44">
        <f>IF(AND(I44=J44,I44="BI-MODAL"),1,0)</f>
        <v>0</v>
      </c>
    </row>
    <row r="45" spans="1:15" x14ac:dyDescent="0.2">
      <c r="A45" t="s">
        <v>703</v>
      </c>
      <c r="B45" t="s">
        <v>704</v>
      </c>
      <c r="C45" t="s">
        <v>702</v>
      </c>
      <c r="D45">
        <v>332</v>
      </c>
      <c r="E45">
        <v>28</v>
      </c>
      <c r="F45">
        <v>94</v>
      </c>
      <c r="G45">
        <v>97</v>
      </c>
      <c r="H45">
        <v>19</v>
      </c>
      <c r="I45" t="s">
        <v>21</v>
      </c>
      <c r="J45" t="s">
        <v>11</v>
      </c>
      <c r="K45">
        <v>0</v>
      </c>
      <c r="L45">
        <f>IF(AND(I45=J45,I45="EARLY"),1,0)</f>
        <v>0</v>
      </c>
      <c r="M45">
        <f>IF(AND(I45=J45,I45="LATE"),1,0)</f>
        <v>0</v>
      </c>
      <c r="N45">
        <f>IF(AND(I45=J45,I45="INTERMEDIATE"),1,0)</f>
        <v>0</v>
      </c>
      <c r="O45">
        <f>IF(AND(I45=J45,I45="BI-MODAL"),1,0)</f>
        <v>0</v>
      </c>
    </row>
    <row r="46" spans="1:15" x14ac:dyDescent="0.2">
      <c r="A46" t="s">
        <v>703</v>
      </c>
      <c r="B46" t="s">
        <v>704</v>
      </c>
      <c r="C46" t="s">
        <v>705</v>
      </c>
      <c r="D46">
        <v>261</v>
      </c>
      <c r="E46">
        <v>16</v>
      </c>
      <c r="F46">
        <v>42</v>
      </c>
      <c r="G46">
        <v>60</v>
      </c>
      <c r="H46">
        <v>22</v>
      </c>
      <c r="I46" t="s">
        <v>21</v>
      </c>
      <c r="J46" t="s">
        <v>11</v>
      </c>
      <c r="K46">
        <v>0</v>
      </c>
      <c r="L46">
        <f>IF(AND(I46=J46,I46="EARLY"),1,0)</f>
        <v>0</v>
      </c>
      <c r="M46">
        <f>IF(AND(I46=J46,I46="LATE"),1,0)</f>
        <v>0</v>
      </c>
      <c r="N46">
        <f>IF(AND(I46=J46,I46="INTERMEDIATE"),1,0)</f>
        <v>0</v>
      </c>
      <c r="O46">
        <f>IF(AND(I46=J46,I46="BI-MODAL"),1,0)</f>
        <v>0</v>
      </c>
    </row>
    <row r="47" spans="1:15" x14ac:dyDescent="0.2">
      <c r="A47" t="s">
        <v>707</v>
      </c>
      <c r="B47" t="s">
        <v>708</v>
      </c>
      <c r="C47" t="s">
        <v>706</v>
      </c>
      <c r="D47">
        <v>997</v>
      </c>
      <c r="E47">
        <v>82</v>
      </c>
      <c r="F47">
        <v>437</v>
      </c>
      <c r="G47">
        <v>1552</v>
      </c>
      <c r="H47">
        <v>15</v>
      </c>
      <c r="I47" t="s">
        <v>21</v>
      </c>
      <c r="J47" t="s">
        <v>11</v>
      </c>
      <c r="K47">
        <v>0</v>
      </c>
      <c r="L47">
        <f>IF(AND(I47=J47,I47="EARLY"),1,0)</f>
        <v>0</v>
      </c>
      <c r="M47">
        <f>IF(AND(I47=J47,I47="LATE"),1,0)</f>
        <v>0</v>
      </c>
      <c r="N47">
        <f>IF(AND(I47=J47,I47="INTERMEDIATE"),1,0)</f>
        <v>0</v>
      </c>
      <c r="O47">
        <f>IF(AND(I47=J47,I47="BI-MODAL"),1,0)</f>
        <v>0</v>
      </c>
    </row>
    <row r="48" spans="1:15" x14ac:dyDescent="0.2">
      <c r="A48" t="s">
        <v>710</v>
      </c>
      <c r="B48" t="s">
        <v>711</v>
      </c>
      <c r="C48" t="s">
        <v>709</v>
      </c>
      <c r="D48">
        <v>565</v>
      </c>
      <c r="E48">
        <v>319</v>
      </c>
      <c r="F48">
        <v>699</v>
      </c>
      <c r="G48">
        <v>586</v>
      </c>
      <c r="H48">
        <v>6</v>
      </c>
      <c r="I48" t="s">
        <v>21</v>
      </c>
      <c r="J48" t="s">
        <v>21</v>
      </c>
      <c r="K48">
        <v>0</v>
      </c>
      <c r="L48">
        <f>IF(AND(I48=J48,I48="EARLY"),1,0)</f>
        <v>0</v>
      </c>
      <c r="M48">
        <f>IF(AND(I48=J48,I48="LATE"),1,0)</f>
        <v>0</v>
      </c>
      <c r="N48">
        <f>IF(AND(I48=J48,I48="INTERMEDIATE"),1,0)</f>
        <v>0</v>
      </c>
      <c r="O48">
        <f>IF(AND(I48=J48,I48="BI-MODAL"),1,0)</f>
        <v>1</v>
      </c>
    </row>
    <row r="49" spans="1:15" x14ac:dyDescent="0.2">
      <c r="A49" t="s">
        <v>713</v>
      </c>
      <c r="B49" t="s">
        <v>714</v>
      </c>
      <c r="C49" t="s">
        <v>712</v>
      </c>
      <c r="D49">
        <v>58</v>
      </c>
      <c r="E49">
        <v>8</v>
      </c>
      <c r="F49">
        <v>3</v>
      </c>
      <c r="G49">
        <v>17</v>
      </c>
      <c r="H49">
        <v>22</v>
      </c>
      <c r="I49" t="s">
        <v>21</v>
      </c>
      <c r="J49" t="s">
        <v>19</v>
      </c>
      <c r="K49">
        <v>0</v>
      </c>
      <c r="L49">
        <f>IF(AND(I49=J49,I49="EARLY"),1,0)</f>
        <v>0</v>
      </c>
      <c r="M49">
        <f>IF(AND(I49=J49,I49="LATE"),1,0)</f>
        <v>0</v>
      </c>
      <c r="N49">
        <f>IF(AND(I49=J49,I49="INTERMEDIATE"),1,0)</f>
        <v>0</v>
      </c>
      <c r="O49">
        <f>IF(AND(I49=J49,I49="BI-MODAL"),1,0)</f>
        <v>0</v>
      </c>
    </row>
    <row r="50" spans="1:15" x14ac:dyDescent="0.2">
      <c r="A50" t="s">
        <v>719</v>
      </c>
      <c r="B50" t="s">
        <v>720</v>
      </c>
      <c r="C50" t="s">
        <v>718</v>
      </c>
      <c r="D50">
        <v>435</v>
      </c>
      <c r="E50">
        <v>747</v>
      </c>
      <c r="F50">
        <v>354</v>
      </c>
      <c r="G50">
        <v>710</v>
      </c>
      <c r="H50">
        <v>23</v>
      </c>
      <c r="I50" t="s">
        <v>21</v>
      </c>
      <c r="J50" t="s">
        <v>16</v>
      </c>
      <c r="K50">
        <v>0</v>
      </c>
      <c r="L50">
        <f>IF(AND(I50=J50,I50="EARLY"),1,0)</f>
        <v>0</v>
      </c>
      <c r="M50">
        <f>IF(AND(I50=J50,I50="LATE"),1,0)</f>
        <v>0</v>
      </c>
      <c r="N50">
        <f>IF(AND(I50=J50,I50="INTERMEDIATE"),1,0)</f>
        <v>0</v>
      </c>
      <c r="O50">
        <f>IF(AND(I50=J50,I50="BI-MODAL"),1,0)</f>
        <v>0</v>
      </c>
    </row>
    <row r="51" spans="1:15" x14ac:dyDescent="0.2">
      <c r="A51" t="s">
        <v>722</v>
      </c>
      <c r="B51" t="s">
        <v>723</v>
      </c>
      <c r="C51" t="s">
        <v>721</v>
      </c>
      <c r="D51">
        <v>44</v>
      </c>
      <c r="E51">
        <v>22</v>
      </c>
      <c r="F51">
        <v>6</v>
      </c>
      <c r="G51">
        <v>35</v>
      </c>
      <c r="H51">
        <v>22</v>
      </c>
      <c r="I51" t="s">
        <v>21</v>
      </c>
      <c r="J51" t="s">
        <v>11</v>
      </c>
      <c r="K51">
        <v>0</v>
      </c>
      <c r="L51">
        <f>IF(AND(I51=J51,I51="EARLY"),1,0)</f>
        <v>0</v>
      </c>
      <c r="M51">
        <f>IF(AND(I51=J51,I51="LATE"),1,0)</f>
        <v>0</v>
      </c>
      <c r="N51">
        <f>IF(AND(I51=J51,I51="INTERMEDIATE"),1,0)</f>
        <v>0</v>
      </c>
      <c r="O51">
        <f>IF(AND(I51=J51,I51="BI-MODAL"),1,0)</f>
        <v>0</v>
      </c>
    </row>
    <row r="52" spans="1:15" x14ac:dyDescent="0.2">
      <c r="A52" t="s">
        <v>728</v>
      </c>
      <c r="B52" t="s">
        <v>729</v>
      </c>
      <c r="C52" t="s">
        <v>727</v>
      </c>
      <c r="D52">
        <v>1076</v>
      </c>
      <c r="E52">
        <v>605</v>
      </c>
      <c r="F52">
        <v>647</v>
      </c>
      <c r="G52">
        <v>399</v>
      </c>
      <c r="H52">
        <v>27</v>
      </c>
      <c r="I52" t="s">
        <v>21</v>
      </c>
      <c r="J52" t="s">
        <v>19</v>
      </c>
      <c r="K52">
        <v>0</v>
      </c>
      <c r="L52">
        <f>IF(AND(I52=J52,I52="EARLY"),1,0)</f>
        <v>0</v>
      </c>
      <c r="M52">
        <f>IF(AND(I52=J52,I52="LATE"),1,0)</f>
        <v>0</v>
      </c>
      <c r="N52">
        <f>IF(AND(I52=J52,I52="INTERMEDIATE"),1,0)</f>
        <v>0</v>
      </c>
      <c r="O52">
        <f>IF(AND(I52=J52,I52="BI-MODAL"),1,0)</f>
        <v>0</v>
      </c>
    </row>
    <row r="53" spans="1:15" x14ac:dyDescent="0.2">
      <c r="A53" t="s">
        <v>731</v>
      </c>
      <c r="B53" t="s">
        <v>732</v>
      </c>
      <c r="C53" t="s">
        <v>730</v>
      </c>
      <c r="D53">
        <v>22</v>
      </c>
      <c r="E53">
        <v>45</v>
      </c>
      <c r="F53">
        <v>0</v>
      </c>
      <c r="G53">
        <v>55</v>
      </c>
      <c r="H53">
        <v>23</v>
      </c>
      <c r="I53" t="s">
        <v>21</v>
      </c>
      <c r="K53">
        <v>0</v>
      </c>
      <c r="L53">
        <f>IF(AND(I53=J53,I53="EARLY"),1,0)</f>
        <v>0</v>
      </c>
      <c r="M53">
        <f>IF(AND(I53=J53,I53="LATE"),1,0)</f>
        <v>0</v>
      </c>
      <c r="N53">
        <f>IF(AND(I53=J53,I53="INTERMEDIATE"),1,0)</f>
        <v>0</v>
      </c>
      <c r="O53">
        <f>IF(AND(I53=J53,I53="BI-MODAL"),1,0)</f>
        <v>0</v>
      </c>
    </row>
    <row r="54" spans="1:15" x14ac:dyDescent="0.2">
      <c r="A54" t="s">
        <v>737</v>
      </c>
      <c r="B54" t="s">
        <v>738</v>
      </c>
      <c r="C54" t="s">
        <v>736</v>
      </c>
      <c r="D54">
        <v>25</v>
      </c>
      <c r="E54">
        <v>8</v>
      </c>
      <c r="F54">
        <v>19</v>
      </c>
      <c r="G54">
        <v>57</v>
      </c>
      <c r="H54">
        <v>15</v>
      </c>
      <c r="I54" t="s">
        <v>21</v>
      </c>
      <c r="J54" t="s">
        <v>16</v>
      </c>
      <c r="K54">
        <v>0</v>
      </c>
      <c r="L54">
        <f>IF(AND(I54=J54,I54="EARLY"),1,0)</f>
        <v>0</v>
      </c>
      <c r="M54">
        <f>IF(AND(I54=J54,I54="LATE"),1,0)</f>
        <v>0</v>
      </c>
      <c r="N54">
        <f>IF(AND(I54=J54,I54="INTERMEDIATE"),1,0)</f>
        <v>0</v>
      </c>
      <c r="O54">
        <f>IF(AND(I54=J54,I54="BI-MODAL"),1,0)</f>
        <v>0</v>
      </c>
    </row>
    <row r="55" spans="1:15" x14ac:dyDescent="0.2">
      <c r="A55" t="s">
        <v>775</v>
      </c>
      <c r="B55" t="s">
        <v>776</v>
      </c>
      <c r="C55" t="s">
        <v>774</v>
      </c>
      <c r="D55">
        <v>3389</v>
      </c>
      <c r="E55">
        <v>376</v>
      </c>
      <c r="F55">
        <v>1073</v>
      </c>
      <c r="G55">
        <v>1045</v>
      </c>
      <c r="H55">
        <v>19</v>
      </c>
      <c r="I55" t="s">
        <v>21</v>
      </c>
      <c r="J55" t="s">
        <v>11</v>
      </c>
      <c r="K55">
        <v>0</v>
      </c>
      <c r="L55">
        <f>IF(AND(I55=J55,I55="EARLY"),1,0)</f>
        <v>0</v>
      </c>
      <c r="M55">
        <f>IF(AND(I55=J55,I55="LATE"),1,0)</f>
        <v>0</v>
      </c>
      <c r="N55">
        <f>IF(AND(I55=J55,I55="INTERMEDIATE"),1,0)</f>
        <v>0</v>
      </c>
      <c r="O55">
        <f>IF(AND(I55=J55,I55="BI-MODAL"),1,0)</f>
        <v>0</v>
      </c>
    </row>
    <row r="56" spans="1:15" x14ac:dyDescent="0.2">
      <c r="A56" t="s">
        <v>784</v>
      </c>
      <c r="B56" t="s">
        <v>785</v>
      </c>
      <c r="C56" t="s">
        <v>783</v>
      </c>
      <c r="D56">
        <v>35</v>
      </c>
      <c r="E56">
        <v>6</v>
      </c>
      <c r="F56">
        <v>0</v>
      </c>
      <c r="G56">
        <v>146</v>
      </c>
      <c r="H56">
        <v>15</v>
      </c>
      <c r="I56" t="s">
        <v>21</v>
      </c>
      <c r="K56">
        <v>0</v>
      </c>
      <c r="L56">
        <f>IF(AND(I56=J56,I56="EARLY"),1,0)</f>
        <v>0</v>
      </c>
      <c r="M56">
        <f>IF(AND(I56=J56,I56="LATE"),1,0)</f>
        <v>0</v>
      </c>
      <c r="N56">
        <f>IF(AND(I56=J56,I56="INTERMEDIATE"),1,0)</f>
        <v>0</v>
      </c>
      <c r="O56">
        <f>IF(AND(I56=J56,I56="BI-MODAL"),1,0)</f>
        <v>0</v>
      </c>
    </row>
    <row r="57" spans="1:15" x14ac:dyDescent="0.2">
      <c r="A57" t="s">
        <v>784</v>
      </c>
      <c r="B57" t="s">
        <v>785</v>
      </c>
      <c r="C57" t="s">
        <v>786</v>
      </c>
      <c r="D57">
        <v>2</v>
      </c>
      <c r="E57">
        <v>0</v>
      </c>
      <c r="F57">
        <v>0</v>
      </c>
      <c r="G57">
        <v>6</v>
      </c>
      <c r="H57">
        <v>15</v>
      </c>
      <c r="I57" t="s">
        <v>21</v>
      </c>
      <c r="K57">
        <v>0</v>
      </c>
      <c r="L57">
        <f>IF(AND(I57=J57,I57="EARLY"),1,0)</f>
        <v>0</v>
      </c>
      <c r="M57">
        <f>IF(AND(I57=J57,I57="LATE"),1,0)</f>
        <v>0</v>
      </c>
      <c r="N57">
        <f>IF(AND(I57=J57,I57="INTERMEDIATE"),1,0)</f>
        <v>0</v>
      </c>
      <c r="O57">
        <f>IF(AND(I57=J57,I57="BI-MODAL"),1,0)</f>
        <v>0</v>
      </c>
    </row>
    <row r="58" spans="1:15" x14ac:dyDescent="0.2">
      <c r="A58" t="s">
        <v>800</v>
      </c>
      <c r="B58" t="s">
        <v>801</v>
      </c>
      <c r="C58" t="s">
        <v>799</v>
      </c>
      <c r="D58">
        <v>62</v>
      </c>
      <c r="E58">
        <v>8</v>
      </c>
      <c r="F58">
        <v>21</v>
      </c>
      <c r="G58">
        <v>11</v>
      </c>
      <c r="H58">
        <v>19</v>
      </c>
      <c r="I58" t="s">
        <v>21</v>
      </c>
      <c r="K58">
        <v>0</v>
      </c>
      <c r="L58">
        <f>IF(AND(I58=J58,I58="EARLY"),1,0)</f>
        <v>0</v>
      </c>
      <c r="M58">
        <f>IF(AND(I58=J58,I58="LATE"),1,0)</f>
        <v>0</v>
      </c>
      <c r="N58">
        <f>IF(AND(I58=J58,I58="INTERMEDIATE"),1,0)</f>
        <v>0</v>
      </c>
      <c r="O58">
        <f>IF(AND(I58=J58,I58="BI-MODAL"),1,0)</f>
        <v>0</v>
      </c>
    </row>
    <row r="59" spans="1:15" x14ac:dyDescent="0.2">
      <c r="A59" t="s">
        <v>854</v>
      </c>
      <c r="B59" t="s">
        <v>855</v>
      </c>
      <c r="C59" t="s">
        <v>853</v>
      </c>
      <c r="D59">
        <v>476</v>
      </c>
      <c r="E59">
        <v>81</v>
      </c>
      <c r="F59">
        <v>463</v>
      </c>
      <c r="G59">
        <v>750</v>
      </c>
      <c r="H59">
        <v>15</v>
      </c>
      <c r="I59" t="s">
        <v>21</v>
      </c>
      <c r="J59" t="s">
        <v>16</v>
      </c>
      <c r="K59">
        <v>0</v>
      </c>
      <c r="L59">
        <f>IF(AND(I59=J59,I59="EARLY"),1,0)</f>
        <v>0</v>
      </c>
      <c r="M59">
        <f>IF(AND(I59=J59,I59="LATE"),1,0)</f>
        <v>0</v>
      </c>
      <c r="N59">
        <f>IF(AND(I59=J59,I59="INTERMEDIATE"),1,0)</f>
        <v>0</v>
      </c>
      <c r="O59">
        <f>IF(AND(I59=J59,I59="BI-MODAL"),1,0)</f>
        <v>0</v>
      </c>
    </row>
    <row r="60" spans="1:15" x14ac:dyDescent="0.2">
      <c r="A60" t="s">
        <v>866</v>
      </c>
      <c r="B60" t="s">
        <v>867</v>
      </c>
      <c r="C60" t="s">
        <v>865</v>
      </c>
      <c r="D60">
        <v>168</v>
      </c>
      <c r="E60">
        <v>11</v>
      </c>
      <c r="F60">
        <v>23</v>
      </c>
      <c r="G60">
        <v>130</v>
      </c>
      <c r="H60">
        <v>22</v>
      </c>
      <c r="I60" t="s">
        <v>21</v>
      </c>
      <c r="J60" t="s">
        <v>11</v>
      </c>
      <c r="K60">
        <v>0</v>
      </c>
      <c r="L60">
        <f>IF(AND(I60=J60,I60="EARLY"),1,0)</f>
        <v>0</v>
      </c>
      <c r="M60">
        <f>IF(AND(I60=J60,I60="LATE"),1,0)</f>
        <v>0</v>
      </c>
      <c r="N60">
        <f>IF(AND(I60=J60,I60="INTERMEDIATE"),1,0)</f>
        <v>0</v>
      </c>
      <c r="O60">
        <f>IF(AND(I60=J60,I60="BI-MODAL"),1,0)</f>
        <v>0</v>
      </c>
    </row>
    <row r="61" spans="1:15" x14ac:dyDescent="0.2">
      <c r="A61" t="s">
        <v>893</v>
      </c>
      <c r="B61" t="s">
        <v>894</v>
      </c>
      <c r="C61" t="s">
        <v>892</v>
      </c>
      <c r="D61">
        <v>404</v>
      </c>
      <c r="E61">
        <v>282</v>
      </c>
      <c r="F61">
        <v>485</v>
      </c>
      <c r="G61">
        <v>307</v>
      </c>
      <c r="H61">
        <v>6</v>
      </c>
      <c r="I61" t="s">
        <v>21</v>
      </c>
      <c r="J61" t="s">
        <v>16</v>
      </c>
      <c r="K61">
        <v>0</v>
      </c>
      <c r="L61">
        <f>IF(AND(I61=J61,I61="EARLY"),1,0)</f>
        <v>0</v>
      </c>
      <c r="M61">
        <f>IF(AND(I61=J61,I61="LATE"),1,0)</f>
        <v>0</v>
      </c>
      <c r="N61">
        <f>IF(AND(I61=J61,I61="INTERMEDIATE"),1,0)</f>
        <v>0</v>
      </c>
      <c r="O61">
        <f>IF(AND(I61=J61,I61="BI-MODAL"),1,0)</f>
        <v>0</v>
      </c>
    </row>
    <row r="62" spans="1:15" x14ac:dyDescent="0.2">
      <c r="A62" t="s">
        <v>915</v>
      </c>
      <c r="B62" t="s">
        <v>916</v>
      </c>
      <c r="C62" t="s">
        <v>914</v>
      </c>
      <c r="D62">
        <v>2596</v>
      </c>
      <c r="E62">
        <v>1421</v>
      </c>
      <c r="F62">
        <v>2098</v>
      </c>
      <c r="G62">
        <v>1828</v>
      </c>
      <c r="H62">
        <v>7</v>
      </c>
      <c r="I62" t="s">
        <v>21</v>
      </c>
      <c r="J62" t="s">
        <v>16</v>
      </c>
      <c r="K62">
        <v>0</v>
      </c>
      <c r="L62">
        <f>IF(AND(I62=J62,I62="EARLY"),1,0)</f>
        <v>0</v>
      </c>
      <c r="M62">
        <f>IF(AND(I62=J62,I62="LATE"),1,0)</f>
        <v>0</v>
      </c>
      <c r="N62">
        <f>IF(AND(I62=J62,I62="INTERMEDIATE"),1,0)</f>
        <v>0</v>
      </c>
      <c r="O62">
        <f>IF(AND(I62=J62,I62="BI-MODAL"),1,0)</f>
        <v>0</v>
      </c>
    </row>
    <row r="63" spans="1:15" x14ac:dyDescent="0.2">
      <c r="A63" t="s">
        <v>940</v>
      </c>
      <c r="B63" t="s">
        <v>941</v>
      </c>
      <c r="C63" t="s">
        <v>939</v>
      </c>
      <c r="D63">
        <v>5556</v>
      </c>
      <c r="E63">
        <v>911</v>
      </c>
      <c r="F63">
        <v>2123</v>
      </c>
      <c r="G63">
        <v>1767</v>
      </c>
      <c r="H63">
        <v>19</v>
      </c>
      <c r="I63" t="s">
        <v>21</v>
      </c>
      <c r="J63" t="s">
        <v>21</v>
      </c>
      <c r="K63">
        <v>0</v>
      </c>
      <c r="L63">
        <f>IF(AND(I63=J63,I63="EARLY"),1,0)</f>
        <v>0</v>
      </c>
      <c r="M63">
        <f>IF(AND(I63=J63,I63="LATE"),1,0)</f>
        <v>0</v>
      </c>
      <c r="N63">
        <f>IF(AND(I63=J63,I63="INTERMEDIATE"),1,0)</f>
        <v>0</v>
      </c>
      <c r="O63">
        <f>IF(AND(I63=J63,I63="BI-MODAL"),1,0)</f>
        <v>1</v>
      </c>
    </row>
    <row r="64" spans="1:15" x14ac:dyDescent="0.2">
      <c r="A64" t="s">
        <v>946</v>
      </c>
      <c r="B64" t="s">
        <v>947</v>
      </c>
      <c r="C64" t="s">
        <v>945</v>
      </c>
      <c r="D64">
        <v>802</v>
      </c>
      <c r="E64">
        <v>426</v>
      </c>
      <c r="F64">
        <v>320</v>
      </c>
      <c r="G64">
        <v>547</v>
      </c>
      <c r="H64">
        <v>22</v>
      </c>
      <c r="I64" t="s">
        <v>21</v>
      </c>
      <c r="K64">
        <v>0</v>
      </c>
      <c r="L64">
        <f>IF(AND(I64=J64,I64="EARLY"),1,0)</f>
        <v>0</v>
      </c>
      <c r="M64">
        <f>IF(AND(I64=J64,I64="LATE"),1,0)</f>
        <v>0</v>
      </c>
      <c r="N64">
        <f>IF(AND(I64=J64,I64="INTERMEDIATE"),1,0)</f>
        <v>0</v>
      </c>
      <c r="O64">
        <f>IF(AND(I64=J64,I64="BI-MODAL"),1,0)</f>
        <v>0</v>
      </c>
    </row>
    <row r="65" spans="1:15" x14ac:dyDescent="0.2">
      <c r="A65" t="s">
        <v>989</v>
      </c>
      <c r="B65" t="s">
        <v>990</v>
      </c>
      <c r="C65" t="s">
        <v>988</v>
      </c>
      <c r="D65">
        <v>1417</v>
      </c>
      <c r="E65">
        <v>241</v>
      </c>
      <c r="F65">
        <v>589</v>
      </c>
      <c r="G65">
        <v>438</v>
      </c>
      <c r="H65">
        <v>19</v>
      </c>
      <c r="I65" t="s">
        <v>21</v>
      </c>
      <c r="J65" t="s">
        <v>21</v>
      </c>
      <c r="K65">
        <v>0</v>
      </c>
      <c r="L65">
        <f>IF(AND(I65=J65,I65="EARLY"),1,0)</f>
        <v>0</v>
      </c>
      <c r="M65">
        <f>IF(AND(I65=J65,I65="LATE"),1,0)</f>
        <v>0</v>
      </c>
      <c r="N65">
        <f>IF(AND(I65=J65,I65="INTERMEDIATE"),1,0)</f>
        <v>0</v>
      </c>
      <c r="O65">
        <f>IF(AND(I65=J65,I65="BI-MODAL"),1,0)</f>
        <v>1</v>
      </c>
    </row>
    <row r="66" spans="1:15" x14ac:dyDescent="0.2">
      <c r="A66" t="s">
        <v>992</v>
      </c>
      <c r="B66" t="s">
        <v>993</v>
      </c>
      <c r="C66" t="s">
        <v>991</v>
      </c>
      <c r="D66">
        <v>4419</v>
      </c>
      <c r="E66">
        <v>1321</v>
      </c>
      <c r="F66">
        <v>4060</v>
      </c>
      <c r="G66">
        <v>6102</v>
      </c>
      <c r="H66">
        <v>15</v>
      </c>
      <c r="I66" t="s">
        <v>21</v>
      </c>
      <c r="J66" t="s">
        <v>21</v>
      </c>
      <c r="K66">
        <v>0</v>
      </c>
      <c r="L66">
        <f>IF(AND(I66=J66,I66="EARLY"),1,0)</f>
        <v>0</v>
      </c>
      <c r="M66">
        <f>IF(AND(I66=J66,I66="LATE"),1,0)</f>
        <v>0</v>
      </c>
      <c r="N66">
        <f>IF(AND(I66=J66,I66="INTERMEDIATE"),1,0)</f>
        <v>0</v>
      </c>
      <c r="O66">
        <f>IF(AND(I66=J66,I66="BI-MODAL"),1,0)</f>
        <v>1</v>
      </c>
    </row>
    <row r="67" spans="1:15" x14ac:dyDescent="0.2">
      <c r="A67" t="s">
        <v>1031</v>
      </c>
      <c r="B67" t="s">
        <v>1032</v>
      </c>
      <c r="C67" t="s">
        <v>1030</v>
      </c>
      <c r="D67">
        <v>3</v>
      </c>
      <c r="E67">
        <v>0</v>
      </c>
      <c r="F67">
        <v>0</v>
      </c>
      <c r="G67">
        <v>9</v>
      </c>
      <c r="H67">
        <v>15</v>
      </c>
      <c r="I67" t="s">
        <v>21</v>
      </c>
      <c r="J67" t="s">
        <v>16</v>
      </c>
      <c r="K67">
        <v>0</v>
      </c>
      <c r="L67">
        <f>IF(AND(I67=J67,I67="EARLY"),1,0)</f>
        <v>0</v>
      </c>
      <c r="M67">
        <f>IF(AND(I67=J67,I67="LATE"),1,0)</f>
        <v>0</v>
      </c>
      <c r="N67">
        <f>IF(AND(I67=J67,I67="INTERMEDIATE"),1,0)</f>
        <v>0</v>
      </c>
      <c r="O67">
        <f>IF(AND(I67=J67,I67="BI-MODAL"),1,0)</f>
        <v>0</v>
      </c>
    </row>
    <row r="68" spans="1:15" x14ac:dyDescent="0.2">
      <c r="A68" t="s">
        <v>1037</v>
      </c>
      <c r="B68" t="s">
        <v>1038</v>
      </c>
      <c r="C68" t="s">
        <v>1036</v>
      </c>
      <c r="D68">
        <v>2059</v>
      </c>
      <c r="E68">
        <v>902</v>
      </c>
      <c r="F68">
        <v>1481</v>
      </c>
      <c r="G68">
        <v>1089</v>
      </c>
      <c r="H68">
        <v>19</v>
      </c>
      <c r="I68" t="s">
        <v>21</v>
      </c>
      <c r="J68" t="s">
        <v>11</v>
      </c>
      <c r="K68">
        <v>0</v>
      </c>
      <c r="L68">
        <f>IF(AND(I68=J68,I68="EARLY"),1,0)</f>
        <v>0</v>
      </c>
      <c r="M68">
        <f>IF(AND(I68=J68,I68="LATE"),1,0)</f>
        <v>0</v>
      </c>
      <c r="N68">
        <f>IF(AND(I68=J68,I68="INTERMEDIATE"),1,0)</f>
        <v>0</v>
      </c>
      <c r="O68">
        <f>IF(AND(I68=J68,I68="BI-MODAL"),1,0)</f>
        <v>0</v>
      </c>
    </row>
    <row r="69" spans="1:15" x14ac:dyDescent="0.2">
      <c r="A69" t="s">
        <v>1043</v>
      </c>
      <c r="B69" t="s">
        <v>1044</v>
      </c>
      <c r="C69" t="s">
        <v>1042</v>
      </c>
      <c r="D69">
        <v>453</v>
      </c>
      <c r="E69">
        <v>120</v>
      </c>
      <c r="F69">
        <v>466</v>
      </c>
      <c r="G69">
        <v>364</v>
      </c>
      <c r="H69">
        <v>6</v>
      </c>
      <c r="I69" t="s">
        <v>21</v>
      </c>
      <c r="K69">
        <v>0</v>
      </c>
      <c r="L69">
        <f>IF(AND(I69=J69,I69="EARLY"),1,0)</f>
        <v>0</v>
      </c>
      <c r="M69">
        <f>IF(AND(I69=J69,I69="LATE"),1,0)</f>
        <v>0</v>
      </c>
      <c r="N69">
        <f>IF(AND(I69=J69,I69="INTERMEDIATE"),1,0)</f>
        <v>0</v>
      </c>
      <c r="O69">
        <f>IF(AND(I69=J69,I69="BI-MODAL"),1,0)</f>
        <v>0</v>
      </c>
    </row>
    <row r="70" spans="1:15" x14ac:dyDescent="0.2">
      <c r="A70" t="s">
        <v>1046</v>
      </c>
      <c r="B70" t="s">
        <v>1044</v>
      </c>
      <c r="C70" t="s">
        <v>1045</v>
      </c>
      <c r="D70">
        <v>418</v>
      </c>
      <c r="E70">
        <v>95</v>
      </c>
      <c r="F70">
        <v>353</v>
      </c>
      <c r="G70">
        <v>406</v>
      </c>
      <c r="H70">
        <v>6</v>
      </c>
      <c r="I70" t="s">
        <v>21</v>
      </c>
      <c r="J70" t="s">
        <v>11</v>
      </c>
      <c r="K70">
        <v>0</v>
      </c>
      <c r="L70">
        <f>IF(AND(I70=J70,I70="EARLY"),1,0)</f>
        <v>0</v>
      </c>
      <c r="M70">
        <f>IF(AND(I70=J70,I70="LATE"),1,0)</f>
        <v>0</v>
      </c>
      <c r="N70">
        <f>IF(AND(I70=J70,I70="INTERMEDIATE"),1,0)</f>
        <v>0</v>
      </c>
      <c r="O70">
        <f>IF(AND(I70=J70,I70="BI-MODAL"),1,0)</f>
        <v>0</v>
      </c>
    </row>
    <row r="71" spans="1:15" x14ac:dyDescent="0.2">
      <c r="A71" t="s">
        <v>1048</v>
      </c>
      <c r="B71" t="s">
        <v>1049</v>
      </c>
      <c r="C71" t="s">
        <v>1047</v>
      </c>
      <c r="D71">
        <v>16</v>
      </c>
      <c r="E71">
        <v>0</v>
      </c>
      <c r="F71">
        <v>0</v>
      </c>
      <c r="G71">
        <v>24</v>
      </c>
      <c r="H71">
        <v>15</v>
      </c>
      <c r="I71" t="s">
        <v>21</v>
      </c>
      <c r="J71" t="s">
        <v>16</v>
      </c>
      <c r="K71">
        <v>0</v>
      </c>
      <c r="L71">
        <f>IF(AND(I71=J71,I71="EARLY"),1,0)</f>
        <v>0</v>
      </c>
      <c r="M71">
        <f>IF(AND(I71=J71,I71="LATE"),1,0)</f>
        <v>0</v>
      </c>
      <c r="N71">
        <f>IF(AND(I71=J71,I71="INTERMEDIATE"),1,0)</f>
        <v>0</v>
      </c>
      <c r="O71">
        <f>IF(AND(I71=J71,I71="BI-MODAL"),1,0)</f>
        <v>0</v>
      </c>
    </row>
    <row r="72" spans="1:15" x14ac:dyDescent="0.2">
      <c r="A72" t="s">
        <v>12</v>
      </c>
      <c r="C72" t="s">
        <v>10</v>
      </c>
      <c r="D72">
        <v>5100</v>
      </c>
      <c r="E72">
        <v>1923</v>
      </c>
      <c r="F72">
        <v>266</v>
      </c>
      <c r="G72">
        <v>426</v>
      </c>
      <c r="H72">
        <v>10</v>
      </c>
      <c r="I72" t="s">
        <v>11</v>
      </c>
      <c r="K72">
        <v>0</v>
      </c>
      <c r="L72">
        <f>IF(AND(I72=J72,I72="EARLY"),1,0)</f>
        <v>0</v>
      </c>
      <c r="M72">
        <f>IF(AND(I72=J72,I72="LATE"),1,0)</f>
        <v>0</v>
      </c>
      <c r="N72">
        <f>IF(AND(I72=J72,I72="INTERMEDIATE"),1,0)</f>
        <v>0</v>
      </c>
      <c r="O72">
        <f>IF(AND(I72=J72,I72="BI-MODAL"),1,0)</f>
        <v>0</v>
      </c>
    </row>
    <row r="73" spans="1:15" x14ac:dyDescent="0.2">
      <c r="A73" t="s">
        <v>14</v>
      </c>
      <c r="C73" t="s">
        <v>13</v>
      </c>
      <c r="D73">
        <v>2109</v>
      </c>
      <c r="E73">
        <v>819</v>
      </c>
      <c r="F73">
        <v>691</v>
      </c>
      <c r="G73">
        <v>523</v>
      </c>
      <c r="H73">
        <v>24</v>
      </c>
      <c r="I73" t="s">
        <v>11</v>
      </c>
      <c r="J73" t="s">
        <v>11</v>
      </c>
      <c r="K73">
        <v>1</v>
      </c>
      <c r="L73">
        <f>IF(AND(I73=J73,I73="EARLY"),1,0)</f>
        <v>1</v>
      </c>
      <c r="M73">
        <f>IF(AND(I73=J73,I73="LATE"),1,0)</f>
        <v>0</v>
      </c>
      <c r="N73">
        <f>IF(AND(I73=J73,I73="INTERMEDIATE"),1,0)</f>
        <v>0</v>
      </c>
      <c r="O73">
        <f>IF(AND(I73=J73,I73="BI-MODAL"),1,0)</f>
        <v>0</v>
      </c>
    </row>
    <row r="74" spans="1:15" x14ac:dyDescent="0.2">
      <c r="A74" t="s">
        <v>80</v>
      </c>
      <c r="B74" t="s">
        <v>81</v>
      </c>
      <c r="C74" t="s">
        <v>79</v>
      </c>
      <c r="D74">
        <v>46</v>
      </c>
      <c r="E74">
        <v>10</v>
      </c>
      <c r="F74">
        <v>0</v>
      </c>
      <c r="G74">
        <v>0</v>
      </c>
      <c r="H74">
        <v>10</v>
      </c>
      <c r="I74" t="s">
        <v>11</v>
      </c>
      <c r="K74">
        <v>0</v>
      </c>
      <c r="L74">
        <f>IF(AND(I74=J74,I74="EARLY"),1,0)</f>
        <v>0</v>
      </c>
      <c r="M74">
        <f>IF(AND(I74=J74,I74="LATE"),1,0)</f>
        <v>0</v>
      </c>
      <c r="N74">
        <f>IF(AND(I74=J74,I74="INTERMEDIATE"),1,0)</f>
        <v>0</v>
      </c>
      <c r="O74">
        <f>IF(AND(I74=J74,I74="BI-MODAL"),1,0)</f>
        <v>0</v>
      </c>
    </row>
    <row r="75" spans="1:15" x14ac:dyDescent="0.2">
      <c r="A75" t="s">
        <v>83</v>
      </c>
      <c r="B75" t="s">
        <v>84</v>
      </c>
      <c r="C75" t="s">
        <v>82</v>
      </c>
      <c r="D75">
        <v>777</v>
      </c>
      <c r="E75">
        <v>157</v>
      </c>
      <c r="F75">
        <v>239</v>
      </c>
      <c r="G75">
        <v>133</v>
      </c>
      <c r="H75">
        <v>11</v>
      </c>
      <c r="I75" t="s">
        <v>11</v>
      </c>
      <c r="J75" t="s">
        <v>16</v>
      </c>
      <c r="K75">
        <v>0</v>
      </c>
      <c r="L75">
        <f>IF(AND(I75=J75,I75="EARLY"),1,0)</f>
        <v>0</v>
      </c>
      <c r="M75">
        <f>IF(AND(I75=J75,I75="LATE"),1,0)</f>
        <v>0</v>
      </c>
      <c r="N75">
        <f>IF(AND(I75=J75,I75="INTERMEDIATE"),1,0)</f>
        <v>0</v>
      </c>
      <c r="O75">
        <f>IF(AND(I75=J75,I75="BI-MODAL"),1,0)</f>
        <v>0</v>
      </c>
    </row>
    <row r="76" spans="1:15" x14ac:dyDescent="0.2">
      <c r="A76" t="s">
        <v>118</v>
      </c>
      <c r="B76" t="s">
        <v>119</v>
      </c>
      <c r="C76" t="s">
        <v>117</v>
      </c>
      <c r="D76">
        <v>3054</v>
      </c>
      <c r="E76">
        <v>2740</v>
      </c>
      <c r="F76">
        <v>1600</v>
      </c>
      <c r="G76">
        <v>1554</v>
      </c>
      <c r="H76">
        <v>9</v>
      </c>
      <c r="I76" t="s">
        <v>11</v>
      </c>
      <c r="J76" t="s">
        <v>11</v>
      </c>
      <c r="K76">
        <v>1</v>
      </c>
      <c r="L76">
        <f>IF(AND(I76=J76,I76="EARLY"),1,0)</f>
        <v>1</v>
      </c>
      <c r="M76">
        <f>IF(AND(I76=J76,I76="LATE"),1,0)</f>
        <v>0</v>
      </c>
      <c r="N76">
        <f>IF(AND(I76=J76,I76="INTERMEDIATE"),1,0)</f>
        <v>0</v>
      </c>
      <c r="O76">
        <f>IF(AND(I76=J76,I76="BI-MODAL"),1,0)</f>
        <v>0</v>
      </c>
    </row>
    <row r="77" spans="1:15" x14ac:dyDescent="0.2">
      <c r="A77" t="s">
        <v>146</v>
      </c>
      <c r="B77" t="s">
        <v>147</v>
      </c>
      <c r="C77" t="s">
        <v>145</v>
      </c>
      <c r="D77">
        <v>12295</v>
      </c>
      <c r="E77">
        <v>16548</v>
      </c>
      <c r="F77">
        <v>4744</v>
      </c>
      <c r="G77">
        <v>3482</v>
      </c>
      <c r="H77">
        <v>9</v>
      </c>
      <c r="I77" t="s">
        <v>11</v>
      </c>
      <c r="J77" t="s">
        <v>11</v>
      </c>
      <c r="K77">
        <v>1</v>
      </c>
      <c r="L77">
        <f>IF(AND(I77=J77,I77="EARLY"),1,0)</f>
        <v>1</v>
      </c>
      <c r="M77">
        <f>IF(AND(I77=J77,I77="LATE"),1,0)</f>
        <v>0</v>
      </c>
      <c r="N77">
        <f>IF(AND(I77=J77,I77="INTERMEDIATE"),1,0)</f>
        <v>0</v>
      </c>
      <c r="O77">
        <f>IF(AND(I77=J77,I77="BI-MODAL"),1,0)</f>
        <v>0</v>
      </c>
    </row>
    <row r="78" spans="1:15" x14ac:dyDescent="0.2">
      <c r="A78" t="s">
        <v>197</v>
      </c>
      <c r="B78" t="s">
        <v>198</v>
      </c>
      <c r="C78" t="s">
        <v>196</v>
      </c>
      <c r="D78">
        <v>3742</v>
      </c>
      <c r="E78">
        <v>5736</v>
      </c>
      <c r="F78">
        <v>1169</v>
      </c>
      <c r="G78">
        <v>659</v>
      </c>
      <c r="H78">
        <v>9</v>
      </c>
      <c r="I78" t="s">
        <v>11</v>
      </c>
      <c r="J78" t="s">
        <v>16</v>
      </c>
      <c r="K78">
        <v>0</v>
      </c>
      <c r="L78">
        <f>IF(AND(I78=J78,I78="EARLY"),1,0)</f>
        <v>0</v>
      </c>
      <c r="M78">
        <f>IF(AND(I78=J78,I78="LATE"),1,0)</f>
        <v>0</v>
      </c>
      <c r="N78">
        <f>IF(AND(I78=J78,I78="INTERMEDIATE"),1,0)</f>
        <v>0</v>
      </c>
      <c r="O78">
        <f>IF(AND(I78=J78,I78="BI-MODAL"),1,0)</f>
        <v>0</v>
      </c>
    </row>
    <row r="79" spans="1:15" x14ac:dyDescent="0.2">
      <c r="A79" t="s">
        <v>206</v>
      </c>
      <c r="B79" t="s">
        <v>207</v>
      </c>
      <c r="C79" t="s">
        <v>205</v>
      </c>
      <c r="D79">
        <v>1546</v>
      </c>
      <c r="E79">
        <v>1344</v>
      </c>
      <c r="F79">
        <v>1072</v>
      </c>
      <c r="G79">
        <v>933</v>
      </c>
      <c r="H79">
        <v>8</v>
      </c>
      <c r="I79" t="s">
        <v>11</v>
      </c>
      <c r="J79" t="s">
        <v>21</v>
      </c>
      <c r="K79">
        <v>0</v>
      </c>
      <c r="L79">
        <f>IF(AND(I79=J79,I79="EARLY"),1,0)</f>
        <v>0</v>
      </c>
      <c r="M79">
        <f>IF(AND(I79=J79,I79="LATE"),1,0)</f>
        <v>0</v>
      </c>
      <c r="N79">
        <f>IF(AND(I79=J79,I79="INTERMEDIATE"),1,0)</f>
        <v>0</v>
      </c>
      <c r="O79">
        <f>IF(AND(I79=J79,I79="BI-MODAL"),1,0)</f>
        <v>0</v>
      </c>
    </row>
    <row r="80" spans="1:15" x14ac:dyDescent="0.2">
      <c r="A80" t="s">
        <v>225</v>
      </c>
      <c r="B80" t="s">
        <v>226</v>
      </c>
      <c r="C80" t="s">
        <v>224</v>
      </c>
      <c r="D80">
        <v>2514</v>
      </c>
      <c r="E80">
        <v>1353</v>
      </c>
      <c r="F80">
        <v>1253</v>
      </c>
      <c r="G80">
        <v>1087</v>
      </c>
      <c r="H80">
        <v>24</v>
      </c>
      <c r="I80" t="s">
        <v>11</v>
      </c>
      <c r="K80">
        <v>0</v>
      </c>
      <c r="L80">
        <f>IF(AND(I80=J80,I80="EARLY"),1,0)</f>
        <v>0</v>
      </c>
      <c r="M80">
        <f>IF(AND(I80=J80,I80="LATE"),1,0)</f>
        <v>0</v>
      </c>
      <c r="N80">
        <f>IF(AND(I80=J80,I80="INTERMEDIATE"),1,0)</f>
        <v>0</v>
      </c>
      <c r="O80">
        <f>IF(AND(I80=J80,I80="BI-MODAL"),1,0)</f>
        <v>0</v>
      </c>
    </row>
    <row r="81" spans="1:15" x14ac:dyDescent="0.2">
      <c r="A81" t="s">
        <v>225</v>
      </c>
      <c r="B81" t="s">
        <v>226</v>
      </c>
      <c r="C81" t="s">
        <v>227</v>
      </c>
      <c r="D81">
        <v>3499</v>
      </c>
      <c r="E81">
        <v>1591</v>
      </c>
      <c r="F81">
        <v>971</v>
      </c>
      <c r="G81">
        <v>754</v>
      </c>
      <c r="H81">
        <v>10</v>
      </c>
      <c r="I81" t="s">
        <v>11</v>
      </c>
      <c r="K81">
        <v>0</v>
      </c>
      <c r="L81">
        <f>IF(AND(I81=J81,I81="EARLY"),1,0)</f>
        <v>0</v>
      </c>
      <c r="M81">
        <f>IF(AND(I81=J81,I81="LATE"),1,0)</f>
        <v>0</v>
      </c>
      <c r="N81">
        <f>IF(AND(I81=J81,I81="INTERMEDIATE"),1,0)</f>
        <v>0</v>
      </c>
      <c r="O81">
        <f>IF(AND(I81=J81,I81="BI-MODAL"),1,0)</f>
        <v>0</v>
      </c>
    </row>
    <row r="82" spans="1:15" x14ac:dyDescent="0.2">
      <c r="A82" t="s">
        <v>232</v>
      </c>
      <c r="B82" t="s">
        <v>233</v>
      </c>
      <c r="C82" t="s">
        <v>231</v>
      </c>
      <c r="D82">
        <v>11958</v>
      </c>
      <c r="E82">
        <v>848</v>
      </c>
      <c r="F82">
        <v>717</v>
      </c>
      <c r="G82">
        <v>383</v>
      </c>
      <c r="H82">
        <v>11</v>
      </c>
      <c r="I82" t="s">
        <v>11</v>
      </c>
      <c r="K82">
        <v>0</v>
      </c>
      <c r="L82">
        <f>IF(AND(I82=J82,I82="EARLY"),1,0)</f>
        <v>0</v>
      </c>
      <c r="M82">
        <f>IF(AND(I82=J82,I82="LATE"),1,0)</f>
        <v>0</v>
      </c>
      <c r="N82">
        <f>IF(AND(I82=J82,I82="INTERMEDIATE"),1,0)</f>
        <v>0</v>
      </c>
      <c r="O82">
        <f>IF(AND(I82=J82,I82="BI-MODAL"),1,0)</f>
        <v>0</v>
      </c>
    </row>
    <row r="83" spans="1:15" x14ac:dyDescent="0.2">
      <c r="A83" t="s">
        <v>235</v>
      </c>
      <c r="B83" t="s">
        <v>236</v>
      </c>
      <c r="C83" t="s">
        <v>234</v>
      </c>
      <c r="D83">
        <v>38767</v>
      </c>
      <c r="E83">
        <v>4477</v>
      </c>
      <c r="F83">
        <v>2357</v>
      </c>
      <c r="G83">
        <v>1367</v>
      </c>
      <c r="H83">
        <v>11</v>
      </c>
      <c r="I83" t="s">
        <v>11</v>
      </c>
      <c r="J83" t="s">
        <v>21</v>
      </c>
      <c r="K83">
        <v>0</v>
      </c>
      <c r="L83">
        <f>IF(AND(I83=J83,I83="EARLY"),1,0)</f>
        <v>0</v>
      </c>
      <c r="M83">
        <f>IF(AND(I83=J83,I83="LATE"),1,0)</f>
        <v>0</v>
      </c>
      <c r="N83">
        <f>IF(AND(I83=J83,I83="INTERMEDIATE"),1,0)</f>
        <v>0</v>
      </c>
      <c r="O83">
        <f>IF(AND(I83=J83,I83="BI-MODAL"),1,0)</f>
        <v>0</v>
      </c>
    </row>
    <row r="84" spans="1:15" x14ac:dyDescent="0.2">
      <c r="A84" t="s">
        <v>238</v>
      </c>
      <c r="B84" t="s">
        <v>239</v>
      </c>
      <c r="C84" t="s">
        <v>237</v>
      </c>
      <c r="D84">
        <v>42813</v>
      </c>
      <c r="E84">
        <v>1334</v>
      </c>
      <c r="F84">
        <v>603</v>
      </c>
      <c r="G84">
        <v>540</v>
      </c>
      <c r="H84">
        <v>11</v>
      </c>
      <c r="I84" t="s">
        <v>11</v>
      </c>
      <c r="J84" t="s">
        <v>16</v>
      </c>
      <c r="K84">
        <v>0</v>
      </c>
      <c r="L84">
        <f>IF(AND(I84=J84,I84="EARLY"),1,0)</f>
        <v>0</v>
      </c>
      <c r="M84">
        <f>IF(AND(I84=J84,I84="LATE"),1,0)</f>
        <v>0</v>
      </c>
      <c r="N84">
        <f>IF(AND(I84=J84,I84="INTERMEDIATE"),1,0)</f>
        <v>0</v>
      </c>
      <c r="O84">
        <f>IF(AND(I84=J84,I84="BI-MODAL"),1,0)</f>
        <v>0</v>
      </c>
    </row>
    <row r="85" spans="1:15" x14ac:dyDescent="0.2">
      <c r="A85" t="s">
        <v>241</v>
      </c>
      <c r="B85" t="s">
        <v>242</v>
      </c>
      <c r="C85" t="s">
        <v>240</v>
      </c>
      <c r="D85">
        <v>20658</v>
      </c>
      <c r="E85">
        <v>10731</v>
      </c>
      <c r="F85">
        <v>5376</v>
      </c>
      <c r="G85">
        <v>3984</v>
      </c>
      <c r="H85">
        <v>8</v>
      </c>
      <c r="I85" t="s">
        <v>11</v>
      </c>
      <c r="J85" t="s">
        <v>19</v>
      </c>
      <c r="K85">
        <v>0</v>
      </c>
      <c r="L85">
        <f>IF(AND(I85=J85,I85="EARLY"),1,0)</f>
        <v>0</v>
      </c>
      <c r="M85">
        <f>IF(AND(I85=J85,I85="LATE"),1,0)</f>
        <v>0</v>
      </c>
      <c r="N85">
        <f>IF(AND(I85=J85,I85="INTERMEDIATE"),1,0)</f>
        <v>0</v>
      </c>
      <c r="O85">
        <f>IF(AND(I85=J85,I85="BI-MODAL"),1,0)</f>
        <v>0</v>
      </c>
    </row>
    <row r="86" spans="1:15" x14ac:dyDescent="0.2">
      <c r="A86" t="s">
        <v>247</v>
      </c>
      <c r="B86" t="s">
        <v>248</v>
      </c>
      <c r="C86" t="s">
        <v>246</v>
      </c>
      <c r="D86">
        <v>8</v>
      </c>
      <c r="E86">
        <v>2</v>
      </c>
      <c r="F86">
        <v>0</v>
      </c>
      <c r="G86">
        <v>0</v>
      </c>
      <c r="H86">
        <v>10</v>
      </c>
      <c r="I86" t="s">
        <v>11</v>
      </c>
      <c r="K86">
        <v>0</v>
      </c>
      <c r="L86">
        <f>IF(AND(I86=J86,I86="EARLY"),1,0)</f>
        <v>0</v>
      </c>
      <c r="M86">
        <f>IF(AND(I86=J86,I86="LATE"),1,0)</f>
        <v>0</v>
      </c>
      <c r="N86">
        <f>IF(AND(I86=J86,I86="INTERMEDIATE"),1,0)</f>
        <v>0</v>
      </c>
      <c r="O86">
        <f>IF(AND(I86=J86,I86="BI-MODAL"),1,0)</f>
        <v>0</v>
      </c>
    </row>
    <row r="87" spans="1:15" x14ac:dyDescent="0.2">
      <c r="A87" t="s">
        <v>280</v>
      </c>
      <c r="B87" t="s">
        <v>281</v>
      </c>
      <c r="C87" t="s">
        <v>279</v>
      </c>
      <c r="D87">
        <v>12700</v>
      </c>
      <c r="E87">
        <v>3323</v>
      </c>
      <c r="F87">
        <v>3132</v>
      </c>
      <c r="G87">
        <v>2840</v>
      </c>
      <c r="H87">
        <v>11</v>
      </c>
      <c r="I87" t="s">
        <v>11</v>
      </c>
      <c r="J87" t="s">
        <v>16</v>
      </c>
      <c r="K87">
        <v>0</v>
      </c>
      <c r="L87">
        <f>IF(AND(I87=J87,I87="EARLY"),1,0)</f>
        <v>0</v>
      </c>
      <c r="M87">
        <f>IF(AND(I87=J87,I87="LATE"),1,0)</f>
        <v>0</v>
      </c>
      <c r="N87">
        <f>IF(AND(I87=J87,I87="INTERMEDIATE"),1,0)</f>
        <v>0</v>
      </c>
      <c r="O87">
        <f>IF(AND(I87=J87,I87="BI-MODAL"),1,0)</f>
        <v>0</v>
      </c>
    </row>
    <row r="88" spans="1:15" x14ac:dyDescent="0.2">
      <c r="A88" t="s">
        <v>286</v>
      </c>
      <c r="B88" t="s">
        <v>287</v>
      </c>
      <c r="C88" t="s">
        <v>285</v>
      </c>
      <c r="D88">
        <v>2277</v>
      </c>
      <c r="E88">
        <v>1011</v>
      </c>
      <c r="F88">
        <v>738</v>
      </c>
      <c r="G88">
        <v>738</v>
      </c>
      <c r="H88">
        <v>10</v>
      </c>
      <c r="I88" t="s">
        <v>11</v>
      </c>
      <c r="K88">
        <v>0</v>
      </c>
      <c r="L88">
        <f>IF(AND(I88=J88,I88="EARLY"),1,0)</f>
        <v>0</v>
      </c>
      <c r="M88">
        <f>IF(AND(I88=J88,I88="LATE"),1,0)</f>
        <v>0</v>
      </c>
      <c r="N88">
        <f>IF(AND(I88=J88,I88="INTERMEDIATE"),1,0)</f>
        <v>0</v>
      </c>
      <c r="O88">
        <f>IF(AND(I88=J88,I88="BI-MODAL"),1,0)</f>
        <v>0</v>
      </c>
    </row>
    <row r="89" spans="1:15" x14ac:dyDescent="0.2">
      <c r="A89" t="s">
        <v>301</v>
      </c>
      <c r="B89" t="s">
        <v>302</v>
      </c>
      <c r="C89" t="s">
        <v>300</v>
      </c>
      <c r="D89">
        <v>2309</v>
      </c>
      <c r="E89">
        <v>2410</v>
      </c>
      <c r="F89">
        <v>2105</v>
      </c>
      <c r="G89">
        <v>1014</v>
      </c>
      <c r="H89">
        <v>1</v>
      </c>
      <c r="I89" t="s">
        <v>11</v>
      </c>
      <c r="J89" t="s">
        <v>11</v>
      </c>
      <c r="K89">
        <v>1</v>
      </c>
      <c r="L89">
        <f>IF(AND(I89=J89,I89="EARLY"),1,0)</f>
        <v>1</v>
      </c>
      <c r="M89">
        <f>IF(AND(I89=J89,I89="LATE"),1,0)</f>
        <v>0</v>
      </c>
      <c r="N89">
        <f>IF(AND(I89=J89,I89="INTERMEDIATE"),1,0)</f>
        <v>0</v>
      </c>
      <c r="O89">
        <f>IF(AND(I89=J89,I89="BI-MODAL"),1,0)</f>
        <v>0</v>
      </c>
    </row>
    <row r="90" spans="1:15" x14ac:dyDescent="0.2">
      <c r="A90" t="s">
        <v>316</v>
      </c>
      <c r="B90" t="s">
        <v>317</v>
      </c>
      <c r="C90" t="s">
        <v>316</v>
      </c>
      <c r="D90">
        <v>6576</v>
      </c>
      <c r="E90">
        <v>3306</v>
      </c>
      <c r="F90">
        <v>1794</v>
      </c>
      <c r="G90">
        <v>668</v>
      </c>
      <c r="H90">
        <v>8</v>
      </c>
      <c r="I90" t="s">
        <v>11</v>
      </c>
      <c r="K90">
        <v>0</v>
      </c>
      <c r="L90">
        <f>IF(AND(I90=J90,I90="EARLY"),1,0)</f>
        <v>0</v>
      </c>
      <c r="M90">
        <f>IF(AND(I90=J90,I90="LATE"),1,0)</f>
        <v>0</v>
      </c>
      <c r="N90">
        <f>IF(AND(I90=J90,I90="INTERMEDIATE"),1,0)</f>
        <v>0</v>
      </c>
      <c r="O90">
        <f>IF(AND(I90=J90,I90="BI-MODAL"),1,0)</f>
        <v>0</v>
      </c>
    </row>
    <row r="91" spans="1:15" x14ac:dyDescent="0.2">
      <c r="A91" t="s">
        <v>336</v>
      </c>
      <c r="B91" t="s">
        <v>337</v>
      </c>
      <c r="C91" t="s">
        <v>335</v>
      </c>
      <c r="D91">
        <v>129</v>
      </c>
      <c r="E91">
        <v>28</v>
      </c>
      <c r="F91">
        <v>0</v>
      </c>
      <c r="G91">
        <v>0</v>
      </c>
      <c r="H91">
        <v>10</v>
      </c>
      <c r="I91" t="s">
        <v>11</v>
      </c>
      <c r="K91">
        <v>0</v>
      </c>
      <c r="L91">
        <f>IF(AND(I91=J91,I91="EARLY"),1,0)</f>
        <v>0</v>
      </c>
      <c r="M91">
        <f>IF(AND(I91=J91,I91="LATE"),1,0)</f>
        <v>0</v>
      </c>
      <c r="N91">
        <f>IF(AND(I91=J91,I91="INTERMEDIATE"),1,0)</f>
        <v>0</v>
      </c>
      <c r="O91">
        <f>IF(AND(I91=J91,I91="BI-MODAL"),1,0)</f>
        <v>0</v>
      </c>
    </row>
    <row r="92" spans="1:15" x14ac:dyDescent="0.2">
      <c r="A92" t="s">
        <v>397</v>
      </c>
      <c r="B92" t="s">
        <v>398</v>
      </c>
      <c r="C92" t="s">
        <v>396</v>
      </c>
      <c r="D92">
        <v>76860</v>
      </c>
      <c r="E92">
        <v>65732</v>
      </c>
      <c r="F92">
        <v>36127</v>
      </c>
      <c r="G92">
        <v>23527</v>
      </c>
      <c r="H92">
        <v>9</v>
      </c>
      <c r="I92" t="s">
        <v>11</v>
      </c>
      <c r="J92" t="s">
        <v>21</v>
      </c>
      <c r="K92">
        <v>0</v>
      </c>
      <c r="L92">
        <f>IF(AND(I92=J92,I92="EARLY"),1,0)</f>
        <v>0</v>
      </c>
      <c r="M92">
        <f>IF(AND(I92=J92,I92="LATE"),1,0)</f>
        <v>0</v>
      </c>
      <c r="N92">
        <f>IF(AND(I92=J92,I92="INTERMEDIATE"),1,0)</f>
        <v>0</v>
      </c>
      <c r="O92">
        <f>IF(AND(I92=J92,I92="BI-MODAL"),1,0)</f>
        <v>0</v>
      </c>
    </row>
    <row r="93" spans="1:15" x14ac:dyDescent="0.2">
      <c r="A93" t="s">
        <v>415</v>
      </c>
      <c r="B93" t="s">
        <v>416</v>
      </c>
      <c r="C93" t="s">
        <v>414</v>
      </c>
      <c r="D93">
        <v>3362</v>
      </c>
      <c r="E93">
        <v>535</v>
      </c>
      <c r="F93">
        <v>165</v>
      </c>
      <c r="G93">
        <v>296</v>
      </c>
      <c r="H93">
        <v>24</v>
      </c>
      <c r="I93" t="s">
        <v>11</v>
      </c>
      <c r="J93" t="s">
        <v>16</v>
      </c>
      <c r="K93">
        <v>0</v>
      </c>
      <c r="L93">
        <f>IF(AND(I93=J93,I93="EARLY"),1,0)</f>
        <v>0</v>
      </c>
      <c r="M93">
        <f>IF(AND(I93=J93,I93="LATE"),1,0)</f>
        <v>0</v>
      </c>
      <c r="N93">
        <f>IF(AND(I93=J93,I93="INTERMEDIATE"),1,0)</f>
        <v>0</v>
      </c>
      <c r="O93">
        <f>IF(AND(I93=J93,I93="BI-MODAL"),1,0)</f>
        <v>0</v>
      </c>
    </row>
    <row r="94" spans="1:15" x14ac:dyDescent="0.2">
      <c r="A94" t="s">
        <v>417</v>
      </c>
      <c r="B94" t="s">
        <v>418</v>
      </c>
      <c r="C94" t="s">
        <v>417</v>
      </c>
      <c r="D94">
        <v>101924</v>
      </c>
      <c r="E94">
        <v>139847</v>
      </c>
      <c r="F94">
        <v>94650</v>
      </c>
      <c r="G94">
        <v>20404</v>
      </c>
      <c r="H94">
        <v>1</v>
      </c>
      <c r="I94" t="s">
        <v>11</v>
      </c>
      <c r="J94" t="s">
        <v>16</v>
      </c>
      <c r="K94">
        <v>0</v>
      </c>
      <c r="L94">
        <f>IF(AND(I94=J94,I94="EARLY"),1,0)</f>
        <v>0</v>
      </c>
      <c r="M94">
        <f>IF(AND(I94=J94,I94="LATE"),1,0)</f>
        <v>0</v>
      </c>
      <c r="N94">
        <f>IF(AND(I94=J94,I94="INTERMEDIATE"),1,0)</f>
        <v>0</v>
      </c>
      <c r="O94">
        <f>IF(AND(I94=J94,I94="BI-MODAL"),1,0)</f>
        <v>0</v>
      </c>
    </row>
    <row r="95" spans="1:15" x14ac:dyDescent="0.2">
      <c r="A95" t="s">
        <v>448</v>
      </c>
      <c r="B95" t="s">
        <v>449</v>
      </c>
      <c r="C95" t="s">
        <v>447</v>
      </c>
      <c r="D95">
        <v>46</v>
      </c>
      <c r="E95">
        <v>38</v>
      </c>
      <c r="F95">
        <v>0</v>
      </c>
      <c r="G95">
        <v>0</v>
      </c>
      <c r="H95">
        <v>9</v>
      </c>
      <c r="I95" t="s">
        <v>11</v>
      </c>
      <c r="J95" t="s">
        <v>21</v>
      </c>
      <c r="K95">
        <v>0</v>
      </c>
      <c r="L95">
        <f>IF(AND(I95=J95,I95="EARLY"),1,0)</f>
        <v>0</v>
      </c>
      <c r="M95">
        <f>IF(AND(I95=J95,I95="LATE"),1,0)</f>
        <v>0</v>
      </c>
      <c r="N95">
        <f>IF(AND(I95=J95,I95="INTERMEDIATE"),1,0)</f>
        <v>0</v>
      </c>
      <c r="O95">
        <f>IF(AND(I95=J95,I95="BI-MODAL"),1,0)</f>
        <v>0</v>
      </c>
    </row>
    <row r="96" spans="1:15" x14ac:dyDescent="0.2">
      <c r="A96" t="s">
        <v>474</v>
      </c>
      <c r="B96" t="s">
        <v>475</v>
      </c>
      <c r="C96" t="s">
        <v>473</v>
      </c>
      <c r="D96">
        <v>3002</v>
      </c>
      <c r="E96">
        <v>4345</v>
      </c>
      <c r="F96">
        <v>2464</v>
      </c>
      <c r="G96">
        <v>392</v>
      </c>
      <c r="H96">
        <v>1</v>
      </c>
      <c r="I96" t="s">
        <v>11</v>
      </c>
      <c r="J96" t="s">
        <v>11</v>
      </c>
      <c r="K96">
        <v>1</v>
      </c>
      <c r="L96">
        <f>IF(AND(I96=J96,I96="EARLY"),1,0)</f>
        <v>1</v>
      </c>
      <c r="M96">
        <f>IF(AND(I96=J96,I96="LATE"),1,0)</f>
        <v>0</v>
      </c>
      <c r="N96">
        <f>IF(AND(I96=J96,I96="INTERMEDIATE"),1,0)</f>
        <v>0</v>
      </c>
      <c r="O96">
        <f>IF(AND(I96=J96,I96="BI-MODAL"),1,0)</f>
        <v>0</v>
      </c>
    </row>
    <row r="97" spans="1:15" x14ac:dyDescent="0.2">
      <c r="A97" t="s">
        <v>483</v>
      </c>
      <c r="B97" t="s">
        <v>484</v>
      </c>
      <c r="C97" t="s">
        <v>482</v>
      </c>
      <c r="D97">
        <v>3667</v>
      </c>
      <c r="E97">
        <v>4247</v>
      </c>
      <c r="F97">
        <v>2806</v>
      </c>
      <c r="G97">
        <v>774</v>
      </c>
      <c r="H97">
        <v>1</v>
      </c>
      <c r="I97" t="s">
        <v>11</v>
      </c>
      <c r="J97" t="s">
        <v>19</v>
      </c>
      <c r="K97">
        <v>0</v>
      </c>
      <c r="L97">
        <f>IF(AND(I97=J97,I97="EARLY"),1,0)</f>
        <v>0</v>
      </c>
      <c r="M97">
        <f>IF(AND(I97=J97,I97="LATE"),1,0)</f>
        <v>0</v>
      </c>
      <c r="N97">
        <f>IF(AND(I97=J97,I97="INTERMEDIATE"),1,0)</f>
        <v>0</v>
      </c>
      <c r="O97">
        <f>IF(AND(I97=J97,I97="BI-MODAL"),1,0)</f>
        <v>0</v>
      </c>
    </row>
    <row r="98" spans="1:15" x14ac:dyDescent="0.2">
      <c r="A98" t="s">
        <v>507</v>
      </c>
      <c r="B98" t="s">
        <v>508</v>
      </c>
      <c r="C98" t="s">
        <v>506</v>
      </c>
      <c r="D98">
        <v>16060</v>
      </c>
      <c r="E98">
        <v>10350</v>
      </c>
      <c r="F98">
        <v>5549</v>
      </c>
      <c r="G98">
        <v>5520</v>
      </c>
      <c r="H98">
        <v>8</v>
      </c>
      <c r="I98" t="s">
        <v>11</v>
      </c>
      <c r="J98" t="s">
        <v>16</v>
      </c>
      <c r="K98">
        <v>0</v>
      </c>
      <c r="L98">
        <f>IF(AND(I98=J98,I98="EARLY"),1,0)</f>
        <v>0</v>
      </c>
      <c r="M98">
        <f>IF(AND(I98=J98,I98="LATE"),1,0)</f>
        <v>0</v>
      </c>
      <c r="N98">
        <f>IF(AND(I98=J98,I98="INTERMEDIATE"),1,0)</f>
        <v>0</v>
      </c>
      <c r="O98">
        <f>IF(AND(I98=J98,I98="BI-MODAL"),1,0)</f>
        <v>0</v>
      </c>
    </row>
    <row r="99" spans="1:15" x14ac:dyDescent="0.2">
      <c r="A99" t="s">
        <v>519</v>
      </c>
      <c r="B99" t="s">
        <v>520</v>
      </c>
      <c r="C99" t="s">
        <v>518</v>
      </c>
      <c r="D99">
        <v>25260</v>
      </c>
      <c r="E99">
        <v>27793</v>
      </c>
      <c r="F99">
        <v>11950</v>
      </c>
      <c r="G99">
        <v>8008</v>
      </c>
      <c r="H99">
        <v>9</v>
      </c>
      <c r="I99" t="s">
        <v>11</v>
      </c>
      <c r="J99" t="s">
        <v>19</v>
      </c>
      <c r="K99">
        <v>0</v>
      </c>
      <c r="L99">
        <f>IF(AND(I99=J99,I99="EARLY"),1,0)</f>
        <v>0</v>
      </c>
      <c r="M99">
        <f>IF(AND(I99=J99,I99="LATE"),1,0)</f>
        <v>0</v>
      </c>
      <c r="N99">
        <f>IF(AND(I99=J99,I99="INTERMEDIATE"),1,0)</f>
        <v>0</v>
      </c>
      <c r="O99">
        <f>IF(AND(I99=J99,I99="BI-MODAL"),1,0)</f>
        <v>0</v>
      </c>
    </row>
    <row r="100" spans="1:15" x14ac:dyDescent="0.2">
      <c r="A100" t="s">
        <v>522</v>
      </c>
      <c r="B100" t="s">
        <v>523</v>
      </c>
      <c r="C100" t="s">
        <v>521</v>
      </c>
      <c r="D100">
        <v>3132</v>
      </c>
      <c r="E100">
        <v>3322</v>
      </c>
      <c r="F100">
        <v>1126</v>
      </c>
      <c r="G100">
        <v>2227</v>
      </c>
      <c r="H100">
        <v>9</v>
      </c>
      <c r="I100" t="s">
        <v>11</v>
      </c>
      <c r="J100" t="s">
        <v>16</v>
      </c>
      <c r="K100">
        <v>0</v>
      </c>
      <c r="L100">
        <f>IF(AND(I100=J100,I100="EARLY"),1,0)</f>
        <v>0</v>
      </c>
      <c r="M100">
        <f>IF(AND(I100=J100,I100="LATE"),1,0)</f>
        <v>0</v>
      </c>
      <c r="N100">
        <f>IF(AND(I100=J100,I100="INTERMEDIATE"),1,0)</f>
        <v>0</v>
      </c>
      <c r="O100">
        <f>IF(AND(I100=J100,I100="BI-MODAL"),1,0)</f>
        <v>0</v>
      </c>
    </row>
    <row r="101" spans="1:15" x14ac:dyDescent="0.2">
      <c r="A101" t="s">
        <v>528</v>
      </c>
      <c r="B101" t="s">
        <v>529</v>
      </c>
      <c r="C101" t="s">
        <v>527</v>
      </c>
      <c r="D101">
        <v>514</v>
      </c>
      <c r="E101">
        <v>389</v>
      </c>
      <c r="F101">
        <v>13</v>
      </c>
      <c r="G101">
        <v>8</v>
      </c>
      <c r="H101">
        <v>9</v>
      </c>
      <c r="I101" t="s">
        <v>11</v>
      </c>
      <c r="K101">
        <v>0</v>
      </c>
      <c r="L101">
        <f>IF(AND(I101=J101,I101="EARLY"),1,0)</f>
        <v>0</v>
      </c>
      <c r="M101">
        <f>IF(AND(I101=J101,I101="LATE"),1,0)</f>
        <v>0</v>
      </c>
      <c r="N101">
        <f>IF(AND(I101=J101,I101="INTERMEDIATE"),1,0)</f>
        <v>0</v>
      </c>
      <c r="O101">
        <f>IF(AND(I101=J101,I101="BI-MODAL"),1,0)</f>
        <v>0</v>
      </c>
    </row>
    <row r="102" spans="1:15" x14ac:dyDescent="0.2">
      <c r="A102" t="s">
        <v>553</v>
      </c>
      <c r="B102" t="s">
        <v>554</v>
      </c>
      <c r="C102" t="s">
        <v>552</v>
      </c>
      <c r="D102">
        <v>5</v>
      </c>
      <c r="E102">
        <v>0</v>
      </c>
      <c r="F102">
        <v>0</v>
      </c>
      <c r="G102">
        <v>0</v>
      </c>
      <c r="H102">
        <v>11</v>
      </c>
      <c r="I102" t="s">
        <v>11</v>
      </c>
      <c r="J102" t="s">
        <v>21</v>
      </c>
      <c r="K102">
        <v>0</v>
      </c>
      <c r="L102">
        <f>IF(AND(I102=J102,I102="EARLY"),1,0)</f>
        <v>0</v>
      </c>
      <c r="M102">
        <f>IF(AND(I102=J102,I102="LATE"),1,0)</f>
        <v>0</v>
      </c>
      <c r="N102">
        <f>IF(AND(I102=J102,I102="INTERMEDIATE"),1,0)</f>
        <v>0</v>
      </c>
      <c r="O102">
        <f>IF(AND(I102=J102,I102="BI-MODAL"),1,0)</f>
        <v>0</v>
      </c>
    </row>
    <row r="103" spans="1:15" x14ac:dyDescent="0.2">
      <c r="A103" t="s">
        <v>610</v>
      </c>
      <c r="B103" t="s">
        <v>611</v>
      </c>
      <c r="C103" t="s">
        <v>609</v>
      </c>
      <c r="D103">
        <v>5351</v>
      </c>
      <c r="E103">
        <v>3738</v>
      </c>
      <c r="F103">
        <v>2533</v>
      </c>
      <c r="G103">
        <v>1584</v>
      </c>
      <c r="H103">
        <v>8</v>
      </c>
      <c r="I103" t="s">
        <v>11</v>
      </c>
      <c r="J103" t="s">
        <v>11</v>
      </c>
      <c r="K103">
        <v>1</v>
      </c>
      <c r="L103">
        <f>IF(AND(I103=J103,I103="EARLY"),1,0)</f>
        <v>1</v>
      </c>
      <c r="M103">
        <f>IF(AND(I103=J103,I103="LATE"),1,0)</f>
        <v>0</v>
      </c>
      <c r="N103">
        <f>IF(AND(I103=J103,I103="INTERMEDIATE"),1,0)</f>
        <v>0</v>
      </c>
      <c r="O103">
        <f>IF(AND(I103=J103,I103="BI-MODAL"),1,0)</f>
        <v>0</v>
      </c>
    </row>
    <row r="104" spans="1:15" x14ac:dyDescent="0.2">
      <c r="A104" t="s">
        <v>613</v>
      </c>
      <c r="B104" t="s">
        <v>614</v>
      </c>
      <c r="C104" t="s">
        <v>612</v>
      </c>
      <c r="D104">
        <v>3588</v>
      </c>
      <c r="E104">
        <v>1235</v>
      </c>
      <c r="F104">
        <v>1102</v>
      </c>
      <c r="G104">
        <v>825</v>
      </c>
      <c r="H104">
        <v>24</v>
      </c>
      <c r="I104" t="s">
        <v>11</v>
      </c>
      <c r="J104" t="s">
        <v>16</v>
      </c>
      <c r="K104">
        <v>0</v>
      </c>
      <c r="L104">
        <f>IF(AND(I104=J104,I104="EARLY"),1,0)</f>
        <v>0</v>
      </c>
      <c r="M104">
        <f>IF(AND(I104=J104,I104="LATE"),1,0)</f>
        <v>0</v>
      </c>
      <c r="N104">
        <f>IF(AND(I104=J104,I104="INTERMEDIATE"),1,0)</f>
        <v>0</v>
      </c>
      <c r="O104">
        <f>IF(AND(I104=J104,I104="BI-MODAL"),1,0)</f>
        <v>0</v>
      </c>
    </row>
    <row r="105" spans="1:15" x14ac:dyDescent="0.2">
      <c r="A105" t="s">
        <v>628</v>
      </c>
      <c r="B105" t="s">
        <v>629</v>
      </c>
      <c r="C105" t="s">
        <v>627</v>
      </c>
      <c r="D105">
        <v>8502</v>
      </c>
      <c r="E105">
        <v>6148</v>
      </c>
      <c r="F105">
        <v>3487</v>
      </c>
      <c r="G105">
        <v>3295</v>
      </c>
      <c r="H105">
        <v>8</v>
      </c>
      <c r="I105" t="s">
        <v>11</v>
      </c>
      <c r="K105">
        <v>0</v>
      </c>
      <c r="L105">
        <f>IF(AND(I105=J105,I105="EARLY"),1,0)</f>
        <v>0</v>
      </c>
      <c r="M105">
        <f>IF(AND(I105=J105,I105="LATE"),1,0)</f>
        <v>0</v>
      </c>
      <c r="N105">
        <f>IF(AND(I105=J105,I105="INTERMEDIATE"),1,0)</f>
        <v>0</v>
      </c>
      <c r="O105">
        <f>IF(AND(I105=J105,I105="BI-MODAL"),1,0)</f>
        <v>0</v>
      </c>
    </row>
    <row r="106" spans="1:15" x14ac:dyDescent="0.2">
      <c r="A106" t="s">
        <v>652</v>
      </c>
      <c r="B106" t="s">
        <v>653</v>
      </c>
      <c r="C106" t="s">
        <v>651</v>
      </c>
      <c r="D106">
        <v>116</v>
      </c>
      <c r="E106">
        <v>18</v>
      </c>
      <c r="F106">
        <v>0</v>
      </c>
      <c r="G106">
        <v>3</v>
      </c>
      <c r="H106">
        <v>24</v>
      </c>
      <c r="I106" t="s">
        <v>11</v>
      </c>
      <c r="J106" t="s">
        <v>16</v>
      </c>
      <c r="K106">
        <v>0</v>
      </c>
      <c r="L106">
        <f>IF(AND(I106=J106,I106="EARLY"),1,0)</f>
        <v>0</v>
      </c>
      <c r="M106">
        <f>IF(AND(I106=J106,I106="LATE"),1,0)</f>
        <v>0</v>
      </c>
      <c r="N106">
        <f>IF(AND(I106=J106,I106="INTERMEDIATE"),1,0)</f>
        <v>0</v>
      </c>
      <c r="O106">
        <f>IF(AND(I106=J106,I106="BI-MODAL"),1,0)</f>
        <v>0</v>
      </c>
    </row>
    <row r="107" spans="1:15" x14ac:dyDescent="0.2">
      <c r="A107" t="s">
        <v>694</v>
      </c>
      <c r="B107" t="s">
        <v>695</v>
      </c>
      <c r="C107" t="s">
        <v>693</v>
      </c>
      <c r="D107">
        <v>11784</v>
      </c>
      <c r="E107">
        <v>3988</v>
      </c>
      <c r="F107">
        <v>2049</v>
      </c>
      <c r="G107">
        <v>811</v>
      </c>
      <c r="H107">
        <v>10</v>
      </c>
      <c r="I107" t="s">
        <v>11</v>
      </c>
      <c r="K107">
        <v>0</v>
      </c>
      <c r="L107">
        <f>IF(AND(I107=J107,I107="EARLY"),1,0)</f>
        <v>0</v>
      </c>
      <c r="M107">
        <f>IF(AND(I107=J107,I107="LATE"),1,0)</f>
        <v>0</v>
      </c>
      <c r="N107">
        <f>IF(AND(I107=J107,I107="INTERMEDIATE"),1,0)</f>
        <v>0</v>
      </c>
      <c r="O107">
        <f>IF(AND(I107=J107,I107="BI-MODAL"),1,0)</f>
        <v>0</v>
      </c>
    </row>
    <row r="108" spans="1:15" x14ac:dyDescent="0.2">
      <c r="A108" t="s">
        <v>746</v>
      </c>
      <c r="B108" t="s">
        <v>747</v>
      </c>
      <c r="C108" t="s">
        <v>745</v>
      </c>
      <c r="D108">
        <v>31572</v>
      </c>
      <c r="E108">
        <v>36268</v>
      </c>
      <c r="F108">
        <v>38137</v>
      </c>
      <c r="G108">
        <v>18317</v>
      </c>
      <c r="H108">
        <v>1</v>
      </c>
      <c r="I108" t="s">
        <v>11</v>
      </c>
      <c r="J108" t="s">
        <v>19</v>
      </c>
      <c r="K108">
        <v>0</v>
      </c>
      <c r="L108">
        <f>IF(AND(I108=J108,I108="EARLY"),1,0)</f>
        <v>0</v>
      </c>
      <c r="M108">
        <f>IF(AND(I108=J108,I108="LATE"),1,0)</f>
        <v>0</v>
      </c>
      <c r="N108">
        <f>IF(AND(I108=J108,I108="INTERMEDIATE"),1,0)</f>
        <v>0</v>
      </c>
      <c r="O108">
        <f>IF(AND(I108=J108,I108="BI-MODAL"),1,0)</f>
        <v>0</v>
      </c>
    </row>
    <row r="109" spans="1:15" x14ac:dyDescent="0.2">
      <c r="A109" t="s">
        <v>749</v>
      </c>
      <c r="B109" t="s">
        <v>750</v>
      </c>
      <c r="C109" t="s">
        <v>748</v>
      </c>
      <c r="D109">
        <v>4133</v>
      </c>
      <c r="E109">
        <v>4948</v>
      </c>
      <c r="F109">
        <v>1878</v>
      </c>
      <c r="G109">
        <v>559</v>
      </c>
      <c r="H109">
        <v>9</v>
      </c>
      <c r="I109" t="s">
        <v>11</v>
      </c>
      <c r="J109" t="s">
        <v>19</v>
      </c>
      <c r="K109">
        <v>0</v>
      </c>
      <c r="L109">
        <f>IF(AND(I109=J109,I109="EARLY"),1,0)</f>
        <v>0</v>
      </c>
      <c r="M109">
        <f>IF(AND(I109=J109,I109="LATE"),1,0)</f>
        <v>0</v>
      </c>
      <c r="N109">
        <f>IF(AND(I109=J109,I109="INTERMEDIATE"),1,0)</f>
        <v>0</v>
      </c>
      <c r="O109">
        <f>IF(AND(I109=J109,I109="BI-MODAL"),1,0)</f>
        <v>0</v>
      </c>
    </row>
    <row r="110" spans="1:15" x14ac:dyDescent="0.2">
      <c r="A110" t="s">
        <v>755</v>
      </c>
      <c r="B110" t="s">
        <v>756</v>
      </c>
      <c r="C110" t="s">
        <v>754</v>
      </c>
      <c r="D110">
        <v>1459</v>
      </c>
      <c r="E110">
        <v>807</v>
      </c>
      <c r="F110">
        <v>358</v>
      </c>
      <c r="G110">
        <v>217</v>
      </c>
      <c r="H110">
        <v>8</v>
      </c>
      <c r="I110" t="s">
        <v>11</v>
      </c>
      <c r="K110">
        <v>0</v>
      </c>
      <c r="L110">
        <f>IF(AND(I110=J110,I110="EARLY"),1,0)</f>
        <v>0</v>
      </c>
      <c r="M110">
        <f>IF(AND(I110=J110,I110="LATE"),1,0)</f>
        <v>0</v>
      </c>
      <c r="N110">
        <f>IF(AND(I110=J110,I110="INTERMEDIATE"),1,0)</f>
        <v>0</v>
      </c>
      <c r="O110">
        <f>IF(AND(I110=J110,I110="BI-MODAL"),1,0)</f>
        <v>0</v>
      </c>
    </row>
    <row r="111" spans="1:15" x14ac:dyDescent="0.2">
      <c r="A111" t="s">
        <v>757</v>
      </c>
      <c r="B111" t="s">
        <v>758</v>
      </c>
      <c r="C111" t="s">
        <v>757</v>
      </c>
      <c r="D111">
        <v>42</v>
      </c>
      <c r="E111">
        <v>36</v>
      </c>
      <c r="F111">
        <v>55</v>
      </c>
      <c r="G111">
        <v>8</v>
      </c>
      <c r="H111">
        <v>1</v>
      </c>
      <c r="I111" t="s">
        <v>11</v>
      </c>
      <c r="J111" t="s">
        <v>16</v>
      </c>
      <c r="K111">
        <v>0</v>
      </c>
      <c r="L111">
        <f>IF(AND(I111=J111,I111="EARLY"),1,0)</f>
        <v>0</v>
      </c>
      <c r="M111">
        <f>IF(AND(I111=J111,I111="LATE"),1,0)</f>
        <v>0</v>
      </c>
      <c r="N111">
        <f>IF(AND(I111=J111,I111="INTERMEDIATE"),1,0)</f>
        <v>0</v>
      </c>
      <c r="O111">
        <f>IF(AND(I111=J111,I111="BI-MODAL"),1,0)</f>
        <v>0</v>
      </c>
    </row>
    <row r="112" spans="1:15" x14ac:dyDescent="0.2">
      <c r="A112" t="s">
        <v>769</v>
      </c>
      <c r="B112" t="s">
        <v>770</v>
      </c>
      <c r="C112" t="s">
        <v>768</v>
      </c>
      <c r="D112">
        <v>10858</v>
      </c>
      <c r="E112">
        <v>10348</v>
      </c>
      <c r="F112">
        <v>9789</v>
      </c>
      <c r="G112">
        <v>5410</v>
      </c>
      <c r="H112">
        <v>1</v>
      </c>
      <c r="I112" t="s">
        <v>11</v>
      </c>
      <c r="J112" t="s">
        <v>21</v>
      </c>
      <c r="K112">
        <v>0</v>
      </c>
      <c r="L112">
        <f>IF(AND(I112=J112,I112="EARLY"),1,0)</f>
        <v>0</v>
      </c>
      <c r="M112">
        <f>IF(AND(I112=J112,I112="LATE"),1,0)</f>
        <v>0</v>
      </c>
      <c r="N112">
        <f>IF(AND(I112=J112,I112="INTERMEDIATE"),1,0)</f>
        <v>0</v>
      </c>
      <c r="O112">
        <f>IF(AND(I112=J112,I112="BI-MODAL"),1,0)</f>
        <v>0</v>
      </c>
    </row>
    <row r="113" spans="1:15" x14ac:dyDescent="0.2">
      <c r="A113" t="s">
        <v>797</v>
      </c>
      <c r="B113" t="s">
        <v>798</v>
      </c>
      <c r="C113" t="s">
        <v>796</v>
      </c>
      <c r="D113">
        <v>169</v>
      </c>
      <c r="E113">
        <v>42</v>
      </c>
      <c r="F113">
        <v>26</v>
      </c>
      <c r="G113">
        <v>21</v>
      </c>
      <c r="H113">
        <v>24</v>
      </c>
      <c r="I113" t="s">
        <v>11</v>
      </c>
      <c r="K113">
        <v>0</v>
      </c>
      <c r="L113">
        <f>IF(AND(I113=J113,I113="EARLY"),1,0)</f>
        <v>0</v>
      </c>
      <c r="M113">
        <f>IF(AND(I113=J113,I113="LATE"),1,0)</f>
        <v>0</v>
      </c>
      <c r="N113">
        <f>IF(AND(I113=J113,I113="INTERMEDIATE"),1,0)</f>
        <v>0</v>
      </c>
      <c r="O113">
        <f>IF(AND(I113=J113,I113="BI-MODAL"),1,0)</f>
        <v>0</v>
      </c>
    </row>
    <row r="114" spans="1:15" x14ac:dyDescent="0.2">
      <c r="A114" t="s">
        <v>803</v>
      </c>
      <c r="B114" t="s">
        <v>804</v>
      </c>
      <c r="C114" t="s">
        <v>802</v>
      </c>
      <c r="D114">
        <v>3594</v>
      </c>
      <c r="E114">
        <v>550</v>
      </c>
      <c r="F114">
        <v>843</v>
      </c>
      <c r="G114">
        <v>686</v>
      </c>
      <c r="H114">
        <v>11</v>
      </c>
      <c r="I114" t="s">
        <v>11</v>
      </c>
      <c r="J114" t="s">
        <v>11</v>
      </c>
      <c r="K114">
        <v>1</v>
      </c>
      <c r="L114">
        <f>IF(AND(I114=J114,I114="EARLY"),1,0)</f>
        <v>1</v>
      </c>
      <c r="M114">
        <f>IF(AND(I114=J114,I114="LATE"),1,0)</f>
        <v>0</v>
      </c>
      <c r="N114">
        <f>IF(AND(I114=J114,I114="INTERMEDIATE"),1,0)</f>
        <v>0</v>
      </c>
      <c r="O114">
        <f>IF(AND(I114=J114,I114="BI-MODAL"),1,0)</f>
        <v>0</v>
      </c>
    </row>
    <row r="115" spans="1:15" x14ac:dyDescent="0.2">
      <c r="A115" t="s">
        <v>805</v>
      </c>
      <c r="B115" t="s">
        <v>806</v>
      </c>
      <c r="C115" t="s">
        <v>805</v>
      </c>
      <c r="D115">
        <v>149</v>
      </c>
      <c r="E115">
        <v>56</v>
      </c>
      <c r="F115">
        <v>0</v>
      </c>
      <c r="G115">
        <v>26</v>
      </c>
      <c r="H115">
        <v>10</v>
      </c>
      <c r="I115" t="s">
        <v>11</v>
      </c>
      <c r="K115">
        <v>0</v>
      </c>
      <c r="L115">
        <f>IF(AND(I115=J115,I115="EARLY"),1,0)</f>
        <v>0</v>
      </c>
      <c r="M115">
        <f>IF(AND(I115=J115,I115="LATE"),1,0)</f>
        <v>0</v>
      </c>
      <c r="N115">
        <f>IF(AND(I115=J115,I115="INTERMEDIATE"),1,0)</f>
        <v>0</v>
      </c>
      <c r="O115">
        <f>IF(AND(I115=J115,I115="BI-MODAL"),1,0)</f>
        <v>0</v>
      </c>
    </row>
    <row r="116" spans="1:15" x14ac:dyDescent="0.2">
      <c r="A116" t="s">
        <v>807</v>
      </c>
      <c r="B116" t="s">
        <v>808</v>
      </c>
      <c r="C116" t="s">
        <v>807</v>
      </c>
      <c r="D116">
        <v>803</v>
      </c>
      <c r="E116">
        <v>56</v>
      </c>
      <c r="F116">
        <v>2</v>
      </c>
      <c r="G116">
        <v>11</v>
      </c>
      <c r="H116">
        <v>11</v>
      </c>
      <c r="I116" t="s">
        <v>11</v>
      </c>
      <c r="K116">
        <v>0</v>
      </c>
      <c r="L116">
        <f>IF(AND(I116=J116,I116="EARLY"),1,0)</f>
        <v>0</v>
      </c>
      <c r="M116">
        <f>IF(AND(I116=J116,I116="LATE"),1,0)</f>
        <v>0</v>
      </c>
      <c r="N116">
        <f>IF(AND(I116=J116,I116="INTERMEDIATE"),1,0)</f>
        <v>0</v>
      </c>
      <c r="O116">
        <f>IF(AND(I116=J116,I116="BI-MODAL"),1,0)</f>
        <v>0</v>
      </c>
    </row>
    <row r="117" spans="1:15" x14ac:dyDescent="0.2">
      <c r="A117" t="s">
        <v>810</v>
      </c>
      <c r="B117" t="s">
        <v>811</v>
      </c>
      <c r="C117" t="s">
        <v>809</v>
      </c>
      <c r="D117">
        <v>1185</v>
      </c>
      <c r="E117">
        <v>39</v>
      </c>
      <c r="F117">
        <v>0</v>
      </c>
      <c r="G117">
        <v>18</v>
      </c>
      <c r="H117">
        <v>11</v>
      </c>
      <c r="I117" t="s">
        <v>11</v>
      </c>
      <c r="J117" t="s">
        <v>11</v>
      </c>
      <c r="K117">
        <v>1</v>
      </c>
      <c r="L117">
        <f>IF(AND(I117=J117,I117="EARLY"),1,0)</f>
        <v>1</v>
      </c>
      <c r="M117">
        <f>IF(AND(I117=J117,I117="LATE"),1,0)</f>
        <v>0</v>
      </c>
      <c r="N117">
        <f>IF(AND(I117=J117,I117="INTERMEDIATE"),1,0)</f>
        <v>0</v>
      </c>
      <c r="O117">
        <f>IF(AND(I117=J117,I117="BI-MODAL"),1,0)</f>
        <v>0</v>
      </c>
    </row>
    <row r="118" spans="1:15" x14ac:dyDescent="0.2">
      <c r="A118" t="s">
        <v>812</v>
      </c>
      <c r="B118" t="s">
        <v>813</v>
      </c>
      <c r="C118" t="s">
        <v>812</v>
      </c>
      <c r="D118">
        <v>481</v>
      </c>
      <c r="E118">
        <v>14</v>
      </c>
      <c r="F118">
        <v>9</v>
      </c>
      <c r="G118">
        <v>0</v>
      </c>
      <c r="H118">
        <v>11</v>
      </c>
      <c r="I118" t="s">
        <v>11</v>
      </c>
      <c r="K118">
        <v>0</v>
      </c>
      <c r="L118">
        <f>IF(AND(I118=J118,I118="EARLY"),1,0)</f>
        <v>0</v>
      </c>
      <c r="M118">
        <f>IF(AND(I118=J118,I118="LATE"),1,0)</f>
        <v>0</v>
      </c>
      <c r="N118">
        <f>IF(AND(I118=J118,I118="INTERMEDIATE"),1,0)</f>
        <v>0</v>
      </c>
      <c r="O118">
        <f>IF(AND(I118=J118,I118="BI-MODAL"),1,0)</f>
        <v>0</v>
      </c>
    </row>
    <row r="119" spans="1:15" x14ac:dyDescent="0.2">
      <c r="A119" t="s">
        <v>815</v>
      </c>
      <c r="B119" t="s">
        <v>816</v>
      </c>
      <c r="C119" t="s">
        <v>814</v>
      </c>
      <c r="D119">
        <v>10</v>
      </c>
      <c r="E119">
        <v>4</v>
      </c>
      <c r="F119">
        <v>0</v>
      </c>
      <c r="G119">
        <v>2</v>
      </c>
      <c r="H119">
        <v>10</v>
      </c>
      <c r="I119" t="s">
        <v>11</v>
      </c>
      <c r="K119">
        <v>0</v>
      </c>
      <c r="L119">
        <f>IF(AND(I119=J119,I119="EARLY"),1,0)</f>
        <v>0</v>
      </c>
      <c r="M119">
        <f>IF(AND(I119=J119,I119="LATE"),1,0)</f>
        <v>0</v>
      </c>
      <c r="N119">
        <f>IF(AND(I119=J119,I119="INTERMEDIATE"),1,0)</f>
        <v>0</v>
      </c>
      <c r="O119">
        <f>IF(AND(I119=J119,I119="BI-MODAL"),1,0)</f>
        <v>0</v>
      </c>
    </row>
    <row r="120" spans="1:15" x14ac:dyDescent="0.2">
      <c r="A120" t="s">
        <v>821</v>
      </c>
      <c r="B120" t="s">
        <v>822</v>
      </c>
      <c r="C120" t="s">
        <v>820</v>
      </c>
      <c r="D120">
        <v>2356</v>
      </c>
      <c r="E120">
        <v>455</v>
      </c>
      <c r="F120">
        <v>645</v>
      </c>
      <c r="G120">
        <v>730</v>
      </c>
      <c r="H120">
        <v>11</v>
      </c>
      <c r="I120" t="s">
        <v>11</v>
      </c>
      <c r="J120" t="s">
        <v>16</v>
      </c>
      <c r="K120">
        <v>0</v>
      </c>
      <c r="L120">
        <f>IF(AND(I120=J120,I120="EARLY"),1,0)</f>
        <v>0</v>
      </c>
      <c r="M120">
        <f>IF(AND(I120=J120,I120="LATE"),1,0)</f>
        <v>0</v>
      </c>
      <c r="N120">
        <f>IF(AND(I120=J120,I120="INTERMEDIATE"),1,0)</f>
        <v>0</v>
      </c>
      <c r="O120">
        <f>IF(AND(I120=J120,I120="BI-MODAL"),1,0)</f>
        <v>0</v>
      </c>
    </row>
    <row r="121" spans="1:15" x14ac:dyDescent="0.2">
      <c r="A121" t="s">
        <v>827</v>
      </c>
      <c r="B121" t="s">
        <v>828</v>
      </c>
      <c r="C121" t="s">
        <v>826</v>
      </c>
      <c r="D121">
        <v>2087</v>
      </c>
      <c r="E121">
        <v>1397</v>
      </c>
      <c r="F121">
        <v>587</v>
      </c>
      <c r="G121">
        <v>773</v>
      </c>
      <c r="H121">
        <v>8</v>
      </c>
      <c r="I121" t="s">
        <v>11</v>
      </c>
      <c r="K121">
        <v>0</v>
      </c>
      <c r="L121">
        <f>IF(AND(I121=J121,I121="EARLY"),1,0)</f>
        <v>0</v>
      </c>
      <c r="M121">
        <f>IF(AND(I121=J121,I121="LATE"),1,0)</f>
        <v>0</v>
      </c>
      <c r="N121">
        <f>IF(AND(I121=J121,I121="INTERMEDIATE"),1,0)</f>
        <v>0</v>
      </c>
      <c r="O121">
        <f>IF(AND(I121=J121,I121="BI-MODAL"),1,0)</f>
        <v>0</v>
      </c>
    </row>
    <row r="122" spans="1:15" x14ac:dyDescent="0.2">
      <c r="A122" t="s">
        <v>830</v>
      </c>
      <c r="B122" t="s">
        <v>831</v>
      </c>
      <c r="C122" t="s">
        <v>829</v>
      </c>
      <c r="D122">
        <v>1083</v>
      </c>
      <c r="E122">
        <v>514</v>
      </c>
      <c r="F122">
        <v>413</v>
      </c>
      <c r="G122">
        <v>306</v>
      </c>
      <c r="H122">
        <v>10</v>
      </c>
      <c r="I122" t="s">
        <v>11</v>
      </c>
      <c r="K122">
        <v>0</v>
      </c>
      <c r="L122">
        <f>IF(AND(I122=J122,I122="EARLY"),1,0)</f>
        <v>0</v>
      </c>
      <c r="M122">
        <f>IF(AND(I122=J122,I122="LATE"),1,0)</f>
        <v>0</v>
      </c>
      <c r="N122">
        <f>IF(AND(I122=J122,I122="INTERMEDIATE"),1,0)</f>
        <v>0</v>
      </c>
      <c r="O122">
        <f>IF(AND(I122=J122,I122="BI-MODAL"),1,0)</f>
        <v>0</v>
      </c>
    </row>
    <row r="123" spans="1:15" x14ac:dyDescent="0.2">
      <c r="A123" t="s">
        <v>857</v>
      </c>
      <c r="B123" t="s">
        <v>858</v>
      </c>
      <c r="C123" t="s">
        <v>856</v>
      </c>
      <c r="D123">
        <v>4240</v>
      </c>
      <c r="E123">
        <v>3554</v>
      </c>
      <c r="F123">
        <v>1415</v>
      </c>
      <c r="G123">
        <v>1977</v>
      </c>
      <c r="H123">
        <v>9</v>
      </c>
      <c r="I123" t="s">
        <v>11</v>
      </c>
      <c r="J123" t="s">
        <v>19</v>
      </c>
      <c r="K123">
        <v>0</v>
      </c>
      <c r="L123">
        <f>IF(AND(I123=J123,I123="EARLY"),1,0)</f>
        <v>0</v>
      </c>
      <c r="M123">
        <f>IF(AND(I123=J123,I123="LATE"),1,0)</f>
        <v>0</v>
      </c>
      <c r="N123">
        <f>IF(AND(I123=J123,I123="INTERMEDIATE"),1,0)</f>
        <v>0</v>
      </c>
      <c r="O123">
        <f>IF(AND(I123=J123,I123="BI-MODAL"),1,0)</f>
        <v>0</v>
      </c>
    </row>
    <row r="124" spans="1:15" x14ac:dyDescent="0.2">
      <c r="A124" t="s">
        <v>905</v>
      </c>
      <c r="B124" t="s">
        <v>906</v>
      </c>
      <c r="C124" t="s">
        <v>904</v>
      </c>
      <c r="D124">
        <v>8862</v>
      </c>
      <c r="E124">
        <v>4104</v>
      </c>
      <c r="F124">
        <v>2309</v>
      </c>
      <c r="G124">
        <v>1443</v>
      </c>
      <c r="H124">
        <v>8</v>
      </c>
      <c r="I124" t="s">
        <v>11</v>
      </c>
      <c r="K124">
        <v>0</v>
      </c>
      <c r="L124">
        <f>IF(AND(I124=J124,I124="EARLY"),1,0)</f>
        <v>0</v>
      </c>
      <c r="M124">
        <f>IF(AND(I124=J124,I124="LATE"),1,0)</f>
        <v>0</v>
      </c>
      <c r="N124">
        <f>IF(AND(I124=J124,I124="INTERMEDIATE"),1,0)</f>
        <v>0</v>
      </c>
      <c r="O124">
        <f>IF(AND(I124=J124,I124="BI-MODAL"),1,0)</f>
        <v>0</v>
      </c>
    </row>
    <row r="125" spans="1:15" x14ac:dyDescent="0.2">
      <c r="A125" t="s">
        <v>905</v>
      </c>
      <c r="B125" t="s">
        <v>906</v>
      </c>
      <c r="C125" t="s">
        <v>907</v>
      </c>
      <c r="D125">
        <v>10095</v>
      </c>
      <c r="E125">
        <v>5437</v>
      </c>
      <c r="F125">
        <v>2273</v>
      </c>
      <c r="G125">
        <v>1303</v>
      </c>
      <c r="H125">
        <v>8</v>
      </c>
      <c r="I125" t="s">
        <v>11</v>
      </c>
      <c r="J125" t="s">
        <v>11</v>
      </c>
      <c r="K125">
        <v>1</v>
      </c>
      <c r="L125">
        <f>IF(AND(I125=J125,I125="EARLY"),1,0)</f>
        <v>1</v>
      </c>
      <c r="M125">
        <f>IF(AND(I125=J125,I125="LATE"),1,0)</f>
        <v>0</v>
      </c>
      <c r="N125">
        <f>IF(AND(I125=J125,I125="INTERMEDIATE"),1,0)</f>
        <v>0</v>
      </c>
      <c r="O125">
        <f>IF(AND(I125=J125,I125="BI-MODAL"),1,0)</f>
        <v>0</v>
      </c>
    </row>
    <row r="126" spans="1:15" x14ac:dyDescent="0.2">
      <c r="A126" t="s">
        <v>921</v>
      </c>
      <c r="B126" t="s">
        <v>922</v>
      </c>
      <c r="C126" t="s">
        <v>920</v>
      </c>
      <c r="D126">
        <v>21015</v>
      </c>
      <c r="E126">
        <v>6682</v>
      </c>
      <c r="F126">
        <v>3559</v>
      </c>
      <c r="G126">
        <v>2387</v>
      </c>
      <c r="H126">
        <v>10</v>
      </c>
      <c r="I126" t="s">
        <v>11</v>
      </c>
      <c r="J126" t="s">
        <v>11</v>
      </c>
      <c r="K126">
        <v>1</v>
      </c>
      <c r="L126">
        <f>IF(AND(I126=J126,I126="EARLY"),1,0)</f>
        <v>1</v>
      </c>
      <c r="M126">
        <f>IF(AND(I126=J126,I126="LATE"),1,0)</f>
        <v>0</v>
      </c>
      <c r="N126">
        <f>IF(AND(I126=J126,I126="INTERMEDIATE"),1,0)</f>
        <v>0</v>
      </c>
      <c r="O126">
        <f>IF(AND(I126=J126,I126="BI-MODAL"),1,0)</f>
        <v>0</v>
      </c>
    </row>
    <row r="127" spans="1:15" x14ac:dyDescent="0.2">
      <c r="A127" t="s">
        <v>924</v>
      </c>
      <c r="B127" t="s">
        <v>925</v>
      </c>
      <c r="C127" t="s">
        <v>923</v>
      </c>
      <c r="D127">
        <v>1624</v>
      </c>
      <c r="E127">
        <v>1726</v>
      </c>
      <c r="F127">
        <v>1690</v>
      </c>
      <c r="G127">
        <v>1221</v>
      </c>
      <c r="H127">
        <v>1</v>
      </c>
      <c r="I127" t="s">
        <v>11</v>
      </c>
      <c r="J127" t="s">
        <v>11</v>
      </c>
      <c r="K127">
        <v>1</v>
      </c>
      <c r="L127">
        <f>IF(AND(I127=J127,I127="EARLY"),1,0)</f>
        <v>1</v>
      </c>
      <c r="M127">
        <f>IF(AND(I127=J127,I127="LATE"),1,0)</f>
        <v>0</v>
      </c>
      <c r="N127">
        <f>IF(AND(I127=J127,I127="INTERMEDIATE"),1,0)</f>
        <v>0</v>
      </c>
      <c r="O127">
        <f>IF(AND(I127=J127,I127="BI-MODAL"),1,0)</f>
        <v>0</v>
      </c>
    </row>
    <row r="128" spans="1:15" x14ac:dyDescent="0.2">
      <c r="A128" t="s">
        <v>946</v>
      </c>
      <c r="B128" t="s">
        <v>947</v>
      </c>
      <c r="C128" t="s">
        <v>948</v>
      </c>
      <c r="D128">
        <v>1022</v>
      </c>
      <c r="E128">
        <v>643</v>
      </c>
      <c r="F128">
        <v>368</v>
      </c>
      <c r="G128">
        <v>557</v>
      </c>
      <c r="H128">
        <v>10</v>
      </c>
      <c r="I128" t="s">
        <v>11</v>
      </c>
      <c r="J128" t="s">
        <v>21</v>
      </c>
      <c r="K128">
        <v>0</v>
      </c>
      <c r="L128">
        <f>IF(AND(I128=J128,I128="EARLY"),1,0)</f>
        <v>0</v>
      </c>
      <c r="M128">
        <f>IF(AND(I128=J128,I128="LATE"),1,0)</f>
        <v>0</v>
      </c>
      <c r="N128">
        <f>IF(AND(I128=J128,I128="INTERMEDIATE"),1,0)</f>
        <v>0</v>
      </c>
      <c r="O128">
        <f>IF(AND(I128=J128,I128="BI-MODAL"),1,0)</f>
        <v>0</v>
      </c>
    </row>
    <row r="129" spans="1:15" x14ac:dyDescent="0.2">
      <c r="A129" t="s">
        <v>962</v>
      </c>
      <c r="B129" t="s">
        <v>963</v>
      </c>
      <c r="C129" t="s">
        <v>961</v>
      </c>
      <c r="D129">
        <v>192943</v>
      </c>
      <c r="E129">
        <v>69092</v>
      </c>
      <c r="F129">
        <v>44159</v>
      </c>
      <c r="G129">
        <v>65909</v>
      </c>
      <c r="H129">
        <v>11</v>
      </c>
      <c r="I129" t="s">
        <v>11</v>
      </c>
      <c r="J129" t="s">
        <v>11</v>
      </c>
      <c r="K129">
        <v>1</v>
      </c>
      <c r="L129">
        <f>IF(AND(I129=J129,I129="EARLY"),1,0)</f>
        <v>1</v>
      </c>
      <c r="M129">
        <f>IF(AND(I129=J129,I129="LATE"),1,0)</f>
        <v>0</v>
      </c>
      <c r="N129">
        <f>IF(AND(I129=J129,I129="INTERMEDIATE"),1,0)</f>
        <v>0</v>
      </c>
      <c r="O129">
        <f>IF(AND(I129=J129,I129="BI-MODAL"),1,0)</f>
        <v>0</v>
      </c>
    </row>
    <row r="130" spans="1:15" x14ac:dyDescent="0.2">
      <c r="A130" t="s">
        <v>965</v>
      </c>
      <c r="B130" t="s">
        <v>966</v>
      </c>
      <c r="C130" t="s">
        <v>964</v>
      </c>
      <c r="D130">
        <v>39194</v>
      </c>
      <c r="E130">
        <v>29666</v>
      </c>
      <c r="F130">
        <v>18281</v>
      </c>
      <c r="G130">
        <v>15891</v>
      </c>
      <c r="H130">
        <v>8</v>
      </c>
      <c r="I130" t="s">
        <v>11</v>
      </c>
      <c r="J130" t="s">
        <v>19</v>
      </c>
      <c r="K130">
        <v>0</v>
      </c>
      <c r="L130">
        <f>IF(AND(I130=J130,I130="EARLY"),1,0)</f>
        <v>0</v>
      </c>
      <c r="M130">
        <f>IF(AND(I130=J130,I130="LATE"),1,0)</f>
        <v>0</v>
      </c>
      <c r="N130">
        <f>IF(AND(I130=J130,I130="INTERMEDIATE"),1,0)</f>
        <v>0</v>
      </c>
      <c r="O130">
        <f>IF(AND(I130=J130,I130="BI-MODAL"),1,0)</f>
        <v>0</v>
      </c>
    </row>
    <row r="131" spans="1:15" x14ac:dyDescent="0.2">
      <c r="A131" t="s">
        <v>968</v>
      </c>
      <c r="B131" t="s">
        <v>969</v>
      </c>
      <c r="C131" t="s">
        <v>967</v>
      </c>
      <c r="D131">
        <v>2482</v>
      </c>
      <c r="E131">
        <v>1291</v>
      </c>
      <c r="F131">
        <v>976</v>
      </c>
      <c r="G131">
        <v>622</v>
      </c>
      <c r="H131">
        <v>8</v>
      </c>
      <c r="I131" t="s">
        <v>11</v>
      </c>
      <c r="J131" t="s">
        <v>19</v>
      </c>
      <c r="K131">
        <v>0</v>
      </c>
      <c r="L131">
        <f>IF(AND(I131=J131,I131="EARLY"),1,0)</f>
        <v>0</v>
      </c>
      <c r="M131">
        <f>IF(AND(I131=J131,I131="LATE"),1,0)</f>
        <v>0</v>
      </c>
      <c r="N131">
        <f>IF(AND(I131=J131,I131="INTERMEDIATE"),1,0)</f>
        <v>0</v>
      </c>
      <c r="O131">
        <f>IF(AND(I131=J131,I131="BI-MODAL"),1,0)</f>
        <v>0</v>
      </c>
    </row>
    <row r="132" spans="1:15" x14ac:dyDescent="0.2">
      <c r="A132" t="s">
        <v>980</v>
      </c>
      <c r="B132" t="s">
        <v>981</v>
      </c>
      <c r="C132" t="s">
        <v>979</v>
      </c>
      <c r="D132">
        <v>2005</v>
      </c>
      <c r="E132">
        <v>1962</v>
      </c>
      <c r="F132">
        <v>978</v>
      </c>
      <c r="G132">
        <v>806</v>
      </c>
      <c r="H132">
        <v>9</v>
      </c>
      <c r="I132" t="s">
        <v>11</v>
      </c>
      <c r="K132">
        <v>0</v>
      </c>
      <c r="L132">
        <f>IF(AND(I132=J132,I132="EARLY"),1,0)</f>
        <v>0</v>
      </c>
      <c r="M132">
        <f>IF(AND(I132=J132,I132="LATE"),1,0)</f>
        <v>0</v>
      </c>
      <c r="N132">
        <f>IF(AND(I132=J132,I132="INTERMEDIATE"),1,0)</f>
        <v>0</v>
      </c>
      <c r="O132">
        <f>IF(AND(I132=J132,I132="BI-MODAL"),1,0)</f>
        <v>0</v>
      </c>
    </row>
    <row r="133" spans="1:15" x14ac:dyDescent="0.2">
      <c r="A133" t="s">
        <v>983</v>
      </c>
      <c r="B133" t="s">
        <v>984</v>
      </c>
      <c r="C133" t="s">
        <v>982</v>
      </c>
      <c r="D133">
        <v>1417</v>
      </c>
      <c r="E133">
        <v>1568</v>
      </c>
      <c r="F133">
        <v>797</v>
      </c>
      <c r="G133">
        <v>589</v>
      </c>
      <c r="H133">
        <v>9</v>
      </c>
      <c r="I133" t="s">
        <v>11</v>
      </c>
      <c r="J133" t="s">
        <v>19</v>
      </c>
      <c r="K133">
        <v>0</v>
      </c>
      <c r="L133">
        <f>IF(AND(I133=J133,I133="EARLY"),1,0)</f>
        <v>0</v>
      </c>
      <c r="M133">
        <f>IF(AND(I133=J133,I133="LATE"),1,0)</f>
        <v>0</v>
      </c>
      <c r="N133">
        <f>IF(AND(I133=J133,I133="INTERMEDIATE"),1,0)</f>
        <v>0</v>
      </c>
      <c r="O133">
        <f>IF(AND(I133=J133,I133="BI-MODAL"),1,0)</f>
        <v>0</v>
      </c>
    </row>
    <row r="134" spans="1:15" x14ac:dyDescent="0.2">
      <c r="A134" t="s">
        <v>998</v>
      </c>
      <c r="B134" t="s">
        <v>999</v>
      </c>
      <c r="C134" t="s">
        <v>997</v>
      </c>
      <c r="D134">
        <v>6</v>
      </c>
      <c r="E134">
        <v>3</v>
      </c>
      <c r="F134">
        <v>0</v>
      </c>
      <c r="G134">
        <v>2</v>
      </c>
      <c r="H134">
        <v>10</v>
      </c>
      <c r="I134" t="s">
        <v>11</v>
      </c>
      <c r="J134" t="s">
        <v>21</v>
      </c>
      <c r="K134">
        <v>0</v>
      </c>
      <c r="L134">
        <f>IF(AND(I134=J134,I134="EARLY"),1,0)</f>
        <v>0</v>
      </c>
      <c r="M134">
        <f>IF(AND(I134=J134,I134="LATE"),1,0)</f>
        <v>0</v>
      </c>
      <c r="N134">
        <f>IF(AND(I134=J134,I134="INTERMEDIATE"),1,0)</f>
        <v>0</v>
      </c>
      <c r="O134">
        <f>IF(AND(I134=J134,I134="BI-MODAL"),1,0)</f>
        <v>0</v>
      </c>
    </row>
    <row r="135" spans="1:15" x14ac:dyDescent="0.2">
      <c r="A135" t="s">
        <v>1004</v>
      </c>
      <c r="B135" t="s">
        <v>1005</v>
      </c>
      <c r="C135" t="s">
        <v>1003</v>
      </c>
      <c r="D135">
        <v>1391</v>
      </c>
      <c r="E135">
        <v>76</v>
      </c>
      <c r="F135">
        <v>0</v>
      </c>
      <c r="G135">
        <v>0</v>
      </c>
      <c r="H135">
        <v>11</v>
      </c>
      <c r="I135" t="s">
        <v>11</v>
      </c>
      <c r="K135">
        <v>0</v>
      </c>
      <c r="L135">
        <f>IF(AND(I135=J135,I135="EARLY"),1,0)</f>
        <v>0</v>
      </c>
      <c r="M135">
        <f>IF(AND(I135=J135,I135="LATE"),1,0)</f>
        <v>0</v>
      </c>
      <c r="N135">
        <f>IF(AND(I135=J135,I135="INTERMEDIATE"),1,0)</f>
        <v>0</v>
      </c>
      <c r="O135">
        <f>IF(AND(I135=J135,I135="BI-MODAL"),1,0)</f>
        <v>0</v>
      </c>
    </row>
    <row r="136" spans="1:15" x14ac:dyDescent="0.2">
      <c r="A136" t="s">
        <v>1007</v>
      </c>
      <c r="B136" t="s">
        <v>1008</v>
      </c>
      <c r="C136" t="s">
        <v>1006</v>
      </c>
      <c r="D136">
        <v>1294</v>
      </c>
      <c r="E136">
        <v>70</v>
      </c>
      <c r="F136">
        <v>0</v>
      </c>
      <c r="G136">
        <v>0</v>
      </c>
      <c r="H136">
        <v>11</v>
      </c>
      <c r="I136" t="s">
        <v>11</v>
      </c>
      <c r="J136" t="s">
        <v>19</v>
      </c>
      <c r="K136">
        <v>0</v>
      </c>
      <c r="L136">
        <f>IF(AND(I136=J136,I136="EARLY"),1,0)</f>
        <v>0</v>
      </c>
      <c r="M136">
        <f>IF(AND(I136=J136,I136="LATE"),1,0)</f>
        <v>0</v>
      </c>
      <c r="N136">
        <f>IF(AND(I136=J136,I136="INTERMEDIATE"),1,0)</f>
        <v>0</v>
      </c>
      <c r="O136">
        <f>IF(AND(I136=J136,I136="BI-MODAL"),1,0)</f>
        <v>0</v>
      </c>
    </row>
    <row r="137" spans="1:15" x14ac:dyDescent="0.2">
      <c r="A137" t="s">
        <v>1034</v>
      </c>
      <c r="B137" t="s">
        <v>1035</v>
      </c>
      <c r="C137" t="s">
        <v>1033</v>
      </c>
      <c r="D137">
        <v>358</v>
      </c>
      <c r="E137">
        <v>132</v>
      </c>
      <c r="F137">
        <v>15</v>
      </c>
      <c r="G137">
        <v>18</v>
      </c>
      <c r="H137">
        <v>10</v>
      </c>
      <c r="I137" t="s">
        <v>11</v>
      </c>
      <c r="J137" t="s">
        <v>11</v>
      </c>
      <c r="K137">
        <v>1</v>
      </c>
      <c r="L137">
        <f>IF(AND(I137=J137,I137="EARLY"),1,0)</f>
        <v>1</v>
      </c>
      <c r="M137">
        <f>IF(AND(I137=J137,I137="LATE"),1,0)</f>
        <v>0</v>
      </c>
      <c r="N137">
        <f>IF(AND(I137=J137,I137="INTERMEDIATE"),1,0)</f>
        <v>0</v>
      </c>
      <c r="O137">
        <f>IF(AND(I137=J137,I137="BI-MODAL"),1,0)</f>
        <v>0</v>
      </c>
    </row>
    <row r="138" spans="1:15" x14ac:dyDescent="0.2">
      <c r="A138" t="s">
        <v>1040</v>
      </c>
      <c r="B138" t="s">
        <v>1041</v>
      </c>
      <c r="C138" t="s">
        <v>1039</v>
      </c>
      <c r="D138">
        <v>5037</v>
      </c>
      <c r="E138">
        <v>3162</v>
      </c>
      <c r="F138">
        <v>2351</v>
      </c>
      <c r="G138">
        <v>2888</v>
      </c>
      <c r="H138">
        <v>10</v>
      </c>
      <c r="I138" t="s">
        <v>11</v>
      </c>
      <c r="J138" t="s">
        <v>19</v>
      </c>
      <c r="K138">
        <v>0</v>
      </c>
      <c r="L138">
        <f>IF(AND(I138=J138,I138="EARLY"),1,0)</f>
        <v>0</v>
      </c>
      <c r="M138">
        <f>IF(AND(I138=J138,I138="LATE"),1,0)</f>
        <v>0</v>
      </c>
      <c r="N138">
        <f>IF(AND(I138=J138,I138="INTERMEDIATE"),1,0)</f>
        <v>0</v>
      </c>
      <c r="O138">
        <f>IF(AND(I138=J138,I138="BI-MODAL"),1,0)</f>
        <v>0</v>
      </c>
    </row>
    <row r="139" spans="1:15" x14ac:dyDescent="0.2">
      <c r="A139" t="s">
        <v>1054</v>
      </c>
      <c r="B139" t="s">
        <v>1055</v>
      </c>
      <c r="C139" t="s">
        <v>1053</v>
      </c>
      <c r="D139">
        <v>9384</v>
      </c>
      <c r="E139">
        <v>5399</v>
      </c>
      <c r="F139">
        <v>3712</v>
      </c>
      <c r="G139">
        <v>2413</v>
      </c>
      <c r="H139">
        <v>8</v>
      </c>
      <c r="I139" t="s">
        <v>11</v>
      </c>
      <c r="J139" t="s">
        <v>16</v>
      </c>
      <c r="K139">
        <v>0</v>
      </c>
      <c r="L139">
        <f>IF(AND(I139=J139,I139="EARLY"),1,0)</f>
        <v>0</v>
      </c>
      <c r="M139">
        <f>IF(AND(I139=J139,I139="LATE"),1,0)</f>
        <v>0</v>
      </c>
      <c r="N139">
        <f>IF(AND(I139=J139,I139="INTERMEDIATE"),1,0)</f>
        <v>0</v>
      </c>
      <c r="O139">
        <f>IF(AND(I139=J139,I139="BI-MODAL"),1,0)</f>
        <v>0</v>
      </c>
    </row>
    <row r="140" spans="1:15" x14ac:dyDescent="0.2">
      <c r="A140" t="s">
        <v>1060</v>
      </c>
      <c r="B140" t="s">
        <v>1061</v>
      </c>
      <c r="C140" t="s">
        <v>1059</v>
      </c>
      <c r="D140">
        <v>5150</v>
      </c>
      <c r="E140">
        <v>4693</v>
      </c>
      <c r="F140">
        <v>2042</v>
      </c>
      <c r="G140">
        <v>833</v>
      </c>
      <c r="H140">
        <v>9</v>
      </c>
      <c r="I140" t="s">
        <v>11</v>
      </c>
      <c r="J140" t="s">
        <v>11</v>
      </c>
      <c r="K140">
        <v>1</v>
      </c>
      <c r="L140">
        <f>IF(AND(I140=J140,I140="EARLY"),1,0)</f>
        <v>1</v>
      </c>
      <c r="M140">
        <f>IF(AND(I140=J140,I140="LATE"),1,0)</f>
        <v>0</v>
      </c>
      <c r="N140">
        <f>IF(AND(I140=J140,I140="INTERMEDIATE"),1,0)</f>
        <v>0</v>
      </c>
      <c r="O140">
        <f>IF(AND(I140=J140,I140="BI-MODAL"),1,0)</f>
        <v>0</v>
      </c>
    </row>
    <row r="141" spans="1:15" x14ac:dyDescent="0.2">
      <c r="A141" t="s">
        <v>1063</v>
      </c>
      <c r="B141" t="s">
        <v>1064</v>
      </c>
      <c r="C141" t="s">
        <v>1062</v>
      </c>
      <c r="D141">
        <v>5338</v>
      </c>
      <c r="E141">
        <v>4786</v>
      </c>
      <c r="F141">
        <v>208</v>
      </c>
      <c r="G141">
        <v>4</v>
      </c>
      <c r="H141">
        <v>9</v>
      </c>
      <c r="I141" t="s">
        <v>11</v>
      </c>
      <c r="K141">
        <v>0</v>
      </c>
      <c r="L141">
        <f>IF(AND(I141=J141,I141="EARLY"),1,0)</f>
        <v>0</v>
      </c>
      <c r="M141">
        <f>IF(AND(I141=J141,I141="LATE"),1,0)</f>
        <v>0</v>
      </c>
      <c r="N141">
        <f>IF(AND(I141=J141,I141="INTERMEDIATE"),1,0)</f>
        <v>0</v>
      </c>
      <c r="O141">
        <f>IF(AND(I141=J141,I141="BI-MODAL"),1,0)</f>
        <v>0</v>
      </c>
    </row>
    <row r="142" spans="1:15" x14ac:dyDescent="0.2">
      <c r="A142" t="s">
        <v>1066</v>
      </c>
      <c r="B142" t="s">
        <v>1067</v>
      </c>
      <c r="C142" t="s">
        <v>1065</v>
      </c>
      <c r="D142">
        <v>4797</v>
      </c>
      <c r="E142">
        <v>671</v>
      </c>
      <c r="F142">
        <v>336</v>
      </c>
      <c r="G142">
        <v>188</v>
      </c>
      <c r="H142">
        <v>24</v>
      </c>
      <c r="I142" t="s">
        <v>11</v>
      </c>
      <c r="J142" t="s">
        <v>11</v>
      </c>
      <c r="K142">
        <v>1</v>
      </c>
      <c r="L142">
        <f>IF(AND(I142=J142,I142="EARLY"),1,0)</f>
        <v>1</v>
      </c>
      <c r="M142">
        <f>IF(AND(I142=J142,I142="LATE"),1,0)</f>
        <v>0</v>
      </c>
      <c r="N142">
        <f>IF(AND(I142=J142,I142="INTERMEDIATE"),1,0)</f>
        <v>0</v>
      </c>
      <c r="O142">
        <f>IF(AND(I142=J142,I142="BI-MODAL"),1,0)</f>
        <v>0</v>
      </c>
    </row>
    <row r="143" spans="1:15" x14ac:dyDescent="0.2">
      <c r="A143" t="s">
        <v>1066</v>
      </c>
      <c r="B143" t="s">
        <v>1067</v>
      </c>
      <c r="C143" t="s">
        <v>1068</v>
      </c>
      <c r="D143">
        <v>2259</v>
      </c>
      <c r="E143">
        <v>2013</v>
      </c>
      <c r="F143">
        <v>963</v>
      </c>
      <c r="G143">
        <v>862</v>
      </c>
      <c r="H143">
        <v>9</v>
      </c>
      <c r="I143" t="s">
        <v>11</v>
      </c>
      <c r="J143" t="s">
        <v>21</v>
      </c>
      <c r="K143">
        <v>0</v>
      </c>
      <c r="L143">
        <f>IF(AND(I143=J143,I143="EARLY"),1,0)</f>
        <v>0</v>
      </c>
      <c r="M143">
        <f>IF(AND(I143=J143,I143="LATE"),1,0)</f>
        <v>0</v>
      </c>
      <c r="N143">
        <f>IF(AND(I143=J143,I143="INTERMEDIATE"),1,0)</f>
        <v>0</v>
      </c>
      <c r="O143">
        <f>IF(AND(I143=J143,I143="BI-MODAL"),1,0)</f>
        <v>0</v>
      </c>
    </row>
    <row r="144" spans="1:15" x14ac:dyDescent="0.2">
      <c r="A144" t="s">
        <v>28</v>
      </c>
      <c r="B144" t="s">
        <v>29</v>
      </c>
      <c r="C144" t="s">
        <v>27</v>
      </c>
      <c r="D144">
        <v>539</v>
      </c>
      <c r="E144">
        <v>430</v>
      </c>
      <c r="F144">
        <v>1192</v>
      </c>
      <c r="G144">
        <v>494</v>
      </c>
      <c r="H144">
        <v>18</v>
      </c>
      <c r="I144" t="s">
        <v>19</v>
      </c>
      <c r="J144" t="s">
        <v>19</v>
      </c>
      <c r="K144">
        <v>1</v>
      </c>
      <c r="L144">
        <f>IF(AND(I144=J144,I144="EARLY"),1,0)</f>
        <v>0</v>
      </c>
      <c r="M144">
        <f>IF(AND(I144=J144,I144="LATE"),1,0)</f>
        <v>0</v>
      </c>
      <c r="N144">
        <f>IF(AND(I144=J144,I144="INTERMEDIATE"),1,0)</f>
        <v>1</v>
      </c>
      <c r="O144">
        <f>IF(AND(I144=J144,I144="BI-MODAL"),1,0)</f>
        <v>0</v>
      </c>
    </row>
    <row r="145" spans="1:15" x14ac:dyDescent="0.2">
      <c r="A145" t="s">
        <v>31</v>
      </c>
      <c r="B145" t="s">
        <v>32</v>
      </c>
      <c r="C145" t="s">
        <v>30</v>
      </c>
      <c r="D145">
        <v>12</v>
      </c>
      <c r="E145">
        <v>10</v>
      </c>
      <c r="F145">
        <v>901</v>
      </c>
      <c r="G145">
        <v>329</v>
      </c>
      <c r="H145">
        <v>4</v>
      </c>
      <c r="I145" t="s">
        <v>19</v>
      </c>
      <c r="J145" t="s">
        <v>16</v>
      </c>
      <c r="K145">
        <v>0</v>
      </c>
      <c r="L145">
        <f>IF(AND(I145=J145,I145="EARLY"),1,0)</f>
        <v>0</v>
      </c>
      <c r="M145">
        <f>IF(AND(I145=J145,I145="LATE"),1,0)</f>
        <v>0</v>
      </c>
      <c r="N145">
        <f>IF(AND(I145=J145,I145="INTERMEDIATE"),1,0)</f>
        <v>0</v>
      </c>
      <c r="O145">
        <f>IF(AND(I145=J145,I145="BI-MODAL"),1,0)</f>
        <v>0</v>
      </c>
    </row>
    <row r="146" spans="1:15" x14ac:dyDescent="0.2">
      <c r="A146" t="s">
        <v>37</v>
      </c>
      <c r="B146" t="s">
        <v>38</v>
      </c>
      <c r="C146" t="s">
        <v>36</v>
      </c>
      <c r="D146">
        <v>155</v>
      </c>
      <c r="E146">
        <v>1246</v>
      </c>
      <c r="F146">
        <v>2003</v>
      </c>
      <c r="G146">
        <v>1492</v>
      </c>
      <c r="H146">
        <v>16</v>
      </c>
      <c r="I146" t="s">
        <v>19</v>
      </c>
      <c r="J146" t="s">
        <v>16</v>
      </c>
      <c r="K146">
        <v>0</v>
      </c>
      <c r="L146">
        <f>IF(AND(I146=J146,I146="EARLY"),1,0)</f>
        <v>0</v>
      </c>
      <c r="M146">
        <f>IF(AND(I146=J146,I146="LATE"),1,0)</f>
        <v>0</v>
      </c>
      <c r="N146">
        <f>IF(AND(I146=J146,I146="INTERMEDIATE"),1,0)</f>
        <v>0</v>
      </c>
      <c r="O146">
        <f>IF(AND(I146=J146,I146="BI-MODAL"),1,0)</f>
        <v>0</v>
      </c>
    </row>
    <row r="147" spans="1:15" x14ac:dyDescent="0.2">
      <c r="A147" t="s">
        <v>43</v>
      </c>
      <c r="B147" t="s">
        <v>44</v>
      </c>
      <c r="C147" t="s">
        <v>42</v>
      </c>
      <c r="D147">
        <v>184</v>
      </c>
      <c r="E147">
        <v>141</v>
      </c>
      <c r="F147">
        <v>953</v>
      </c>
      <c r="G147">
        <v>732</v>
      </c>
      <c r="H147">
        <v>14</v>
      </c>
      <c r="I147" t="s">
        <v>19</v>
      </c>
      <c r="J147" t="s">
        <v>16</v>
      </c>
      <c r="K147">
        <v>0</v>
      </c>
      <c r="L147">
        <f>IF(AND(I147=J147,I147="EARLY"),1,0)</f>
        <v>0</v>
      </c>
      <c r="M147">
        <f>IF(AND(I147=J147,I147="LATE"),1,0)</f>
        <v>0</v>
      </c>
      <c r="N147">
        <f>IF(AND(I147=J147,I147="INTERMEDIATE"),1,0)</f>
        <v>0</v>
      </c>
      <c r="O147">
        <f>IF(AND(I147=J147,I147="BI-MODAL"),1,0)</f>
        <v>0</v>
      </c>
    </row>
    <row r="148" spans="1:15" x14ac:dyDescent="0.2">
      <c r="A148" t="s">
        <v>46</v>
      </c>
      <c r="B148" t="s">
        <v>47</v>
      </c>
      <c r="C148" t="s">
        <v>45</v>
      </c>
      <c r="D148">
        <v>0</v>
      </c>
      <c r="E148">
        <v>12</v>
      </c>
      <c r="F148">
        <v>25</v>
      </c>
      <c r="G148">
        <v>20</v>
      </c>
      <c r="H148">
        <v>16</v>
      </c>
      <c r="I148" t="s">
        <v>19</v>
      </c>
      <c r="J148" t="s">
        <v>19</v>
      </c>
      <c r="K148">
        <v>1</v>
      </c>
      <c r="L148">
        <f>IF(AND(I148=J148,I148="EARLY"),1,0)</f>
        <v>0</v>
      </c>
      <c r="M148">
        <f>IF(AND(I148=J148,I148="LATE"),1,0)</f>
        <v>0</v>
      </c>
      <c r="N148">
        <f>IF(AND(I148=J148,I148="INTERMEDIATE"),1,0)</f>
        <v>1</v>
      </c>
      <c r="O148">
        <f>IF(AND(I148=J148,I148="BI-MODAL"),1,0)</f>
        <v>0</v>
      </c>
    </row>
    <row r="149" spans="1:15" x14ac:dyDescent="0.2">
      <c r="A149" t="s">
        <v>49</v>
      </c>
      <c r="B149" t="s">
        <v>50</v>
      </c>
      <c r="C149" t="s">
        <v>48</v>
      </c>
      <c r="D149">
        <v>23</v>
      </c>
      <c r="E149">
        <v>593</v>
      </c>
      <c r="F149">
        <v>838</v>
      </c>
      <c r="G149">
        <v>588</v>
      </c>
      <c r="H149">
        <v>16</v>
      </c>
      <c r="I149" t="s">
        <v>19</v>
      </c>
      <c r="J149" t="s">
        <v>16</v>
      </c>
      <c r="K149">
        <v>0</v>
      </c>
      <c r="L149">
        <f>IF(AND(I149=J149,I149="EARLY"),1,0)</f>
        <v>0</v>
      </c>
      <c r="M149">
        <f>IF(AND(I149=J149,I149="LATE"),1,0)</f>
        <v>0</v>
      </c>
      <c r="N149">
        <f>IF(AND(I149=J149,I149="INTERMEDIATE"),1,0)</f>
        <v>0</v>
      </c>
      <c r="O149">
        <f>IF(AND(I149=J149,I149="BI-MODAL"),1,0)</f>
        <v>0</v>
      </c>
    </row>
    <row r="150" spans="1:15" x14ac:dyDescent="0.2">
      <c r="A150" t="s">
        <v>52</v>
      </c>
      <c r="B150" t="s">
        <v>53</v>
      </c>
      <c r="C150" t="s">
        <v>51</v>
      </c>
      <c r="D150">
        <v>58</v>
      </c>
      <c r="E150">
        <v>129</v>
      </c>
      <c r="F150">
        <v>174</v>
      </c>
      <c r="G150">
        <v>51</v>
      </c>
      <c r="H150">
        <v>5</v>
      </c>
      <c r="I150" t="s">
        <v>19</v>
      </c>
      <c r="J150" t="s">
        <v>19</v>
      </c>
      <c r="K150">
        <v>1</v>
      </c>
      <c r="L150">
        <f>IF(AND(I150=J150,I150="EARLY"),1,0)</f>
        <v>0</v>
      </c>
      <c r="M150">
        <f>IF(AND(I150=J150,I150="LATE"),1,0)</f>
        <v>0</v>
      </c>
      <c r="N150">
        <f>IF(AND(I150=J150,I150="INTERMEDIATE"),1,0)</f>
        <v>1</v>
      </c>
      <c r="O150">
        <f>IF(AND(I150=J150,I150="BI-MODAL"),1,0)</f>
        <v>0</v>
      </c>
    </row>
    <row r="151" spans="1:15" x14ac:dyDescent="0.2">
      <c r="A151" t="s">
        <v>52</v>
      </c>
      <c r="B151" t="s">
        <v>53</v>
      </c>
      <c r="C151" t="s">
        <v>54</v>
      </c>
      <c r="D151">
        <v>1462</v>
      </c>
      <c r="E151">
        <v>955</v>
      </c>
      <c r="F151">
        <v>2995</v>
      </c>
      <c r="G151">
        <v>1465</v>
      </c>
      <c r="H151">
        <v>18</v>
      </c>
      <c r="I151" t="s">
        <v>19</v>
      </c>
      <c r="K151">
        <v>0</v>
      </c>
      <c r="L151">
        <f>IF(AND(I151=J151,I151="EARLY"),1,0)</f>
        <v>0</v>
      </c>
      <c r="M151">
        <f>IF(AND(I151=J151,I151="LATE"),1,0)</f>
        <v>0</v>
      </c>
      <c r="N151">
        <f>IF(AND(I151=J151,I151="INTERMEDIATE"),1,0)</f>
        <v>0</v>
      </c>
      <c r="O151">
        <f>IF(AND(I151=J151,I151="BI-MODAL"),1,0)</f>
        <v>0</v>
      </c>
    </row>
    <row r="152" spans="1:15" x14ac:dyDescent="0.2">
      <c r="A152" t="s">
        <v>59</v>
      </c>
      <c r="B152" t="s">
        <v>60</v>
      </c>
      <c r="C152" t="s">
        <v>58</v>
      </c>
      <c r="D152">
        <v>255</v>
      </c>
      <c r="E152">
        <v>530</v>
      </c>
      <c r="F152">
        <v>1954</v>
      </c>
      <c r="G152">
        <v>1162</v>
      </c>
      <c r="H152">
        <v>4</v>
      </c>
      <c r="I152" t="s">
        <v>19</v>
      </c>
      <c r="J152" t="s">
        <v>11</v>
      </c>
      <c r="K152">
        <v>0</v>
      </c>
      <c r="L152">
        <f>IF(AND(I152=J152,I152="EARLY"),1,0)</f>
        <v>0</v>
      </c>
      <c r="M152">
        <f>IF(AND(I152=J152,I152="LATE"),1,0)</f>
        <v>0</v>
      </c>
      <c r="N152">
        <f>IF(AND(I152=J152,I152="INTERMEDIATE"),1,0)</f>
        <v>0</v>
      </c>
      <c r="O152">
        <f>IF(AND(I152=J152,I152="BI-MODAL"),1,0)</f>
        <v>0</v>
      </c>
    </row>
    <row r="153" spans="1:15" x14ac:dyDescent="0.2">
      <c r="A153" t="s">
        <v>86</v>
      </c>
      <c r="B153" t="s">
        <v>87</v>
      </c>
      <c r="C153" t="s">
        <v>85</v>
      </c>
      <c r="D153">
        <v>126</v>
      </c>
      <c r="E153">
        <v>125</v>
      </c>
      <c r="F153">
        <v>582</v>
      </c>
      <c r="G153">
        <v>382</v>
      </c>
      <c r="H153">
        <v>14</v>
      </c>
      <c r="I153" t="s">
        <v>19</v>
      </c>
      <c r="K153">
        <v>0</v>
      </c>
      <c r="L153">
        <f>IF(AND(I153=J153,I153="EARLY"),1,0)</f>
        <v>0</v>
      </c>
      <c r="M153">
        <f>IF(AND(I153=J153,I153="LATE"),1,0)</f>
        <v>0</v>
      </c>
      <c r="N153">
        <f>IF(AND(I153=J153,I153="INTERMEDIATE"),1,0)</f>
        <v>0</v>
      </c>
      <c r="O153">
        <f>IF(AND(I153=J153,I153="BI-MODAL"),1,0)</f>
        <v>0</v>
      </c>
    </row>
    <row r="154" spans="1:15" x14ac:dyDescent="0.2">
      <c r="A154" t="s">
        <v>89</v>
      </c>
      <c r="B154" t="s">
        <v>90</v>
      </c>
      <c r="C154" t="s">
        <v>88</v>
      </c>
      <c r="D154">
        <v>426</v>
      </c>
      <c r="E154">
        <v>422</v>
      </c>
      <c r="F154">
        <v>1376</v>
      </c>
      <c r="G154">
        <v>937</v>
      </c>
      <c r="H154">
        <v>4</v>
      </c>
      <c r="I154" t="s">
        <v>19</v>
      </c>
      <c r="J154" t="s">
        <v>16</v>
      </c>
      <c r="K154">
        <v>0</v>
      </c>
      <c r="L154">
        <f>IF(AND(I154=J154,I154="EARLY"),1,0)</f>
        <v>0</v>
      </c>
      <c r="M154">
        <f>IF(AND(I154=J154,I154="LATE"),1,0)</f>
        <v>0</v>
      </c>
      <c r="N154">
        <f>IF(AND(I154=J154,I154="INTERMEDIATE"),1,0)</f>
        <v>0</v>
      </c>
      <c r="O154">
        <f>IF(AND(I154=J154,I154="BI-MODAL"),1,0)</f>
        <v>0</v>
      </c>
    </row>
    <row r="155" spans="1:15" x14ac:dyDescent="0.2">
      <c r="A155" t="s">
        <v>95</v>
      </c>
      <c r="B155" t="s">
        <v>96</v>
      </c>
      <c r="C155" t="s">
        <v>94</v>
      </c>
      <c r="D155">
        <v>3344</v>
      </c>
      <c r="E155">
        <v>9106</v>
      </c>
      <c r="F155">
        <v>12682</v>
      </c>
      <c r="G155">
        <v>3605</v>
      </c>
      <c r="H155">
        <v>5</v>
      </c>
      <c r="I155" t="s">
        <v>19</v>
      </c>
      <c r="J155" t="s">
        <v>16</v>
      </c>
      <c r="K155">
        <v>0</v>
      </c>
      <c r="L155">
        <f>IF(AND(I155=J155,I155="EARLY"),1,0)</f>
        <v>0</v>
      </c>
      <c r="M155">
        <f>IF(AND(I155=J155,I155="LATE"),1,0)</f>
        <v>0</v>
      </c>
      <c r="N155">
        <f>IF(AND(I155=J155,I155="INTERMEDIATE"),1,0)</f>
        <v>0</v>
      </c>
      <c r="O155">
        <f>IF(AND(I155=J155,I155="BI-MODAL"),1,0)</f>
        <v>0</v>
      </c>
    </row>
    <row r="156" spans="1:15" x14ac:dyDescent="0.2">
      <c r="A156" t="s">
        <v>103</v>
      </c>
      <c r="B156" t="s">
        <v>104</v>
      </c>
      <c r="C156" t="s">
        <v>102</v>
      </c>
      <c r="D156">
        <v>76</v>
      </c>
      <c r="E156">
        <v>4436</v>
      </c>
      <c r="F156">
        <v>5737</v>
      </c>
      <c r="G156">
        <v>4238</v>
      </c>
      <c r="H156">
        <v>16</v>
      </c>
      <c r="I156" t="s">
        <v>19</v>
      </c>
      <c r="J156" t="s">
        <v>16</v>
      </c>
      <c r="K156">
        <v>0</v>
      </c>
      <c r="L156">
        <f>IF(AND(I156=J156,I156="EARLY"),1,0)</f>
        <v>0</v>
      </c>
      <c r="M156">
        <f>IF(AND(I156=J156,I156="LATE"),1,0)</f>
        <v>0</v>
      </c>
      <c r="N156">
        <f>IF(AND(I156=J156,I156="INTERMEDIATE"),1,0)</f>
        <v>0</v>
      </c>
      <c r="O156">
        <f>IF(AND(I156=J156,I156="BI-MODAL"),1,0)</f>
        <v>0</v>
      </c>
    </row>
    <row r="157" spans="1:15" x14ac:dyDescent="0.2">
      <c r="A157" t="s">
        <v>128</v>
      </c>
      <c r="B157" t="s">
        <v>129</v>
      </c>
      <c r="C157" t="s">
        <v>127</v>
      </c>
      <c r="D157">
        <v>112</v>
      </c>
      <c r="E157">
        <v>142</v>
      </c>
      <c r="F157">
        <v>325</v>
      </c>
      <c r="G157">
        <v>218</v>
      </c>
      <c r="H157">
        <v>4</v>
      </c>
      <c r="I157" t="s">
        <v>19</v>
      </c>
      <c r="J157" t="s">
        <v>11</v>
      </c>
      <c r="K157">
        <v>0</v>
      </c>
      <c r="L157">
        <f>IF(AND(I157=J157,I157="EARLY"),1,0)</f>
        <v>0</v>
      </c>
      <c r="M157">
        <f>IF(AND(I157=J157,I157="LATE"),1,0)</f>
        <v>0</v>
      </c>
      <c r="N157">
        <f>IF(AND(I157=J157,I157="INTERMEDIATE"),1,0)</f>
        <v>0</v>
      </c>
      <c r="O157">
        <f>IF(AND(I157=J157,I157="BI-MODAL"),1,0)</f>
        <v>0</v>
      </c>
    </row>
    <row r="158" spans="1:15" x14ac:dyDescent="0.2">
      <c r="A158" t="s">
        <v>140</v>
      </c>
      <c r="B158" t="s">
        <v>141</v>
      </c>
      <c r="C158" t="s">
        <v>139</v>
      </c>
      <c r="D158">
        <v>508</v>
      </c>
      <c r="E158">
        <v>7936</v>
      </c>
      <c r="F158">
        <v>8125</v>
      </c>
      <c r="G158">
        <v>6155</v>
      </c>
      <c r="H158">
        <v>5</v>
      </c>
      <c r="I158" t="s">
        <v>19</v>
      </c>
      <c r="J158" t="s">
        <v>16</v>
      </c>
      <c r="K158">
        <v>0</v>
      </c>
      <c r="L158">
        <f>IF(AND(I158=J158,I158="EARLY"),1,0)</f>
        <v>0</v>
      </c>
      <c r="M158">
        <f>IF(AND(I158=J158,I158="LATE"),1,0)</f>
        <v>0</v>
      </c>
      <c r="N158">
        <f>IF(AND(I158=J158,I158="INTERMEDIATE"),1,0)</f>
        <v>0</v>
      </c>
      <c r="O158">
        <f>IF(AND(I158=J158,I158="BI-MODAL"),1,0)</f>
        <v>0</v>
      </c>
    </row>
    <row r="159" spans="1:15" x14ac:dyDescent="0.2">
      <c r="A159" t="s">
        <v>143</v>
      </c>
      <c r="B159" t="s">
        <v>144</v>
      </c>
      <c r="C159" t="s">
        <v>142</v>
      </c>
      <c r="D159">
        <v>657</v>
      </c>
      <c r="E159">
        <v>3596</v>
      </c>
      <c r="F159">
        <v>3066</v>
      </c>
      <c r="G159">
        <v>2440</v>
      </c>
      <c r="H159">
        <v>12</v>
      </c>
      <c r="I159" t="s">
        <v>19</v>
      </c>
      <c r="J159" t="s">
        <v>16</v>
      </c>
      <c r="K159">
        <v>0</v>
      </c>
      <c r="L159">
        <f>IF(AND(I159=J159,I159="EARLY"),1,0)</f>
        <v>0</v>
      </c>
      <c r="M159">
        <f>IF(AND(I159=J159,I159="LATE"),1,0)</f>
        <v>0</v>
      </c>
      <c r="N159">
        <f>IF(AND(I159=J159,I159="INTERMEDIATE"),1,0)</f>
        <v>0</v>
      </c>
      <c r="O159">
        <f>IF(AND(I159=J159,I159="BI-MODAL"),1,0)</f>
        <v>0</v>
      </c>
    </row>
    <row r="160" spans="1:15" x14ac:dyDescent="0.2">
      <c r="A160" t="s">
        <v>155</v>
      </c>
      <c r="B160" t="s">
        <v>156</v>
      </c>
      <c r="C160" t="s">
        <v>154</v>
      </c>
      <c r="D160">
        <v>8072</v>
      </c>
      <c r="E160">
        <v>9004</v>
      </c>
      <c r="F160">
        <v>15128</v>
      </c>
      <c r="G160">
        <v>2155</v>
      </c>
      <c r="H160">
        <v>18</v>
      </c>
      <c r="I160" t="s">
        <v>19</v>
      </c>
      <c r="J160" t="s">
        <v>16</v>
      </c>
      <c r="K160">
        <v>0</v>
      </c>
      <c r="L160">
        <f>IF(AND(I160=J160,I160="EARLY"),1,0)</f>
        <v>0</v>
      </c>
      <c r="M160">
        <f>IF(AND(I160=J160,I160="LATE"),1,0)</f>
        <v>0</v>
      </c>
      <c r="N160">
        <f>IF(AND(I160=J160,I160="INTERMEDIATE"),1,0)</f>
        <v>0</v>
      </c>
      <c r="O160">
        <f>IF(AND(I160=J160,I160="BI-MODAL"),1,0)</f>
        <v>0</v>
      </c>
    </row>
    <row r="161" spans="1:15" x14ac:dyDescent="0.2">
      <c r="A161" t="s">
        <v>167</v>
      </c>
      <c r="B161" t="s">
        <v>168</v>
      </c>
      <c r="C161" t="s">
        <v>166</v>
      </c>
      <c r="D161">
        <v>160</v>
      </c>
      <c r="E161">
        <v>718</v>
      </c>
      <c r="F161">
        <v>892</v>
      </c>
      <c r="G161">
        <v>541</v>
      </c>
      <c r="H161">
        <v>5</v>
      </c>
      <c r="I161" t="s">
        <v>19</v>
      </c>
      <c r="J161" t="s">
        <v>11</v>
      </c>
      <c r="K161">
        <v>0</v>
      </c>
      <c r="L161">
        <f>IF(AND(I161=J161,I161="EARLY"),1,0)</f>
        <v>0</v>
      </c>
      <c r="M161">
        <f>IF(AND(I161=J161,I161="LATE"),1,0)</f>
        <v>0</v>
      </c>
      <c r="N161">
        <f>IF(AND(I161=J161,I161="INTERMEDIATE"),1,0)</f>
        <v>0</v>
      </c>
      <c r="O161">
        <f>IF(AND(I161=J161,I161="BI-MODAL"),1,0)</f>
        <v>0</v>
      </c>
    </row>
    <row r="162" spans="1:15" x14ac:dyDescent="0.2">
      <c r="A162" t="s">
        <v>170</v>
      </c>
      <c r="B162" t="s">
        <v>171</v>
      </c>
      <c r="C162" t="s">
        <v>169</v>
      </c>
      <c r="D162">
        <v>1646</v>
      </c>
      <c r="E162">
        <v>2902</v>
      </c>
      <c r="F162">
        <v>1734</v>
      </c>
      <c r="G162">
        <v>913</v>
      </c>
      <c r="H162">
        <v>17</v>
      </c>
      <c r="I162" t="s">
        <v>19</v>
      </c>
      <c r="J162" t="s">
        <v>11</v>
      </c>
      <c r="K162">
        <v>0</v>
      </c>
      <c r="L162">
        <f>IF(AND(I162=J162,I162="EARLY"),1,0)</f>
        <v>0</v>
      </c>
      <c r="M162">
        <f>IF(AND(I162=J162,I162="LATE"),1,0)</f>
        <v>0</v>
      </c>
      <c r="N162">
        <f>IF(AND(I162=J162,I162="INTERMEDIATE"),1,0)</f>
        <v>0</v>
      </c>
      <c r="O162">
        <f>IF(AND(I162=J162,I162="BI-MODAL"),1,0)</f>
        <v>0</v>
      </c>
    </row>
    <row r="163" spans="1:15" x14ac:dyDescent="0.2">
      <c r="A163" t="s">
        <v>179</v>
      </c>
      <c r="B163" t="s">
        <v>180</v>
      </c>
      <c r="C163" t="s">
        <v>178</v>
      </c>
      <c r="D163">
        <v>612</v>
      </c>
      <c r="E163">
        <v>863</v>
      </c>
      <c r="F163">
        <v>2861</v>
      </c>
      <c r="G163">
        <v>2023</v>
      </c>
      <c r="H163">
        <v>14</v>
      </c>
      <c r="I163" t="s">
        <v>19</v>
      </c>
      <c r="J163" t="s">
        <v>19</v>
      </c>
      <c r="K163">
        <v>1</v>
      </c>
      <c r="L163">
        <f>IF(AND(I163=J163,I163="EARLY"),1,0)</f>
        <v>0</v>
      </c>
      <c r="M163">
        <f>IF(AND(I163=J163,I163="LATE"),1,0)</f>
        <v>0</v>
      </c>
      <c r="N163">
        <f>IF(AND(I163=J163,I163="INTERMEDIATE"),1,0)</f>
        <v>1</v>
      </c>
      <c r="O163">
        <f>IF(AND(I163=J163,I163="BI-MODAL"),1,0)</f>
        <v>0</v>
      </c>
    </row>
    <row r="164" spans="1:15" x14ac:dyDescent="0.2">
      <c r="A164" t="s">
        <v>182</v>
      </c>
      <c r="B164" t="s">
        <v>183</v>
      </c>
      <c r="C164" t="s">
        <v>181</v>
      </c>
      <c r="D164">
        <v>1168</v>
      </c>
      <c r="E164">
        <v>6518</v>
      </c>
      <c r="F164">
        <v>3312</v>
      </c>
      <c r="G164">
        <v>881</v>
      </c>
      <c r="H164">
        <v>12</v>
      </c>
      <c r="I164" t="s">
        <v>19</v>
      </c>
      <c r="J164" t="s">
        <v>19</v>
      </c>
      <c r="K164">
        <v>1</v>
      </c>
      <c r="L164">
        <f>IF(AND(I164=J164,I164="EARLY"),1,0)</f>
        <v>0</v>
      </c>
      <c r="M164">
        <f>IF(AND(I164=J164,I164="LATE"),1,0)</f>
        <v>0</v>
      </c>
      <c r="N164">
        <f>IF(AND(I164=J164,I164="INTERMEDIATE"),1,0)</f>
        <v>1</v>
      </c>
      <c r="O164">
        <f>IF(AND(I164=J164,I164="BI-MODAL"),1,0)</f>
        <v>0</v>
      </c>
    </row>
    <row r="165" spans="1:15" x14ac:dyDescent="0.2">
      <c r="A165" t="s">
        <v>185</v>
      </c>
      <c r="B165" t="s">
        <v>186</v>
      </c>
      <c r="C165" t="s">
        <v>184</v>
      </c>
      <c r="D165">
        <v>809</v>
      </c>
      <c r="E165">
        <v>5942</v>
      </c>
      <c r="F165">
        <v>3746</v>
      </c>
      <c r="G165">
        <v>1627</v>
      </c>
      <c r="H165">
        <v>12</v>
      </c>
      <c r="I165" t="s">
        <v>19</v>
      </c>
      <c r="J165" t="s">
        <v>16</v>
      </c>
      <c r="K165">
        <v>0</v>
      </c>
      <c r="L165">
        <f>IF(AND(I165=J165,I165="EARLY"),1,0)</f>
        <v>0</v>
      </c>
      <c r="M165">
        <f>IF(AND(I165=J165,I165="LATE"),1,0)</f>
        <v>0</v>
      </c>
      <c r="N165">
        <f>IF(AND(I165=J165,I165="INTERMEDIATE"),1,0)</f>
        <v>0</v>
      </c>
      <c r="O165">
        <f>IF(AND(I165=J165,I165="BI-MODAL"),1,0)</f>
        <v>0</v>
      </c>
    </row>
    <row r="166" spans="1:15" x14ac:dyDescent="0.2">
      <c r="A166" t="s">
        <v>188</v>
      </c>
      <c r="B166" t="s">
        <v>189</v>
      </c>
      <c r="C166" t="s">
        <v>187</v>
      </c>
      <c r="D166">
        <v>38</v>
      </c>
      <c r="E166">
        <v>17</v>
      </c>
      <c r="F166">
        <v>300</v>
      </c>
      <c r="G166">
        <v>159</v>
      </c>
      <c r="H166">
        <v>4</v>
      </c>
      <c r="I166" t="s">
        <v>19</v>
      </c>
      <c r="K166">
        <v>0</v>
      </c>
      <c r="L166">
        <f>IF(AND(I166=J166,I166="EARLY"),1,0)</f>
        <v>0</v>
      </c>
      <c r="M166">
        <f>IF(AND(I166=J166,I166="LATE"),1,0)</f>
        <v>0</v>
      </c>
      <c r="N166">
        <f>IF(AND(I166=J166,I166="INTERMEDIATE"),1,0)</f>
        <v>0</v>
      </c>
      <c r="O166">
        <f>IF(AND(I166=J166,I166="BI-MODAL"),1,0)</f>
        <v>0</v>
      </c>
    </row>
    <row r="167" spans="1:15" x14ac:dyDescent="0.2">
      <c r="A167" t="s">
        <v>191</v>
      </c>
      <c r="B167" t="s">
        <v>192</v>
      </c>
      <c r="C167" t="s">
        <v>190</v>
      </c>
      <c r="D167">
        <v>20</v>
      </c>
      <c r="E167">
        <v>33</v>
      </c>
      <c r="F167">
        <v>478</v>
      </c>
      <c r="G167">
        <v>197</v>
      </c>
      <c r="H167">
        <v>4</v>
      </c>
      <c r="I167" t="s">
        <v>19</v>
      </c>
      <c r="J167" t="s">
        <v>19</v>
      </c>
      <c r="K167">
        <v>1</v>
      </c>
      <c r="L167">
        <f>IF(AND(I167=J167,I167="EARLY"),1,0)</f>
        <v>0</v>
      </c>
      <c r="M167">
        <f>IF(AND(I167=J167,I167="LATE"),1,0)</f>
        <v>0</v>
      </c>
      <c r="N167">
        <f>IF(AND(I167=J167,I167="INTERMEDIATE"),1,0)</f>
        <v>1</v>
      </c>
      <c r="O167">
        <f>IF(AND(I167=J167,I167="BI-MODAL"),1,0)</f>
        <v>0</v>
      </c>
    </row>
    <row r="168" spans="1:15" x14ac:dyDescent="0.2">
      <c r="A168" t="s">
        <v>200</v>
      </c>
      <c r="B168" t="s">
        <v>201</v>
      </c>
      <c r="C168" t="s">
        <v>199</v>
      </c>
      <c r="D168">
        <v>238</v>
      </c>
      <c r="E168">
        <v>747</v>
      </c>
      <c r="F168">
        <v>618</v>
      </c>
      <c r="G168">
        <v>531</v>
      </c>
      <c r="H168">
        <v>12</v>
      </c>
      <c r="I168" t="s">
        <v>19</v>
      </c>
      <c r="K168">
        <v>0</v>
      </c>
      <c r="L168">
        <f>IF(AND(I168=J168,I168="EARLY"),1,0)</f>
        <v>0</v>
      </c>
      <c r="M168">
        <f>IF(AND(I168=J168,I168="LATE"),1,0)</f>
        <v>0</v>
      </c>
      <c r="N168">
        <f>IF(AND(I168=J168,I168="INTERMEDIATE"),1,0)</f>
        <v>0</v>
      </c>
      <c r="O168">
        <f>IF(AND(I168=J168,I168="BI-MODAL"),1,0)</f>
        <v>0</v>
      </c>
    </row>
    <row r="169" spans="1:15" x14ac:dyDescent="0.2">
      <c r="A169" t="s">
        <v>203</v>
      </c>
      <c r="B169" t="s">
        <v>204</v>
      </c>
      <c r="C169" t="s">
        <v>202</v>
      </c>
      <c r="D169">
        <v>477</v>
      </c>
      <c r="E169">
        <v>790</v>
      </c>
      <c r="F169">
        <v>901</v>
      </c>
      <c r="G169">
        <v>644</v>
      </c>
      <c r="H169">
        <v>5</v>
      </c>
      <c r="I169" t="s">
        <v>19</v>
      </c>
      <c r="J169" t="s">
        <v>19</v>
      </c>
      <c r="K169">
        <v>1</v>
      </c>
      <c r="L169">
        <f>IF(AND(I169=J169,I169="EARLY"),1,0)</f>
        <v>0</v>
      </c>
      <c r="M169">
        <f>IF(AND(I169=J169,I169="LATE"),1,0)</f>
        <v>0</v>
      </c>
      <c r="N169">
        <f>IF(AND(I169=J169,I169="INTERMEDIATE"),1,0)</f>
        <v>1</v>
      </c>
      <c r="O169">
        <f>IF(AND(I169=J169,I169="BI-MODAL"),1,0)</f>
        <v>0</v>
      </c>
    </row>
    <row r="170" spans="1:15" x14ac:dyDescent="0.2">
      <c r="A170" t="s">
        <v>209</v>
      </c>
      <c r="B170" t="s">
        <v>210</v>
      </c>
      <c r="C170" t="s">
        <v>208</v>
      </c>
      <c r="D170">
        <v>221</v>
      </c>
      <c r="E170">
        <v>1804</v>
      </c>
      <c r="F170">
        <v>1267</v>
      </c>
      <c r="G170">
        <v>795</v>
      </c>
      <c r="H170">
        <v>12</v>
      </c>
      <c r="I170" t="s">
        <v>19</v>
      </c>
      <c r="J170" t="s">
        <v>16</v>
      </c>
      <c r="K170">
        <v>0</v>
      </c>
      <c r="L170">
        <f>IF(AND(I170=J170,I170="EARLY"),1,0)</f>
        <v>0</v>
      </c>
      <c r="M170">
        <f>IF(AND(I170=J170,I170="LATE"),1,0)</f>
        <v>0</v>
      </c>
      <c r="N170">
        <f>IF(AND(I170=J170,I170="INTERMEDIATE"),1,0)</f>
        <v>0</v>
      </c>
      <c r="O170">
        <f>IF(AND(I170=J170,I170="BI-MODAL"),1,0)</f>
        <v>0</v>
      </c>
    </row>
    <row r="171" spans="1:15" x14ac:dyDescent="0.2">
      <c r="A171" t="s">
        <v>219</v>
      </c>
      <c r="B171" t="s">
        <v>220</v>
      </c>
      <c r="C171" t="s">
        <v>218</v>
      </c>
      <c r="D171">
        <v>296</v>
      </c>
      <c r="E171">
        <v>206</v>
      </c>
      <c r="F171">
        <v>1131</v>
      </c>
      <c r="G171">
        <v>800</v>
      </c>
      <c r="H171">
        <v>14</v>
      </c>
      <c r="I171" t="s">
        <v>19</v>
      </c>
      <c r="J171" t="s">
        <v>16</v>
      </c>
      <c r="K171">
        <v>0</v>
      </c>
      <c r="L171">
        <f>IF(AND(I171=J171,I171="EARLY"),1,0)</f>
        <v>0</v>
      </c>
      <c r="M171">
        <f>IF(AND(I171=J171,I171="LATE"),1,0)</f>
        <v>0</v>
      </c>
      <c r="N171">
        <f>IF(AND(I171=J171,I171="INTERMEDIATE"),1,0)</f>
        <v>0</v>
      </c>
      <c r="O171">
        <f>IF(AND(I171=J171,I171="BI-MODAL"),1,0)</f>
        <v>0</v>
      </c>
    </row>
    <row r="172" spans="1:15" x14ac:dyDescent="0.2">
      <c r="A172" t="s">
        <v>222</v>
      </c>
      <c r="B172" t="s">
        <v>223</v>
      </c>
      <c r="C172" t="s">
        <v>221</v>
      </c>
      <c r="D172">
        <v>18</v>
      </c>
      <c r="E172">
        <v>2800</v>
      </c>
      <c r="F172">
        <v>4700</v>
      </c>
      <c r="G172">
        <v>1720</v>
      </c>
      <c r="H172">
        <v>5</v>
      </c>
      <c r="I172" t="s">
        <v>19</v>
      </c>
      <c r="J172" t="s">
        <v>19</v>
      </c>
      <c r="K172">
        <v>1</v>
      </c>
      <c r="L172">
        <f>IF(AND(I172=J172,I172="EARLY"),1,0)</f>
        <v>0</v>
      </c>
      <c r="M172">
        <f>IF(AND(I172=J172,I172="LATE"),1,0)</f>
        <v>0</v>
      </c>
      <c r="N172">
        <f>IF(AND(I172=J172,I172="INTERMEDIATE"),1,0)</f>
        <v>1</v>
      </c>
      <c r="O172">
        <f>IF(AND(I172=J172,I172="BI-MODAL"),1,0)</f>
        <v>0</v>
      </c>
    </row>
    <row r="173" spans="1:15" x14ac:dyDescent="0.2">
      <c r="A173" t="s">
        <v>229</v>
      </c>
      <c r="B173" t="s">
        <v>230</v>
      </c>
      <c r="C173" t="s">
        <v>228</v>
      </c>
      <c r="D173">
        <v>957</v>
      </c>
      <c r="E173">
        <v>2895</v>
      </c>
      <c r="F173">
        <v>1975</v>
      </c>
      <c r="G173">
        <v>1264</v>
      </c>
      <c r="H173">
        <v>12</v>
      </c>
      <c r="I173" t="s">
        <v>19</v>
      </c>
      <c r="J173" t="s">
        <v>16</v>
      </c>
      <c r="K173">
        <v>0</v>
      </c>
      <c r="L173">
        <f>IF(AND(I173=J173,I173="EARLY"),1,0)</f>
        <v>0</v>
      </c>
      <c r="M173">
        <f>IF(AND(I173=J173,I173="LATE"),1,0)</f>
        <v>0</v>
      </c>
      <c r="N173">
        <f>IF(AND(I173=J173,I173="INTERMEDIATE"),1,0)</f>
        <v>0</v>
      </c>
      <c r="O173">
        <f>IF(AND(I173=J173,I173="BI-MODAL"),1,0)</f>
        <v>0</v>
      </c>
    </row>
    <row r="174" spans="1:15" x14ac:dyDescent="0.2">
      <c r="A174" t="s">
        <v>244</v>
      </c>
      <c r="B174" t="s">
        <v>245</v>
      </c>
      <c r="C174" t="s">
        <v>243</v>
      </c>
      <c r="D174">
        <v>5</v>
      </c>
      <c r="E174">
        <v>144</v>
      </c>
      <c r="F174">
        <v>514</v>
      </c>
      <c r="G174">
        <v>255</v>
      </c>
      <c r="H174">
        <v>4</v>
      </c>
      <c r="I174" t="s">
        <v>19</v>
      </c>
      <c r="J174" t="s">
        <v>16</v>
      </c>
      <c r="K174">
        <v>0</v>
      </c>
      <c r="L174">
        <f>IF(AND(I174=J174,I174="EARLY"),1,0)</f>
        <v>0</v>
      </c>
      <c r="M174">
        <f>IF(AND(I174=J174,I174="LATE"),1,0)</f>
        <v>0</v>
      </c>
      <c r="N174">
        <f>IF(AND(I174=J174,I174="INTERMEDIATE"),1,0)</f>
        <v>0</v>
      </c>
      <c r="O174">
        <f>IF(AND(I174=J174,I174="BI-MODAL"),1,0)</f>
        <v>0</v>
      </c>
    </row>
    <row r="175" spans="1:15" x14ac:dyDescent="0.2">
      <c r="A175" t="s">
        <v>256</v>
      </c>
      <c r="B175" t="s">
        <v>257</v>
      </c>
      <c r="C175" t="s">
        <v>255</v>
      </c>
      <c r="D175">
        <v>585</v>
      </c>
      <c r="E175">
        <v>18962</v>
      </c>
      <c r="F175">
        <v>36445</v>
      </c>
      <c r="G175">
        <v>25109</v>
      </c>
      <c r="H175">
        <v>16</v>
      </c>
      <c r="I175" t="s">
        <v>19</v>
      </c>
      <c r="J175" t="s">
        <v>16</v>
      </c>
      <c r="K175">
        <v>0</v>
      </c>
      <c r="L175">
        <f>IF(AND(I175=J175,I175="EARLY"),1,0)</f>
        <v>0</v>
      </c>
      <c r="M175">
        <f>IF(AND(I175=J175,I175="LATE"),1,0)</f>
        <v>0</v>
      </c>
      <c r="N175">
        <f>IF(AND(I175=J175,I175="INTERMEDIATE"),1,0)</f>
        <v>0</v>
      </c>
      <c r="O175">
        <f>IF(AND(I175=J175,I175="BI-MODAL"),1,0)</f>
        <v>0</v>
      </c>
    </row>
    <row r="176" spans="1:15" x14ac:dyDescent="0.2">
      <c r="A176" t="s">
        <v>274</v>
      </c>
      <c r="B176" t="s">
        <v>275</v>
      </c>
      <c r="C176" t="s">
        <v>273</v>
      </c>
      <c r="D176">
        <v>9</v>
      </c>
      <c r="E176">
        <v>936</v>
      </c>
      <c r="F176">
        <v>4801</v>
      </c>
      <c r="G176">
        <v>3346</v>
      </c>
      <c r="H176">
        <v>14</v>
      </c>
      <c r="I176" t="s">
        <v>19</v>
      </c>
      <c r="J176" t="s">
        <v>16</v>
      </c>
      <c r="K176">
        <v>0</v>
      </c>
      <c r="L176">
        <f>IF(AND(I176=J176,I176="EARLY"),1,0)</f>
        <v>0</v>
      </c>
      <c r="M176">
        <f>IF(AND(I176=J176,I176="LATE"),1,0)</f>
        <v>0</v>
      </c>
      <c r="N176">
        <f>IF(AND(I176=J176,I176="INTERMEDIATE"),1,0)</f>
        <v>0</v>
      </c>
      <c r="O176">
        <f>IF(AND(I176=J176,I176="BI-MODAL"),1,0)</f>
        <v>0</v>
      </c>
    </row>
    <row r="177" spans="1:15" x14ac:dyDescent="0.2">
      <c r="A177" t="s">
        <v>298</v>
      </c>
      <c r="B177" t="s">
        <v>299</v>
      </c>
      <c r="C177" t="s">
        <v>297</v>
      </c>
      <c r="D177">
        <v>1417</v>
      </c>
      <c r="E177">
        <v>2700</v>
      </c>
      <c r="F177">
        <v>1463</v>
      </c>
      <c r="G177">
        <v>597</v>
      </c>
      <c r="H177">
        <v>17</v>
      </c>
      <c r="I177" t="s">
        <v>19</v>
      </c>
      <c r="J177" t="s">
        <v>19</v>
      </c>
      <c r="K177">
        <v>1</v>
      </c>
      <c r="L177">
        <f>IF(AND(I177=J177,I177="EARLY"),1,0)</f>
        <v>0</v>
      </c>
      <c r="M177">
        <f>IF(AND(I177=J177,I177="LATE"),1,0)</f>
        <v>0</v>
      </c>
      <c r="N177">
        <f>IF(AND(I177=J177,I177="INTERMEDIATE"),1,0)</f>
        <v>1</v>
      </c>
      <c r="O177">
        <f>IF(AND(I177=J177,I177="BI-MODAL"),1,0)</f>
        <v>0</v>
      </c>
    </row>
    <row r="178" spans="1:15" x14ac:dyDescent="0.2">
      <c r="A178" t="s">
        <v>304</v>
      </c>
      <c r="B178" t="s">
        <v>305</v>
      </c>
      <c r="C178" t="s">
        <v>303</v>
      </c>
      <c r="D178">
        <v>70</v>
      </c>
      <c r="E178">
        <v>1906</v>
      </c>
      <c r="F178">
        <v>1246</v>
      </c>
      <c r="G178">
        <v>501</v>
      </c>
      <c r="H178">
        <v>12</v>
      </c>
      <c r="I178" t="s">
        <v>19</v>
      </c>
      <c r="J178" t="s">
        <v>21</v>
      </c>
      <c r="K178">
        <v>0</v>
      </c>
      <c r="L178">
        <f>IF(AND(I178=J178,I178="EARLY"),1,0)</f>
        <v>0</v>
      </c>
      <c r="M178">
        <f>IF(AND(I178=J178,I178="LATE"),1,0)</f>
        <v>0</v>
      </c>
      <c r="N178">
        <f>IF(AND(I178=J178,I178="INTERMEDIATE"),1,0)</f>
        <v>0</v>
      </c>
      <c r="O178">
        <f>IF(AND(I178=J178,I178="BI-MODAL"),1,0)</f>
        <v>0</v>
      </c>
    </row>
    <row r="179" spans="1:15" x14ac:dyDescent="0.2">
      <c r="A179" t="s">
        <v>307</v>
      </c>
      <c r="B179" t="s">
        <v>308</v>
      </c>
      <c r="C179" t="s">
        <v>306</v>
      </c>
      <c r="D179">
        <v>22</v>
      </c>
      <c r="E179">
        <v>62</v>
      </c>
      <c r="F179">
        <v>937</v>
      </c>
      <c r="G179">
        <v>446</v>
      </c>
      <c r="H179">
        <v>4</v>
      </c>
      <c r="I179" t="s">
        <v>19</v>
      </c>
      <c r="J179" t="s">
        <v>16</v>
      </c>
      <c r="K179">
        <v>0</v>
      </c>
      <c r="L179">
        <f>IF(AND(I179=J179,I179="EARLY"),1,0)</f>
        <v>0</v>
      </c>
      <c r="M179">
        <f>IF(AND(I179=J179,I179="LATE"),1,0)</f>
        <v>0</v>
      </c>
      <c r="N179">
        <f>IF(AND(I179=J179,I179="INTERMEDIATE"),1,0)</f>
        <v>0</v>
      </c>
      <c r="O179">
        <f>IF(AND(I179=J179,I179="BI-MODAL"),1,0)</f>
        <v>0</v>
      </c>
    </row>
    <row r="180" spans="1:15" x14ac:dyDescent="0.2">
      <c r="A180" t="s">
        <v>321</v>
      </c>
      <c r="B180" t="s">
        <v>322</v>
      </c>
      <c r="C180" t="s">
        <v>320</v>
      </c>
      <c r="D180">
        <v>380</v>
      </c>
      <c r="E180">
        <v>509</v>
      </c>
      <c r="F180">
        <v>3839</v>
      </c>
      <c r="G180">
        <v>691</v>
      </c>
      <c r="H180">
        <v>18</v>
      </c>
      <c r="I180" t="s">
        <v>19</v>
      </c>
      <c r="K180">
        <v>0</v>
      </c>
      <c r="L180">
        <f>IF(AND(I180=J180,I180="EARLY"),1,0)</f>
        <v>0</v>
      </c>
      <c r="M180">
        <f>IF(AND(I180=J180,I180="LATE"),1,0)</f>
        <v>0</v>
      </c>
      <c r="N180">
        <f>IF(AND(I180=J180,I180="INTERMEDIATE"),1,0)</f>
        <v>0</v>
      </c>
      <c r="O180">
        <f>IF(AND(I180=J180,I180="BI-MODAL"),1,0)</f>
        <v>0</v>
      </c>
    </row>
    <row r="181" spans="1:15" x14ac:dyDescent="0.2">
      <c r="A181" t="s">
        <v>324</v>
      </c>
      <c r="B181" t="s">
        <v>325</v>
      </c>
      <c r="C181" t="s">
        <v>323</v>
      </c>
      <c r="D181">
        <v>1357</v>
      </c>
      <c r="E181">
        <v>5275</v>
      </c>
      <c r="F181">
        <v>4931</v>
      </c>
      <c r="G181">
        <v>3761</v>
      </c>
      <c r="H181">
        <v>5</v>
      </c>
      <c r="I181" t="s">
        <v>19</v>
      </c>
      <c r="J181" t="s">
        <v>16</v>
      </c>
      <c r="K181">
        <v>0</v>
      </c>
      <c r="L181">
        <f>IF(AND(I181=J181,I181="EARLY"),1,0)</f>
        <v>0</v>
      </c>
      <c r="M181">
        <f>IF(AND(I181=J181,I181="LATE"),1,0)</f>
        <v>0</v>
      </c>
      <c r="N181">
        <f>IF(AND(I181=J181,I181="INTERMEDIATE"),1,0)</f>
        <v>0</v>
      </c>
      <c r="O181">
        <f>IF(AND(I181=J181,I181="BI-MODAL"),1,0)</f>
        <v>0</v>
      </c>
    </row>
    <row r="182" spans="1:15" x14ac:dyDescent="0.2">
      <c r="A182" t="s">
        <v>336</v>
      </c>
      <c r="B182" t="s">
        <v>337</v>
      </c>
      <c r="C182" t="s">
        <v>338</v>
      </c>
      <c r="D182">
        <v>795</v>
      </c>
      <c r="E182">
        <v>1710</v>
      </c>
      <c r="F182">
        <v>1276</v>
      </c>
      <c r="G182">
        <v>580</v>
      </c>
      <c r="H182">
        <v>17</v>
      </c>
      <c r="I182" t="s">
        <v>19</v>
      </c>
      <c r="J182" t="s">
        <v>11</v>
      </c>
      <c r="K182">
        <v>0</v>
      </c>
      <c r="L182">
        <f>IF(AND(I182=J182,I182="EARLY"),1,0)</f>
        <v>0</v>
      </c>
      <c r="M182">
        <f>IF(AND(I182=J182,I182="LATE"),1,0)</f>
        <v>0</v>
      </c>
      <c r="N182">
        <f>IF(AND(I182=J182,I182="INTERMEDIATE"),1,0)</f>
        <v>0</v>
      </c>
      <c r="O182">
        <f>IF(AND(I182=J182,I182="BI-MODAL"),1,0)</f>
        <v>0</v>
      </c>
    </row>
    <row r="183" spans="1:15" x14ac:dyDescent="0.2">
      <c r="A183" t="s">
        <v>343</v>
      </c>
      <c r="B183" t="s">
        <v>344</v>
      </c>
      <c r="C183" t="s">
        <v>342</v>
      </c>
      <c r="D183">
        <v>46</v>
      </c>
      <c r="E183">
        <v>4374</v>
      </c>
      <c r="F183">
        <v>3895</v>
      </c>
      <c r="G183">
        <v>3772</v>
      </c>
      <c r="H183">
        <v>16</v>
      </c>
      <c r="I183" t="s">
        <v>19</v>
      </c>
      <c r="J183" t="s">
        <v>16</v>
      </c>
      <c r="K183">
        <v>0</v>
      </c>
      <c r="L183">
        <f>IF(AND(I183=J183,I183="EARLY"),1,0)</f>
        <v>0</v>
      </c>
      <c r="M183">
        <f>IF(AND(I183=J183,I183="LATE"),1,0)</f>
        <v>0</v>
      </c>
      <c r="N183">
        <f>IF(AND(I183=J183,I183="INTERMEDIATE"),1,0)</f>
        <v>0</v>
      </c>
      <c r="O183">
        <f>IF(AND(I183=J183,I183="BI-MODAL"),1,0)</f>
        <v>0</v>
      </c>
    </row>
    <row r="184" spans="1:15" x14ac:dyDescent="0.2">
      <c r="A184" t="s">
        <v>349</v>
      </c>
      <c r="B184" t="s">
        <v>350</v>
      </c>
      <c r="C184" t="s">
        <v>348</v>
      </c>
      <c r="D184">
        <v>177</v>
      </c>
      <c r="E184">
        <v>5817</v>
      </c>
      <c r="F184">
        <v>8947</v>
      </c>
      <c r="G184">
        <v>2871</v>
      </c>
      <c r="H184">
        <v>5</v>
      </c>
      <c r="I184" t="s">
        <v>19</v>
      </c>
      <c r="J184" t="s">
        <v>19</v>
      </c>
      <c r="K184">
        <v>1</v>
      </c>
      <c r="L184">
        <f>IF(AND(I184=J184,I184="EARLY"),1,0)</f>
        <v>0</v>
      </c>
      <c r="M184">
        <f>IF(AND(I184=J184,I184="LATE"),1,0)</f>
        <v>0</v>
      </c>
      <c r="N184">
        <f>IF(AND(I184=J184,I184="INTERMEDIATE"),1,0)</f>
        <v>1</v>
      </c>
      <c r="O184">
        <f>IF(AND(I184=J184,I184="BI-MODAL"),1,0)</f>
        <v>0</v>
      </c>
    </row>
    <row r="185" spans="1:15" x14ac:dyDescent="0.2">
      <c r="A185" t="s">
        <v>373</v>
      </c>
      <c r="B185" t="s">
        <v>374</v>
      </c>
      <c r="C185" t="s">
        <v>372</v>
      </c>
      <c r="D185">
        <v>423</v>
      </c>
      <c r="E185">
        <v>1049</v>
      </c>
      <c r="F185">
        <v>1152</v>
      </c>
      <c r="G185">
        <v>1168</v>
      </c>
      <c r="H185">
        <v>16</v>
      </c>
      <c r="I185" t="s">
        <v>19</v>
      </c>
      <c r="J185" t="s">
        <v>19</v>
      </c>
      <c r="K185">
        <v>1</v>
      </c>
      <c r="L185">
        <f>IF(AND(I185=J185,I185="EARLY"),1,0)</f>
        <v>0</v>
      </c>
      <c r="M185">
        <f>IF(AND(I185=J185,I185="LATE"),1,0)</f>
        <v>0</v>
      </c>
      <c r="N185">
        <f>IF(AND(I185=J185,I185="INTERMEDIATE"),1,0)</f>
        <v>1</v>
      </c>
      <c r="O185">
        <f>IF(AND(I185=J185,I185="BI-MODAL"),1,0)</f>
        <v>0</v>
      </c>
    </row>
    <row r="186" spans="1:15" x14ac:dyDescent="0.2">
      <c r="A186" t="s">
        <v>379</v>
      </c>
      <c r="B186" t="s">
        <v>380</v>
      </c>
      <c r="C186" t="s">
        <v>378</v>
      </c>
      <c r="D186">
        <v>6</v>
      </c>
      <c r="E186">
        <v>491</v>
      </c>
      <c r="F186">
        <v>5140</v>
      </c>
      <c r="G186">
        <v>3994</v>
      </c>
      <c r="H186">
        <v>14</v>
      </c>
      <c r="I186" t="s">
        <v>19</v>
      </c>
      <c r="J186" t="s">
        <v>11</v>
      </c>
      <c r="K186">
        <v>0</v>
      </c>
      <c r="L186">
        <f>IF(AND(I186=J186,I186="EARLY"),1,0)</f>
        <v>0</v>
      </c>
      <c r="M186">
        <f>IF(AND(I186=J186,I186="LATE"),1,0)</f>
        <v>0</v>
      </c>
      <c r="N186">
        <f>IF(AND(I186=J186,I186="INTERMEDIATE"),1,0)</f>
        <v>0</v>
      </c>
      <c r="O186">
        <f>IF(AND(I186=J186,I186="BI-MODAL"),1,0)</f>
        <v>0</v>
      </c>
    </row>
    <row r="187" spans="1:15" x14ac:dyDescent="0.2">
      <c r="A187" t="s">
        <v>382</v>
      </c>
      <c r="B187" t="s">
        <v>383</v>
      </c>
      <c r="C187" t="s">
        <v>381</v>
      </c>
      <c r="D187">
        <v>0</v>
      </c>
      <c r="E187">
        <v>0</v>
      </c>
      <c r="F187">
        <v>86</v>
      </c>
      <c r="G187">
        <v>56</v>
      </c>
      <c r="H187">
        <v>14</v>
      </c>
      <c r="I187" t="s">
        <v>19</v>
      </c>
      <c r="J187" t="s">
        <v>19</v>
      </c>
      <c r="K187">
        <v>1</v>
      </c>
      <c r="L187">
        <f>IF(AND(I187=J187,I187="EARLY"),1,0)</f>
        <v>0</v>
      </c>
      <c r="M187">
        <f>IF(AND(I187=J187,I187="LATE"),1,0)</f>
        <v>0</v>
      </c>
      <c r="N187">
        <f>IF(AND(I187=J187,I187="INTERMEDIATE"),1,0)</f>
        <v>1</v>
      </c>
      <c r="O187">
        <f>IF(AND(I187=J187,I187="BI-MODAL"),1,0)</f>
        <v>0</v>
      </c>
    </row>
    <row r="188" spans="1:15" x14ac:dyDescent="0.2">
      <c r="A188" t="s">
        <v>385</v>
      </c>
      <c r="B188" t="s">
        <v>386</v>
      </c>
      <c r="C188" t="s">
        <v>384</v>
      </c>
      <c r="D188">
        <v>0</v>
      </c>
      <c r="E188">
        <v>27</v>
      </c>
      <c r="F188">
        <v>28</v>
      </c>
      <c r="G188">
        <v>9</v>
      </c>
      <c r="H188">
        <v>5</v>
      </c>
      <c r="I188" t="s">
        <v>19</v>
      </c>
      <c r="J188" t="s">
        <v>16</v>
      </c>
      <c r="K188">
        <v>0</v>
      </c>
      <c r="L188">
        <f>IF(AND(I188=J188,I188="EARLY"),1,0)</f>
        <v>0</v>
      </c>
      <c r="M188">
        <f>IF(AND(I188=J188,I188="LATE"),1,0)</f>
        <v>0</v>
      </c>
      <c r="N188">
        <f>IF(AND(I188=J188,I188="INTERMEDIATE"),1,0)</f>
        <v>0</v>
      </c>
      <c r="O188">
        <f>IF(AND(I188=J188,I188="BI-MODAL"),1,0)</f>
        <v>0</v>
      </c>
    </row>
    <row r="189" spans="1:15" x14ac:dyDescent="0.2">
      <c r="A189" t="s">
        <v>394</v>
      </c>
      <c r="B189" t="s">
        <v>395</v>
      </c>
      <c r="C189" t="s">
        <v>393</v>
      </c>
      <c r="D189">
        <v>396</v>
      </c>
      <c r="E189">
        <v>2600</v>
      </c>
      <c r="F189">
        <v>3883</v>
      </c>
      <c r="G189">
        <v>3929</v>
      </c>
      <c r="H189">
        <v>16</v>
      </c>
      <c r="I189" t="s">
        <v>19</v>
      </c>
      <c r="J189" t="s">
        <v>21</v>
      </c>
      <c r="K189">
        <v>0</v>
      </c>
      <c r="L189">
        <f>IF(AND(I189=J189,I189="EARLY"),1,0)</f>
        <v>0</v>
      </c>
      <c r="M189">
        <f>IF(AND(I189=J189,I189="LATE"),1,0)</f>
        <v>0</v>
      </c>
      <c r="N189">
        <f>IF(AND(I189=J189,I189="INTERMEDIATE"),1,0)</f>
        <v>0</v>
      </c>
      <c r="O189">
        <f>IF(AND(I189=J189,I189="BI-MODAL"),1,0)</f>
        <v>0</v>
      </c>
    </row>
    <row r="190" spans="1:15" x14ac:dyDescent="0.2">
      <c r="A190" t="s">
        <v>406</v>
      </c>
      <c r="B190" t="s">
        <v>407</v>
      </c>
      <c r="C190" t="s">
        <v>405</v>
      </c>
      <c r="D190">
        <v>40</v>
      </c>
      <c r="E190">
        <v>521</v>
      </c>
      <c r="F190">
        <v>578</v>
      </c>
      <c r="G190">
        <v>658</v>
      </c>
      <c r="H190">
        <v>16</v>
      </c>
      <c r="I190" t="s">
        <v>19</v>
      </c>
      <c r="J190" t="s">
        <v>16</v>
      </c>
      <c r="K190">
        <v>0</v>
      </c>
      <c r="L190">
        <f>IF(AND(I190=J190,I190="EARLY"),1,0)</f>
        <v>0</v>
      </c>
      <c r="M190">
        <f>IF(AND(I190=J190,I190="LATE"),1,0)</f>
        <v>0</v>
      </c>
      <c r="N190">
        <f>IF(AND(I190=J190,I190="INTERMEDIATE"),1,0)</f>
        <v>0</v>
      </c>
      <c r="O190">
        <f>IF(AND(I190=J190,I190="BI-MODAL"),1,0)</f>
        <v>0</v>
      </c>
    </row>
    <row r="191" spans="1:15" x14ac:dyDescent="0.2">
      <c r="A191" t="s">
        <v>409</v>
      </c>
      <c r="B191" t="s">
        <v>410</v>
      </c>
      <c r="C191" t="s">
        <v>408</v>
      </c>
      <c r="D191">
        <v>2674</v>
      </c>
      <c r="E191">
        <v>10495</v>
      </c>
      <c r="F191">
        <v>15136</v>
      </c>
      <c r="G191">
        <v>13329</v>
      </c>
      <c r="H191">
        <v>16</v>
      </c>
      <c r="I191" t="s">
        <v>19</v>
      </c>
      <c r="J191" t="s">
        <v>16</v>
      </c>
      <c r="K191">
        <v>0</v>
      </c>
      <c r="L191">
        <f>IF(AND(I191=J191,I191="EARLY"),1,0)</f>
        <v>0</v>
      </c>
      <c r="M191">
        <f>IF(AND(I191=J191,I191="LATE"),1,0)</f>
        <v>0</v>
      </c>
      <c r="N191">
        <f>IF(AND(I191=J191,I191="INTERMEDIATE"),1,0)</f>
        <v>0</v>
      </c>
      <c r="O191">
        <f>IF(AND(I191=J191,I191="BI-MODAL"),1,0)</f>
        <v>0</v>
      </c>
    </row>
    <row r="192" spans="1:15" x14ac:dyDescent="0.2">
      <c r="A192" t="s">
        <v>420</v>
      </c>
      <c r="B192" t="s">
        <v>421</v>
      </c>
      <c r="C192" t="s">
        <v>419</v>
      </c>
      <c r="D192">
        <v>171</v>
      </c>
      <c r="E192">
        <v>2341</v>
      </c>
      <c r="F192">
        <v>3605</v>
      </c>
      <c r="G192">
        <v>1900</v>
      </c>
      <c r="H192">
        <v>5</v>
      </c>
      <c r="I192" t="s">
        <v>19</v>
      </c>
      <c r="J192" t="s">
        <v>16</v>
      </c>
      <c r="K192">
        <v>0</v>
      </c>
      <c r="L192">
        <f>IF(AND(I192=J192,I192="EARLY"),1,0)</f>
        <v>0</v>
      </c>
      <c r="M192">
        <f>IF(AND(I192=J192,I192="LATE"),1,0)</f>
        <v>0</v>
      </c>
      <c r="N192">
        <f>IF(AND(I192=J192,I192="INTERMEDIATE"),1,0)</f>
        <v>0</v>
      </c>
      <c r="O192">
        <f>IF(AND(I192=J192,I192="BI-MODAL"),1,0)</f>
        <v>0</v>
      </c>
    </row>
    <row r="193" spans="1:15" x14ac:dyDescent="0.2">
      <c r="A193" t="s">
        <v>423</v>
      </c>
      <c r="B193" t="s">
        <v>424</v>
      </c>
      <c r="C193" t="s">
        <v>422</v>
      </c>
      <c r="D193">
        <v>0</v>
      </c>
      <c r="E193">
        <v>26</v>
      </c>
      <c r="F193">
        <v>976</v>
      </c>
      <c r="G193">
        <v>249</v>
      </c>
      <c r="H193">
        <v>18</v>
      </c>
      <c r="I193" t="s">
        <v>19</v>
      </c>
      <c r="K193">
        <v>0</v>
      </c>
      <c r="L193">
        <f>IF(AND(I193=J193,I193="EARLY"),1,0)</f>
        <v>0</v>
      </c>
      <c r="M193">
        <f>IF(AND(I193=J193,I193="LATE"),1,0)</f>
        <v>0</v>
      </c>
      <c r="N193">
        <f>IF(AND(I193=J193,I193="INTERMEDIATE"),1,0)</f>
        <v>0</v>
      </c>
      <c r="O193">
        <f>IF(AND(I193=J193,I193="BI-MODAL"),1,0)</f>
        <v>0</v>
      </c>
    </row>
    <row r="194" spans="1:15" x14ac:dyDescent="0.2">
      <c r="A194" t="s">
        <v>423</v>
      </c>
      <c r="B194" t="s">
        <v>424</v>
      </c>
      <c r="C194" t="s">
        <v>425</v>
      </c>
      <c r="D194">
        <v>6</v>
      </c>
      <c r="E194">
        <v>30</v>
      </c>
      <c r="F194">
        <v>1352</v>
      </c>
      <c r="G194">
        <v>385</v>
      </c>
      <c r="H194">
        <v>18</v>
      </c>
      <c r="I194" t="s">
        <v>19</v>
      </c>
      <c r="K194">
        <v>0</v>
      </c>
      <c r="L194">
        <f>IF(AND(I194=J194,I194="EARLY"),1,0)</f>
        <v>0</v>
      </c>
      <c r="M194">
        <f>IF(AND(I194=J194,I194="LATE"),1,0)</f>
        <v>0</v>
      </c>
      <c r="N194">
        <f>IF(AND(I194=J194,I194="INTERMEDIATE"),1,0)</f>
        <v>0</v>
      </c>
      <c r="O194">
        <f>IF(AND(I194=J194,I194="BI-MODAL"),1,0)</f>
        <v>0</v>
      </c>
    </row>
    <row r="195" spans="1:15" x14ac:dyDescent="0.2">
      <c r="A195" t="s">
        <v>427</v>
      </c>
      <c r="B195" t="s">
        <v>428</v>
      </c>
      <c r="C195" t="s">
        <v>426</v>
      </c>
      <c r="D195">
        <v>0</v>
      </c>
      <c r="E195">
        <v>36</v>
      </c>
      <c r="F195">
        <v>1016</v>
      </c>
      <c r="G195">
        <v>273</v>
      </c>
      <c r="H195">
        <v>18</v>
      </c>
      <c r="I195" t="s">
        <v>19</v>
      </c>
      <c r="J195" t="s">
        <v>16</v>
      </c>
      <c r="K195">
        <v>0</v>
      </c>
      <c r="L195">
        <f>IF(AND(I195=J195,I195="EARLY"),1,0)</f>
        <v>0</v>
      </c>
      <c r="M195">
        <f>IF(AND(I195=J195,I195="LATE"),1,0)</f>
        <v>0</v>
      </c>
      <c r="N195">
        <f>IF(AND(I195=J195,I195="INTERMEDIATE"),1,0)</f>
        <v>0</v>
      </c>
      <c r="O195">
        <f>IF(AND(I195=J195,I195="BI-MODAL"),1,0)</f>
        <v>0</v>
      </c>
    </row>
    <row r="196" spans="1:15" x14ac:dyDescent="0.2">
      <c r="A196" t="s">
        <v>439</v>
      </c>
      <c r="B196" t="s">
        <v>440</v>
      </c>
      <c r="C196" t="s">
        <v>438</v>
      </c>
      <c r="D196">
        <v>8</v>
      </c>
      <c r="E196">
        <v>1256</v>
      </c>
      <c r="F196">
        <v>147</v>
      </c>
      <c r="G196">
        <v>214</v>
      </c>
      <c r="H196">
        <v>12</v>
      </c>
      <c r="I196" t="s">
        <v>19</v>
      </c>
      <c r="J196" t="s">
        <v>21</v>
      </c>
      <c r="K196">
        <v>0</v>
      </c>
      <c r="L196">
        <f>IF(AND(I196=J196,I196="EARLY"),1,0)</f>
        <v>0</v>
      </c>
      <c r="M196">
        <f>IF(AND(I196=J196,I196="LATE"),1,0)</f>
        <v>0</v>
      </c>
      <c r="N196">
        <f>IF(AND(I196=J196,I196="INTERMEDIATE"),1,0)</f>
        <v>0</v>
      </c>
      <c r="O196">
        <f>IF(AND(I196=J196,I196="BI-MODAL"),1,0)</f>
        <v>0</v>
      </c>
    </row>
    <row r="197" spans="1:15" x14ac:dyDescent="0.2">
      <c r="A197" t="s">
        <v>442</v>
      </c>
      <c r="B197" t="s">
        <v>443</v>
      </c>
      <c r="C197" t="s">
        <v>441</v>
      </c>
      <c r="D197">
        <v>790</v>
      </c>
      <c r="E197">
        <v>8170</v>
      </c>
      <c r="F197">
        <v>1702</v>
      </c>
      <c r="G197">
        <v>1167</v>
      </c>
      <c r="H197">
        <v>17</v>
      </c>
      <c r="I197" t="s">
        <v>19</v>
      </c>
      <c r="J197" t="s">
        <v>19</v>
      </c>
      <c r="K197">
        <v>1</v>
      </c>
      <c r="L197">
        <f>IF(AND(I197=J197,I197="EARLY"),1,0)</f>
        <v>0</v>
      </c>
      <c r="M197">
        <f>IF(AND(I197=J197,I197="LATE"),1,0)</f>
        <v>0</v>
      </c>
      <c r="N197">
        <f>IF(AND(I197=J197,I197="INTERMEDIATE"),1,0)</f>
        <v>1</v>
      </c>
      <c r="O197">
        <f>IF(AND(I197=J197,I197="BI-MODAL"),1,0)</f>
        <v>0</v>
      </c>
    </row>
    <row r="198" spans="1:15" x14ac:dyDescent="0.2">
      <c r="A198" t="s">
        <v>454</v>
      </c>
      <c r="B198" t="s">
        <v>455</v>
      </c>
      <c r="C198" t="s">
        <v>453</v>
      </c>
      <c r="D198">
        <v>10</v>
      </c>
      <c r="E198">
        <v>36</v>
      </c>
      <c r="F198">
        <v>7652</v>
      </c>
      <c r="G198">
        <v>5383</v>
      </c>
      <c r="H198">
        <v>14</v>
      </c>
      <c r="I198" t="s">
        <v>19</v>
      </c>
      <c r="J198" t="s">
        <v>16</v>
      </c>
      <c r="K198">
        <v>0</v>
      </c>
      <c r="L198">
        <f>IF(AND(I198=J198,I198="EARLY"),1,0)</f>
        <v>0</v>
      </c>
      <c r="M198">
        <f>IF(AND(I198=J198,I198="LATE"),1,0)</f>
        <v>0</v>
      </c>
      <c r="N198">
        <f>IF(AND(I198=J198,I198="INTERMEDIATE"),1,0)</f>
        <v>0</v>
      </c>
      <c r="O198">
        <f>IF(AND(I198=J198,I198="BI-MODAL"),1,0)</f>
        <v>0</v>
      </c>
    </row>
    <row r="199" spans="1:15" x14ac:dyDescent="0.2">
      <c r="A199" t="s">
        <v>457</v>
      </c>
      <c r="B199" t="s">
        <v>458</v>
      </c>
      <c r="C199" t="s">
        <v>456</v>
      </c>
      <c r="D199">
        <v>7</v>
      </c>
      <c r="E199">
        <v>0</v>
      </c>
      <c r="F199">
        <v>24</v>
      </c>
      <c r="G199">
        <v>0</v>
      </c>
      <c r="H199">
        <v>18</v>
      </c>
      <c r="I199" t="s">
        <v>19</v>
      </c>
      <c r="K199">
        <v>0</v>
      </c>
      <c r="L199">
        <f>IF(AND(I199=J199,I199="EARLY"),1,0)</f>
        <v>0</v>
      </c>
      <c r="M199">
        <f>IF(AND(I199=J199,I199="LATE"),1,0)</f>
        <v>0</v>
      </c>
      <c r="N199">
        <f>IF(AND(I199=J199,I199="INTERMEDIATE"),1,0)</f>
        <v>0</v>
      </c>
      <c r="O199">
        <f>IF(AND(I199=J199,I199="BI-MODAL"),1,0)</f>
        <v>0</v>
      </c>
    </row>
    <row r="200" spans="1:15" x14ac:dyDescent="0.2">
      <c r="A200" t="s">
        <v>467</v>
      </c>
      <c r="B200" t="s">
        <v>468</v>
      </c>
      <c r="C200" t="s">
        <v>469</v>
      </c>
      <c r="D200">
        <v>93</v>
      </c>
      <c r="E200">
        <v>114</v>
      </c>
      <c r="F200">
        <v>240</v>
      </c>
      <c r="G200">
        <v>90</v>
      </c>
      <c r="H200">
        <v>18</v>
      </c>
      <c r="I200" t="s">
        <v>19</v>
      </c>
      <c r="J200" t="s">
        <v>16</v>
      </c>
      <c r="K200">
        <v>0</v>
      </c>
      <c r="L200">
        <f>IF(AND(I200=J200,I200="EARLY"),1,0)</f>
        <v>0</v>
      </c>
      <c r="M200">
        <f>IF(AND(I200=J200,I200="LATE"),1,0)</f>
        <v>0</v>
      </c>
      <c r="N200">
        <f>IF(AND(I200=J200,I200="INTERMEDIATE"),1,0)</f>
        <v>0</v>
      </c>
      <c r="O200">
        <f>IF(AND(I200=J200,I200="BI-MODAL"),1,0)</f>
        <v>0</v>
      </c>
    </row>
    <row r="201" spans="1:15" x14ac:dyDescent="0.2">
      <c r="A201" t="s">
        <v>477</v>
      </c>
      <c r="B201" t="s">
        <v>478</v>
      </c>
      <c r="C201" t="s">
        <v>476</v>
      </c>
      <c r="D201">
        <v>223</v>
      </c>
      <c r="E201">
        <v>621</v>
      </c>
      <c r="F201">
        <v>1535</v>
      </c>
      <c r="G201">
        <v>941</v>
      </c>
      <c r="H201">
        <v>4</v>
      </c>
      <c r="I201" t="s">
        <v>19</v>
      </c>
      <c r="J201" t="s">
        <v>19</v>
      </c>
      <c r="K201">
        <v>1</v>
      </c>
      <c r="L201">
        <f>IF(AND(I201=J201,I201="EARLY"),1,0)</f>
        <v>0</v>
      </c>
      <c r="M201">
        <f>IF(AND(I201=J201,I201="LATE"),1,0)</f>
        <v>0</v>
      </c>
      <c r="N201">
        <f>IF(AND(I201=J201,I201="INTERMEDIATE"),1,0)</f>
        <v>1</v>
      </c>
      <c r="O201">
        <f>IF(AND(I201=J201,I201="BI-MODAL"),1,0)</f>
        <v>0</v>
      </c>
    </row>
    <row r="202" spans="1:15" x14ac:dyDescent="0.2">
      <c r="A202" t="s">
        <v>480</v>
      </c>
      <c r="B202" t="s">
        <v>481</v>
      </c>
      <c r="C202" t="s">
        <v>479</v>
      </c>
      <c r="D202">
        <v>92</v>
      </c>
      <c r="E202">
        <v>37</v>
      </c>
      <c r="F202">
        <v>171</v>
      </c>
      <c r="G202">
        <v>147</v>
      </c>
      <c r="H202">
        <v>14</v>
      </c>
      <c r="I202" t="s">
        <v>19</v>
      </c>
      <c r="J202" t="s">
        <v>19</v>
      </c>
      <c r="K202">
        <v>1</v>
      </c>
      <c r="L202">
        <f>IF(AND(I202=J202,I202="EARLY"),1,0)</f>
        <v>0</v>
      </c>
      <c r="M202">
        <f>IF(AND(I202=J202,I202="LATE"),1,0)</f>
        <v>0</v>
      </c>
      <c r="N202">
        <f>IF(AND(I202=J202,I202="INTERMEDIATE"),1,0)</f>
        <v>1</v>
      </c>
      <c r="O202">
        <f>IF(AND(I202=J202,I202="BI-MODAL"),1,0)</f>
        <v>0</v>
      </c>
    </row>
    <row r="203" spans="1:15" x14ac:dyDescent="0.2">
      <c r="A203" t="s">
        <v>489</v>
      </c>
      <c r="B203" t="s">
        <v>490</v>
      </c>
      <c r="C203" t="s">
        <v>488</v>
      </c>
      <c r="D203">
        <v>6334</v>
      </c>
      <c r="E203">
        <v>12570</v>
      </c>
      <c r="F203">
        <v>16732</v>
      </c>
      <c r="G203">
        <v>13029</v>
      </c>
      <c r="H203">
        <v>16</v>
      </c>
      <c r="I203" t="s">
        <v>19</v>
      </c>
      <c r="J203" t="s">
        <v>16</v>
      </c>
      <c r="K203">
        <v>0</v>
      </c>
      <c r="L203">
        <f>IF(AND(I203=J203,I203="EARLY"),1,0)</f>
        <v>0</v>
      </c>
      <c r="M203">
        <f>IF(AND(I203=J203,I203="LATE"),1,0)</f>
        <v>0</v>
      </c>
      <c r="N203">
        <f>IF(AND(I203=J203,I203="INTERMEDIATE"),1,0)</f>
        <v>0</v>
      </c>
      <c r="O203">
        <f>IF(AND(I203=J203,I203="BI-MODAL"),1,0)</f>
        <v>0</v>
      </c>
    </row>
    <row r="204" spans="1:15" x14ac:dyDescent="0.2">
      <c r="A204" t="s">
        <v>495</v>
      </c>
      <c r="B204" t="s">
        <v>496</v>
      </c>
      <c r="C204" t="s">
        <v>494</v>
      </c>
      <c r="D204">
        <v>21</v>
      </c>
      <c r="E204">
        <v>42</v>
      </c>
      <c r="F204">
        <v>1673</v>
      </c>
      <c r="G204">
        <v>480</v>
      </c>
      <c r="H204">
        <v>18</v>
      </c>
      <c r="I204" t="s">
        <v>19</v>
      </c>
      <c r="J204" t="s">
        <v>16</v>
      </c>
      <c r="K204">
        <v>0</v>
      </c>
      <c r="L204">
        <f>IF(AND(I204=J204,I204="EARLY"),1,0)</f>
        <v>0</v>
      </c>
      <c r="M204">
        <f>IF(AND(I204=J204,I204="LATE"),1,0)</f>
        <v>0</v>
      </c>
      <c r="N204">
        <f>IF(AND(I204=J204,I204="INTERMEDIATE"),1,0)</f>
        <v>0</v>
      </c>
      <c r="O204">
        <f>IF(AND(I204=J204,I204="BI-MODAL"),1,0)</f>
        <v>0</v>
      </c>
    </row>
    <row r="205" spans="1:15" x14ac:dyDescent="0.2">
      <c r="A205" t="s">
        <v>498</v>
      </c>
      <c r="B205" t="s">
        <v>499</v>
      </c>
      <c r="C205" t="s">
        <v>497</v>
      </c>
      <c r="D205">
        <v>49</v>
      </c>
      <c r="E205">
        <v>625</v>
      </c>
      <c r="F205">
        <v>11284</v>
      </c>
      <c r="G205">
        <v>7465</v>
      </c>
      <c r="H205">
        <v>14</v>
      </c>
      <c r="I205" t="s">
        <v>19</v>
      </c>
      <c r="J205" t="s">
        <v>16</v>
      </c>
      <c r="K205">
        <v>0</v>
      </c>
      <c r="L205">
        <f>IF(AND(I205=J205,I205="EARLY"),1,0)</f>
        <v>0</v>
      </c>
      <c r="M205">
        <f>IF(AND(I205=J205,I205="LATE"),1,0)</f>
        <v>0</v>
      </c>
      <c r="N205">
        <f>IF(AND(I205=J205,I205="INTERMEDIATE"),1,0)</f>
        <v>0</v>
      </c>
      <c r="O205">
        <f>IF(AND(I205=J205,I205="BI-MODAL"),1,0)</f>
        <v>0</v>
      </c>
    </row>
    <row r="206" spans="1:15" x14ac:dyDescent="0.2">
      <c r="A206" t="s">
        <v>501</v>
      </c>
      <c r="B206" t="s">
        <v>502</v>
      </c>
      <c r="C206" t="s">
        <v>500</v>
      </c>
      <c r="D206">
        <v>67</v>
      </c>
      <c r="E206">
        <v>88</v>
      </c>
      <c r="F206">
        <v>425</v>
      </c>
      <c r="G206">
        <v>354</v>
      </c>
      <c r="H206">
        <v>14</v>
      </c>
      <c r="I206" t="s">
        <v>19</v>
      </c>
      <c r="J206" t="s">
        <v>16</v>
      </c>
      <c r="K206">
        <v>0</v>
      </c>
      <c r="L206">
        <f>IF(AND(I206=J206,I206="EARLY"),1,0)</f>
        <v>0</v>
      </c>
      <c r="M206">
        <f>IF(AND(I206=J206,I206="LATE"),1,0)</f>
        <v>0</v>
      </c>
      <c r="N206">
        <f>IF(AND(I206=J206,I206="INTERMEDIATE"),1,0)</f>
        <v>0</v>
      </c>
      <c r="O206">
        <f>IF(AND(I206=J206,I206="BI-MODAL"),1,0)</f>
        <v>0</v>
      </c>
    </row>
    <row r="207" spans="1:15" x14ac:dyDescent="0.2">
      <c r="A207" t="s">
        <v>510</v>
      </c>
      <c r="B207" t="s">
        <v>511</v>
      </c>
      <c r="C207" t="s">
        <v>509</v>
      </c>
      <c r="D207">
        <v>935</v>
      </c>
      <c r="E207">
        <v>8755</v>
      </c>
      <c r="F207">
        <v>6624</v>
      </c>
      <c r="G207">
        <v>8908</v>
      </c>
      <c r="H207">
        <v>16</v>
      </c>
      <c r="I207" t="s">
        <v>19</v>
      </c>
      <c r="J207" t="s">
        <v>19</v>
      </c>
      <c r="K207">
        <v>1</v>
      </c>
      <c r="L207">
        <f>IF(AND(I207=J207,I207="EARLY"),1,0)</f>
        <v>0</v>
      </c>
      <c r="M207">
        <f>IF(AND(I207=J207,I207="LATE"),1,0)</f>
        <v>0</v>
      </c>
      <c r="N207">
        <f>IF(AND(I207=J207,I207="INTERMEDIATE"),1,0)</f>
        <v>1</v>
      </c>
      <c r="O207">
        <f>IF(AND(I207=J207,I207="BI-MODAL"),1,0)</f>
        <v>0</v>
      </c>
    </row>
    <row r="208" spans="1:15" x14ac:dyDescent="0.2">
      <c r="A208" t="s">
        <v>513</v>
      </c>
      <c r="B208" t="s">
        <v>514</v>
      </c>
      <c r="C208" t="s">
        <v>512</v>
      </c>
      <c r="D208">
        <v>2679</v>
      </c>
      <c r="E208">
        <v>4427</v>
      </c>
      <c r="F208">
        <v>6185</v>
      </c>
      <c r="G208">
        <v>5956</v>
      </c>
      <c r="H208">
        <v>16</v>
      </c>
      <c r="I208" t="s">
        <v>19</v>
      </c>
      <c r="J208" t="s">
        <v>16</v>
      </c>
      <c r="K208">
        <v>0</v>
      </c>
      <c r="L208">
        <f>IF(AND(I208=J208,I208="EARLY"),1,0)</f>
        <v>0</v>
      </c>
      <c r="M208">
        <f>IF(AND(I208=J208,I208="LATE"),1,0)</f>
        <v>0</v>
      </c>
      <c r="N208">
        <f>IF(AND(I208=J208,I208="INTERMEDIATE"),1,0)</f>
        <v>0</v>
      </c>
      <c r="O208">
        <f>IF(AND(I208=J208,I208="BI-MODAL"),1,0)</f>
        <v>0</v>
      </c>
    </row>
    <row r="209" spans="1:15" x14ac:dyDescent="0.2">
      <c r="A209" t="s">
        <v>525</v>
      </c>
      <c r="B209" t="s">
        <v>526</v>
      </c>
      <c r="C209" t="s">
        <v>524</v>
      </c>
      <c r="D209">
        <v>80</v>
      </c>
      <c r="E209">
        <v>782</v>
      </c>
      <c r="F209">
        <v>1090</v>
      </c>
      <c r="G209">
        <v>1033</v>
      </c>
      <c r="H209">
        <v>16</v>
      </c>
      <c r="I209" t="s">
        <v>19</v>
      </c>
      <c r="J209" t="s">
        <v>11</v>
      </c>
      <c r="K209">
        <v>0</v>
      </c>
      <c r="L209">
        <f>IF(AND(I209=J209,I209="EARLY"),1,0)</f>
        <v>0</v>
      </c>
      <c r="M209">
        <f>IF(AND(I209=J209,I209="LATE"),1,0)</f>
        <v>0</v>
      </c>
      <c r="N209">
        <f>IF(AND(I209=J209,I209="INTERMEDIATE"),1,0)</f>
        <v>0</v>
      </c>
      <c r="O209">
        <f>IF(AND(I209=J209,I209="BI-MODAL"),1,0)</f>
        <v>0</v>
      </c>
    </row>
    <row r="210" spans="1:15" x14ac:dyDescent="0.2">
      <c r="A210" t="s">
        <v>531</v>
      </c>
      <c r="B210" t="s">
        <v>532</v>
      </c>
      <c r="C210" t="s">
        <v>530</v>
      </c>
      <c r="D210">
        <v>68</v>
      </c>
      <c r="E210">
        <v>173</v>
      </c>
      <c r="F210">
        <v>1199</v>
      </c>
      <c r="G210">
        <v>675</v>
      </c>
      <c r="H210">
        <v>4</v>
      </c>
      <c r="I210" t="s">
        <v>19</v>
      </c>
      <c r="J210" t="s">
        <v>19</v>
      </c>
      <c r="K210">
        <v>1</v>
      </c>
      <c r="L210">
        <f>IF(AND(I210=J210,I210="EARLY"),1,0)</f>
        <v>0</v>
      </c>
      <c r="M210">
        <f>IF(AND(I210=J210,I210="LATE"),1,0)</f>
        <v>0</v>
      </c>
      <c r="N210">
        <f>IF(AND(I210=J210,I210="INTERMEDIATE"),1,0)</f>
        <v>1</v>
      </c>
      <c r="O210">
        <f>IF(AND(I210=J210,I210="BI-MODAL"),1,0)</f>
        <v>0</v>
      </c>
    </row>
    <row r="211" spans="1:15" x14ac:dyDescent="0.2">
      <c r="A211" t="s">
        <v>534</v>
      </c>
      <c r="B211" t="s">
        <v>535</v>
      </c>
      <c r="C211" t="s">
        <v>533</v>
      </c>
      <c r="D211">
        <v>390</v>
      </c>
      <c r="E211">
        <v>315</v>
      </c>
      <c r="F211">
        <v>433</v>
      </c>
      <c r="G211">
        <v>307</v>
      </c>
      <c r="H211">
        <v>18</v>
      </c>
      <c r="I211" t="s">
        <v>19</v>
      </c>
      <c r="J211" t="s">
        <v>19</v>
      </c>
      <c r="K211">
        <v>1</v>
      </c>
      <c r="L211">
        <f>IF(AND(I211=J211,I211="EARLY"),1,0)</f>
        <v>0</v>
      </c>
      <c r="M211">
        <f>IF(AND(I211=J211,I211="LATE"),1,0)</f>
        <v>0</v>
      </c>
      <c r="N211">
        <f>IF(AND(I211=J211,I211="INTERMEDIATE"),1,0)</f>
        <v>1</v>
      </c>
      <c r="O211">
        <f>IF(AND(I211=J211,I211="BI-MODAL"),1,0)</f>
        <v>0</v>
      </c>
    </row>
    <row r="212" spans="1:15" x14ac:dyDescent="0.2">
      <c r="A212" t="s">
        <v>534</v>
      </c>
      <c r="B212" t="s">
        <v>535</v>
      </c>
      <c r="C212" t="s">
        <v>536</v>
      </c>
      <c r="D212">
        <v>275</v>
      </c>
      <c r="E212">
        <v>224</v>
      </c>
      <c r="F212">
        <v>423</v>
      </c>
      <c r="G212">
        <v>189</v>
      </c>
      <c r="H212">
        <v>18</v>
      </c>
      <c r="I212" t="s">
        <v>19</v>
      </c>
      <c r="J212" t="s">
        <v>19</v>
      </c>
      <c r="K212">
        <v>1</v>
      </c>
      <c r="L212">
        <f>IF(AND(I212=J212,I212="EARLY"),1,0)</f>
        <v>0</v>
      </c>
      <c r="M212">
        <f>IF(AND(I212=J212,I212="LATE"),1,0)</f>
        <v>0</v>
      </c>
      <c r="N212">
        <f>IF(AND(I212=J212,I212="INTERMEDIATE"),1,0)</f>
        <v>1</v>
      </c>
      <c r="O212">
        <f>IF(AND(I212=J212,I212="BI-MODAL"),1,0)</f>
        <v>0</v>
      </c>
    </row>
    <row r="213" spans="1:15" x14ac:dyDescent="0.2">
      <c r="A213" t="s">
        <v>556</v>
      </c>
      <c r="B213" t="s">
        <v>557</v>
      </c>
      <c r="C213" t="s">
        <v>555</v>
      </c>
      <c r="D213">
        <v>16</v>
      </c>
      <c r="E213">
        <v>1727</v>
      </c>
      <c r="F213">
        <v>1167</v>
      </c>
      <c r="G213">
        <v>505</v>
      </c>
      <c r="H213">
        <v>12</v>
      </c>
      <c r="I213" t="s">
        <v>19</v>
      </c>
      <c r="J213" t="s">
        <v>19</v>
      </c>
      <c r="K213">
        <v>1</v>
      </c>
      <c r="L213">
        <f>IF(AND(I213=J213,I213="EARLY"),1,0)</f>
        <v>0</v>
      </c>
      <c r="M213">
        <f>IF(AND(I213=J213,I213="LATE"),1,0)</f>
        <v>0</v>
      </c>
      <c r="N213">
        <f>IF(AND(I213=J213,I213="INTERMEDIATE"),1,0)</f>
        <v>1</v>
      </c>
      <c r="O213">
        <f>IF(AND(I213=J213,I213="BI-MODAL"),1,0)</f>
        <v>0</v>
      </c>
    </row>
    <row r="214" spans="1:15" x14ac:dyDescent="0.2">
      <c r="A214" t="s">
        <v>577</v>
      </c>
      <c r="B214" t="s">
        <v>578</v>
      </c>
      <c r="C214" t="s">
        <v>576</v>
      </c>
      <c r="D214">
        <v>1692</v>
      </c>
      <c r="E214">
        <v>4607</v>
      </c>
      <c r="F214">
        <v>6106</v>
      </c>
      <c r="G214">
        <v>2544</v>
      </c>
      <c r="H214">
        <v>5</v>
      </c>
      <c r="I214" t="s">
        <v>19</v>
      </c>
      <c r="J214" t="s">
        <v>16</v>
      </c>
      <c r="K214">
        <v>0</v>
      </c>
      <c r="L214">
        <f>IF(AND(I214=J214,I214="EARLY"),1,0)</f>
        <v>0</v>
      </c>
      <c r="M214">
        <f>IF(AND(I214=J214,I214="LATE"),1,0)</f>
        <v>0</v>
      </c>
      <c r="N214">
        <f>IF(AND(I214=J214,I214="INTERMEDIATE"),1,0)</f>
        <v>0</v>
      </c>
      <c r="O214">
        <f>IF(AND(I214=J214,I214="BI-MODAL"),1,0)</f>
        <v>0</v>
      </c>
    </row>
    <row r="215" spans="1:15" x14ac:dyDescent="0.2">
      <c r="A215" t="s">
        <v>580</v>
      </c>
      <c r="B215" t="s">
        <v>581</v>
      </c>
      <c r="C215" t="s">
        <v>579</v>
      </c>
      <c r="D215">
        <v>1719</v>
      </c>
      <c r="E215">
        <v>5639</v>
      </c>
      <c r="F215">
        <v>5623</v>
      </c>
      <c r="G215">
        <v>5993</v>
      </c>
      <c r="H215">
        <v>16</v>
      </c>
      <c r="I215" t="s">
        <v>19</v>
      </c>
      <c r="J215" t="s">
        <v>16</v>
      </c>
      <c r="K215">
        <v>0</v>
      </c>
      <c r="L215">
        <f>IF(AND(I215=J215,I215="EARLY"),1,0)</f>
        <v>0</v>
      </c>
      <c r="M215">
        <f>IF(AND(I215=J215,I215="LATE"),1,0)</f>
        <v>0</v>
      </c>
      <c r="N215">
        <f>IF(AND(I215=J215,I215="INTERMEDIATE"),1,0)</f>
        <v>0</v>
      </c>
      <c r="O215">
        <f>IF(AND(I215=J215,I215="BI-MODAL"),1,0)</f>
        <v>0</v>
      </c>
    </row>
    <row r="216" spans="1:15" x14ac:dyDescent="0.2">
      <c r="A216" t="s">
        <v>586</v>
      </c>
      <c r="B216" t="s">
        <v>587</v>
      </c>
      <c r="C216" t="s">
        <v>585</v>
      </c>
      <c r="D216">
        <v>2759</v>
      </c>
      <c r="E216">
        <v>4142</v>
      </c>
      <c r="F216">
        <v>2333</v>
      </c>
      <c r="G216">
        <v>517</v>
      </c>
      <c r="H216">
        <v>17</v>
      </c>
      <c r="I216" t="s">
        <v>19</v>
      </c>
      <c r="J216" t="s">
        <v>16</v>
      </c>
      <c r="K216">
        <v>0</v>
      </c>
      <c r="L216">
        <f>IF(AND(I216=J216,I216="EARLY"),1,0)</f>
        <v>0</v>
      </c>
      <c r="M216">
        <f>IF(AND(I216=J216,I216="LATE"),1,0)</f>
        <v>0</v>
      </c>
      <c r="N216">
        <f>IF(AND(I216=J216,I216="INTERMEDIATE"),1,0)</f>
        <v>0</v>
      </c>
      <c r="O216">
        <f>IF(AND(I216=J216,I216="BI-MODAL"),1,0)</f>
        <v>0</v>
      </c>
    </row>
    <row r="217" spans="1:15" x14ac:dyDescent="0.2">
      <c r="A217" t="s">
        <v>601</v>
      </c>
      <c r="B217" t="s">
        <v>602</v>
      </c>
      <c r="C217" t="s">
        <v>600</v>
      </c>
      <c r="D217">
        <v>135</v>
      </c>
      <c r="E217">
        <v>348</v>
      </c>
      <c r="F217">
        <v>5283</v>
      </c>
      <c r="G217">
        <v>3583</v>
      </c>
      <c r="H217">
        <v>14</v>
      </c>
      <c r="I217" t="s">
        <v>19</v>
      </c>
      <c r="J217" t="s">
        <v>19</v>
      </c>
      <c r="K217">
        <v>1</v>
      </c>
      <c r="L217">
        <f>IF(AND(I217=J217,I217="EARLY"),1,0)</f>
        <v>0</v>
      </c>
      <c r="M217">
        <f>IF(AND(I217=J217,I217="LATE"),1,0)</f>
        <v>0</v>
      </c>
      <c r="N217">
        <f>IF(AND(I217=J217,I217="INTERMEDIATE"),1,0)</f>
        <v>1</v>
      </c>
      <c r="O217">
        <f>IF(AND(I217=J217,I217="BI-MODAL"),1,0)</f>
        <v>0</v>
      </c>
    </row>
    <row r="218" spans="1:15" x14ac:dyDescent="0.2">
      <c r="A218" t="s">
        <v>604</v>
      </c>
      <c r="B218" t="s">
        <v>605</v>
      </c>
      <c r="C218" t="s">
        <v>603</v>
      </c>
      <c r="D218">
        <v>897</v>
      </c>
      <c r="E218">
        <v>1220</v>
      </c>
      <c r="F218">
        <v>1181</v>
      </c>
      <c r="G218">
        <v>970</v>
      </c>
      <c r="H218">
        <v>12</v>
      </c>
      <c r="I218" t="s">
        <v>19</v>
      </c>
      <c r="J218" t="s">
        <v>11</v>
      </c>
      <c r="K218">
        <v>0</v>
      </c>
      <c r="L218">
        <f>IF(AND(I218=J218,I218="EARLY"),1,0)</f>
        <v>0</v>
      </c>
      <c r="M218">
        <f>IF(AND(I218=J218,I218="LATE"),1,0)</f>
        <v>0</v>
      </c>
      <c r="N218">
        <f>IF(AND(I218=J218,I218="INTERMEDIATE"),1,0)</f>
        <v>0</v>
      </c>
      <c r="O218">
        <f>IF(AND(I218=J218,I218="BI-MODAL"),1,0)</f>
        <v>0</v>
      </c>
    </row>
    <row r="219" spans="1:15" x14ac:dyDescent="0.2">
      <c r="A219" t="s">
        <v>607</v>
      </c>
      <c r="B219" t="s">
        <v>608</v>
      </c>
      <c r="C219" t="s">
        <v>606</v>
      </c>
      <c r="D219">
        <v>1176</v>
      </c>
      <c r="E219">
        <v>2067</v>
      </c>
      <c r="F219">
        <v>2102</v>
      </c>
      <c r="G219">
        <v>1417</v>
      </c>
      <c r="H219">
        <v>12</v>
      </c>
      <c r="I219" t="s">
        <v>19</v>
      </c>
      <c r="J219" t="s">
        <v>11</v>
      </c>
      <c r="K219">
        <v>0</v>
      </c>
      <c r="L219">
        <f>IF(AND(I219=J219,I219="EARLY"),1,0)</f>
        <v>0</v>
      </c>
      <c r="M219">
        <f>IF(AND(I219=J219,I219="LATE"),1,0)</f>
        <v>0</v>
      </c>
      <c r="N219">
        <f>IF(AND(I219=J219,I219="INTERMEDIATE"),1,0)</f>
        <v>0</v>
      </c>
      <c r="O219">
        <f>IF(AND(I219=J219,I219="BI-MODAL"),1,0)</f>
        <v>0</v>
      </c>
    </row>
    <row r="220" spans="1:15" x14ac:dyDescent="0.2">
      <c r="A220" t="s">
        <v>616</v>
      </c>
      <c r="B220" t="s">
        <v>617</v>
      </c>
      <c r="C220" t="s">
        <v>615</v>
      </c>
      <c r="D220">
        <v>107</v>
      </c>
      <c r="E220">
        <v>433</v>
      </c>
      <c r="F220">
        <v>724</v>
      </c>
      <c r="G220">
        <v>510</v>
      </c>
      <c r="H220">
        <v>16</v>
      </c>
      <c r="I220" t="s">
        <v>19</v>
      </c>
      <c r="J220" t="s">
        <v>19</v>
      </c>
      <c r="K220">
        <v>1</v>
      </c>
      <c r="L220">
        <f>IF(AND(I220=J220,I220="EARLY"),1,0)</f>
        <v>0</v>
      </c>
      <c r="M220">
        <f>IF(AND(I220=J220,I220="LATE"),1,0)</f>
        <v>0</v>
      </c>
      <c r="N220">
        <f>IF(AND(I220=J220,I220="INTERMEDIATE"),1,0)</f>
        <v>1</v>
      </c>
      <c r="O220">
        <f>IF(AND(I220=J220,I220="BI-MODAL"),1,0)</f>
        <v>0</v>
      </c>
    </row>
    <row r="221" spans="1:15" x14ac:dyDescent="0.2">
      <c r="A221" t="s">
        <v>622</v>
      </c>
      <c r="B221" t="s">
        <v>623</v>
      </c>
      <c r="C221" t="s">
        <v>621</v>
      </c>
      <c r="D221">
        <v>12</v>
      </c>
      <c r="E221">
        <v>67</v>
      </c>
      <c r="F221">
        <v>1752</v>
      </c>
      <c r="G221">
        <v>854</v>
      </c>
      <c r="H221">
        <v>4</v>
      </c>
      <c r="I221" t="s">
        <v>19</v>
      </c>
      <c r="J221" t="s">
        <v>16</v>
      </c>
      <c r="K221">
        <v>0</v>
      </c>
      <c r="L221">
        <f>IF(AND(I221=J221,I221="EARLY"),1,0)</f>
        <v>0</v>
      </c>
      <c r="M221">
        <f>IF(AND(I221=J221,I221="LATE"),1,0)</f>
        <v>0</v>
      </c>
      <c r="N221">
        <f>IF(AND(I221=J221,I221="INTERMEDIATE"),1,0)</f>
        <v>0</v>
      </c>
      <c r="O221">
        <f>IF(AND(I221=J221,I221="BI-MODAL"),1,0)</f>
        <v>0</v>
      </c>
    </row>
    <row r="222" spans="1:15" x14ac:dyDescent="0.2">
      <c r="A222" t="s">
        <v>631</v>
      </c>
      <c r="B222" t="s">
        <v>632</v>
      </c>
      <c r="C222" t="s">
        <v>630</v>
      </c>
      <c r="D222">
        <v>2802</v>
      </c>
      <c r="E222">
        <v>7094</v>
      </c>
      <c r="F222">
        <v>2793</v>
      </c>
      <c r="G222">
        <v>2057</v>
      </c>
      <c r="H222">
        <v>17</v>
      </c>
      <c r="I222" t="s">
        <v>19</v>
      </c>
      <c r="J222" t="s">
        <v>16</v>
      </c>
      <c r="K222">
        <v>0</v>
      </c>
      <c r="L222">
        <f>IF(AND(I222=J222,I222="EARLY"),1,0)</f>
        <v>0</v>
      </c>
      <c r="M222">
        <f>IF(AND(I222=J222,I222="LATE"),1,0)</f>
        <v>0</v>
      </c>
      <c r="N222">
        <f>IF(AND(I222=J222,I222="INTERMEDIATE"),1,0)</f>
        <v>0</v>
      </c>
      <c r="O222">
        <f>IF(AND(I222=J222,I222="BI-MODAL"),1,0)</f>
        <v>0</v>
      </c>
    </row>
    <row r="223" spans="1:15" x14ac:dyDescent="0.2">
      <c r="A223" t="s">
        <v>634</v>
      </c>
      <c r="B223" t="s">
        <v>635</v>
      </c>
      <c r="C223" t="s">
        <v>633</v>
      </c>
      <c r="D223">
        <v>578</v>
      </c>
      <c r="E223">
        <v>8827</v>
      </c>
      <c r="F223">
        <v>9714</v>
      </c>
      <c r="G223">
        <v>6253</v>
      </c>
      <c r="H223">
        <v>5</v>
      </c>
      <c r="I223" t="s">
        <v>19</v>
      </c>
      <c r="J223" t="s">
        <v>16</v>
      </c>
      <c r="K223">
        <v>0</v>
      </c>
      <c r="L223">
        <f>IF(AND(I223=J223,I223="EARLY"),1,0)</f>
        <v>0</v>
      </c>
      <c r="M223">
        <f>IF(AND(I223=J223,I223="LATE"),1,0)</f>
        <v>0</v>
      </c>
      <c r="N223">
        <f>IF(AND(I223=J223,I223="INTERMEDIATE"),1,0)</f>
        <v>0</v>
      </c>
      <c r="O223">
        <f>IF(AND(I223=J223,I223="BI-MODAL"),1,0)</f>
        <v>0</v>
      </c>
    </row>
    <row r="224" spans="1:15" x14ac:dyDescent="0.2">
      <c r="A224" t="s">
        <v>661</v>
      </c>
      <c r="B224" t="s">
        <v>662</v>
      </c>
      <c r="C224" t="s">
        <v>660</v>
      </c>
      <c r="D224">
        <v>1159</v>
      </c>
      <c r="E224">
        <v>4633</v>
      </c>
      <c r="F224">
        <v>3817</v>
      </c>
      <c r="G224">
        <v>4457</v>
      </c>
      <c r="H224">
        <v>16</v>
      </c>
      <c r="I224" t="s">
        <v>19</v>
      </c>
      <c r="J224" t="s">
        <v>16</v>
      </c>
      <c r="K224">
        <v>0</v>
      </c>
      <c r="L224">
        <f>IF(AND(I224=J224,I224="EARLY"),1,0)</f>
        <v>0</v>
      </c>
      <c r="M224">
        <f>IF(AND(I224=J224,I224="LATE"),1,0)</f>
        <v>0</v>
      </c>
      <c r="N224">
        <f>IF(AND(I224=J224,I224="INTERMEDIATE"),1,0)</f>
        <v>0</v>
      </c>
      <c r="O224">
        <f>IF(AND(I224=J224,I224="BI-MODAL"),1,0)</f>
        <v>0</v>
      </c>
    </row>
    <row r="225" spans="1:15" x14ac:dyDescent="0.2">
      <c r="A225" t="s">
        <v>663</v>
      </c>
      <c r="B225" t="s">
        <v>664</v>
      </c>
      <c r="C225" t="s">
        <v>663</v>
      </c>
      <c r="D225">
        <v>597</v>
      </c>
      <c r="E225">
        <v>1851</v>
      </c>
      <c r="F225">
        <v>1473</v>
      </c>
      <c r="G225">
        <v>1680</v>
      </c>
      <c r="H225">
        <v>16</v>
      </c>
      <c r="I225" t="s">
        <v>19</v>
      </c>
      <c r="K225">
        <v>0</v>
      </c>
      <c r="L225">
        <f>IF(AND(I225=J225,I225="EARLY"),1,0)</f>
        <v>0</v>
      </c>
      <c r="M225">
        <f>IF(AND(I225=J225,I225="LATE"),1,0)</f>
        <v>0</v>
      </c>
      <c r="N225">
        <f>IF(AND(I225=J225,I225="INTERMEDIATE"),1,0)</f>
        <v>0</v>
      </c>
      <c r="O225">
        <f>IF(AND(I225=J225,I225="BI-MODAL"),1,0)</f>
        <v>0</v>
      </c>
    </row>
    <row r="226" spans="1:15" x14ac:dyDescent="0.2">
      <c r="A226" t="s">
        <v>679</v>
      </c>
      <c r="B226" t="s">
        <v>680</v>
      </c>
      <c r="C226" t="s">
        <v>678</v>
      </c>
      <c r="D226">
        <v>113</v>
      </c>
      <c r="E226">
        <v>4390</v>
      </c>
      <c r="F226">
        <v>12366</v>
      </c>
      <c r="G226">
        <v>7683</v>
      </c>
      <c r="H226">
        <v>4</v>
      </c>
      <c r="I226" t="s">
        <v>19</v>
      </c>
      <c r="J226" t="s">
        <v>19</v>
      </c>
      <c r="K226">
        <v>1</v>
      </c>
      <c r="L226">
        <f>IF(AND(I226=J226,I226="EARLY"),1,0)</f>
        <v>0</v>
      </c>
      <c r="M226">
        <f>IF(AND(I226=J226,I226="LATE"),1,0)</f>
        <v>0</v>
      </c>
      <c r="N226">
        <f>IF(AND(I226=J226,I226="INTERMEDIATE"),1,0)</f>
        <v>1</v>
      </c>
      <c r="O226">
        <f>IF(AND(I226=J226,I226="BI-MODAL"),1,0)</f>
        <v>0</v>
      </c>
    </row>
    <row r="227" spans="1:15" x14ac:dyDescent="0.2">
      <c r="A227" t="s">
        <v>682</v>
      </c>
      <c r="B227" t="s">
        <v>683</v>
      </c>
      <c r="C227" t="s">
        <v>681</v>
      </c>
      <c r="D227">
        <v>28</v>
      </c>
      <c r="E227">
        <v>26</v>
      </c>
      <c r="F227">
        <v>1520</v>
      </c>
      <c r="G227">
        <v>185</v>
      </c>
      <c r="H227">
        <v>18</v>
      </c>
      <c r="I227" t="s">
        <v>19</v>
      </c>
      <c r="J227" t="s">
        <v>16</v>
      </c>
      <c r="K227">
        <v>0</v>
      </c>
      <c r="L227">
        <f>IF(AND(I227=J227,I227="EARLY"),1,0)</f>
        <v>0</v>
      </c>
      <c r="M227">
        <f>IF(AND(I227=J227,I227="LATE"),1,0)</f>
        <v>0</v>
      </c>
      <c r="N227">
        <f>IF(AND(I227=J227,I227="INTERMEDIATE"),1,0)</f>
        <v>0</v>
      </c>
      <c r="O227">
        <f>IF(AND(I227=J227,I227="BI-MODAL"),1,0)</f>
        <v>0</v>
      </c>
    </row>
    <row r="228" spans="1:15" x14ac:dyDescent="0.2">
      <c r="A228" t="s">
        <v>700</v>
      </c>
      <c r="B228" t="s">
        <v>701</v>
      </c>
      <c r="C228" t="s">
        <v>699</v>
      </c>
      <c r="D228">
        <v>2284</v>
      </c>
      <c r="E228">
        <v>6525</v>
      </c>
      <c r="F228">
        <v>5502</v>
      </c>
      <c r="G228">
        <v>809</v>
      </c>
      <c r="H228">
        <v>17</v>
      </c>
      <c r="I228" t="s">
        <v>19</v>
      </c>
      <c r="K228">
        <v>0</v>
      </c>
      <c r="L228">
        <f>IF(AND(I228=J228,I228="EARLY"),1,0)</f>
        <v>0</v>
      </c>
      <c r="M228">
        <f>IF(AND(I228=J228,I228="LATE"),1,0)</f>
        <v>0</v>
      </c>
      <c r="N228">
        <f>IF(AND(I228=J228,I228="INTERMEDIATE"),1,0)</f>
        <v>0</v>
      </c>
      <c r="O228">
        <f>IF(AND(I228=J228,I228="BI-MODAL"),1,0)</f>
        <v>0</v>
      </c>
    </row>
    <row r="229" spans="1:15" x14ac:dyDescent="0.2">
      <c r="A229" t="s">
        <v>725</v>
      </c>
      <c r="B229" t="s">
        <v>726</v>
      </c>
      <c r="C229" t="s">
        <v>724</v>
      </c>
      <c r="D229">
        <v>36</v>
      </c>
      <c r="E229">
        <v>464</v>
      </c>
      <c r="F229">
        <v>436</v>
      </c>
      <c r="G229">
        <v>400</v>
      </c>
      <c r="H229">
        <v>16</v>
      </c>
      <c r="I229" t="s">
        <v>19</v>
      </c>
      <c r="J229" t="s">
        <v>19</v>
      </c>
      <c r="K229">
        <v>1</v>
      </c>
      <c r="L229">
        <f>IF(AND(I229=J229,I229="EARLY"),1,0)</f>
        <v>0</v>
      </c>
      <c r="M229">
        <f>IF(AND(I229=J229,I229="LATE"),1,0)</f>
        <v>0</v>
      </c>
      <c r="N229">
        <f>IF(AND(I229=J229,I229="INTERMEDIATE"),1,0)</f>
        <v>1</v>
      </c>
      <c r="O229">
        <f>IF(AND(I229=J229,I229="BI-MODAL"),1,0)</f>
        <v>0</v>
      </c>
    </row>
    <row r="230" spans="1:15" x14ac:dyDescent="0.2">
      <c r="A230" t="s">
        <v>752</v>
      </c>
      <c r="B230" t="s">
        <v>753</v>
      </c>
      <c r="C230" t="s">
        <v>751</v>
      </c>
      <c r="D230">
        <v>713</v>
      </c>
      <c r="E230">
        <v>2082</v>
      </c>
      <c r="F230">
        <v>1646</v>
      </c>
      <c r="G230">
        <v>1256</v>
      </c>
      <c r="H230">
        <v>12</v>
      </c>
      <c r="I230" t="s">
        <v>19</v>
      </c>
      <c r="J230" t="s">
        <v>11</v>
      </c>
      <c r="K230">
        <v>0</v>
      </c>
      <c r="L230">
        <f>IF(AND(I230=J230,I230="EARLY"),1,0)</f>
        <v>0</v>
      </c>
      <c r="M230">
        <f>IF(AND(I230=J230,I230="LATE"),1,0)</f>
        <v>0</v>
      </c>
      <c r="N230">
        <f>IF(AND(I230=J230,I230="INTERMEDIATE"),1,0)</f>
        <v>0</v>
      </c>
      <c r="O230">
        <f>IF(AND(I230=J230,I230="BI-MODAL"),1,0)</f>
        <v>0</v>
      </c>
    </row>
    <row r="231" spans="1:15" x14ac:dyDescent="0.2">
      <c r="A231" t="s">
        <v>781</v>
      </c>
      <c r="B231" t="s">
        <v>782</v>
      </c>
      <c r="C231" t="s">
        <v>780</v>
      </c>
      <c r="D231">
        <v>333</v>
      </c>
      <c r="E231">
        <v>1970</v>
      </c>
      <c r="F231">
        <v>562</v>
      </c>
      <c r="G231">
        <v>493</v>
      </c>
      <c r="H231">
        <v>17</v>
      </c>
      <c r="I231" t="s">
        <v>19</v>
      </c>
      <c r="J231" t="s">
        <v>19</v>
      </c>
      <c r="K231">
        <v>1</v>
      </c>
      <c r="L231">
        <f>IF(AND(I231=J231,I231="EARLY"),1,0)</f>
        <v>0</v>
      </c>
      <c r="M231">
        <f>IF(AND(I231=J231,I231="LATE"),1,0)</f>
        <v>0</v>
      </c>
      <c r="N231">
        <f>IF(AND(I231=J231,I231="INTERMEDIATE"),1,0)</f>
        <v>1</v>
      </c>
      <c r="O231">
        <f>IF(AND(I231=J231,I231="BI-MODAL"),1,0)</f>
        <v>0</v>
      </c>
    </row>
    <row r="232" spans="1:15" x14ac:dyDescent="0.2">
      <c r="A232" t="s">
        <v>833</v>
      </c>
      <c r="B232" t="s">
        <v>834</v>
      </c>
      <c r="C232" t="s">
        <v>832</v>
      </c>
      <c r="D232">
        <v>202</v>
      </c>
      <c r="E232">
        <v>78</v>
      </c>
      <c r="F232">
        <v>354</v>
      </c>
      <c r="G232">
        <v>186</v>
      </c>
      <c r="H232">
        <v>18</v>
      </c>
      <c r="I232" t="s">
        <v>19</v>
      </c>
      <c r="J232" t="s">
        <v>16</v>
      </c>
      <c r="K232">
        <v>0</v>
      </c>
      <c r="L232">
        <f>IF(AND(I232=J232,I232="EARLY"),1,0)</f>
        <v>0</v>
      </c>
      <c r="M232">
        <f>IF(AND(I232=J232,I232="LATE"),1,0)</f>
        <v>0</v>
      </c>
      <c r="N232">
        <f>IF(AND(I232=J232,I232="INTERMEDIATE"),1,0)</f>
        <v>0</v>
      </c>
      <c r="O232">
        <f>IF(AND(I232=J232,I232="BI-MODAL"),1,0)</f>
        <v>0</v>
      </c>
    </row>
    <row r="233" spans="1:15" x14ac:dyDescent="0.2">
      <c r="A233" t="s">
        <v>836</v>
      </c>
      <c r="B233" t="s">
        <v>837</v>
      </c>
      <c r="C233" t="s">
        <v>835</v>
      </c>
      <c r="D233">
        <v>3</v>
      </c>
      <c r="E233">
        <v>0</v>
      </c>
      <c r="F233">
        <v>21</v>
      </c>
      <c r="G233">
        <v>4</v>
      </c>
      <c r="H233">
        <v>18</v>
      </c>
      <c r="I233" t="s">
        <v>19</v>
      </c>
      <c r="K233">
        <v>0</v>
      </c>
      <c r="L233">
        <f>IF(AND(I233=J233,I233="EARLY"),1,0)</f>
        <v>0</v>
      </c>
      <c r="M233">
        <f>IF(AND(I233=J233,I233="LATE"),1,0)</f>
        <v>0</v>
      </c>
      <c r="N233">
        <f>IF(AND(I233=J233,I233="INTERMEDIATE"),1,0)</f>
        <v>0</v>
      </c>
      <c r="O233">
        <f>IF(AND(I233=J233,I233="BI-MODAL"),1,0)</f>
        <v>0</v>
      </c>
    </row>
    <row r="234" spans="1:15" x14ac:dyDescent="0.2">
      <c r="A234" t="s">
        <v>848</v>
      </c>
      <c r="B234" t="s">
        <v>849</v>
      </c>
      <c r="C234" t="s">
        <v>847</v>
      </c>
      <c r="D234">
        <v>64</v>
      </c>
      <c r="E234">
        <v>35</v>
      </c>
      <c r="F234">
        <v>324</v>
      </c>
      <c r="G234">
        <v>226</v>
      </c>
      <c r="H234">
        <v>14</v>
      </c>
      <c r="I234" t="s">
        <v>19</v>
      </c>
      <c r="J234" t="s">
        <v>19</v>
      </c>
      <c r="K234">
        <v>1</v>
      </c>
      <c r="L234">
        <f>IF(AND(I234=J234,I234="EARLY"),1,0)</f>
        <v>0</v>
      </c>
      <c r="M234">
        <f>IF(AND(I234=J234,I234="LATE"),1,0)</f>
        <v>0</v>
      </c>
      <c r="N234">
        <f>IF(AND(I234=J234,I234="INTERMEDIATE"),1,0)</f>
        <v>1</v>
      </c>
      <c r="O234">
        <f>IF(AND(I234=J234,I234="BI-MODAL"),1,0)</f>
        <v>0</v>
      </c>
    </row>
    <row r="235" spans="1:15" x14ac:dyDescent="0.2">
      <c r="A235" t="s">
        <v>863</v>
      </c>
      <c r="B235" t="s">
        <v>864</v>
      </c>
      <c r="C235" t="s">
        <v>862</v>
      </c>
      <c r="D235">
        <v>268</v>
      </c>
      <c r="E235">
        <v>348</v>
      </c>
      <c r="F235">
        <v>714</v>
      </c>
      <c r="G235">
        <v>470</v>
      </c>
      <c r="H235">
        <v>4</v>
      </c>
      <c r="I235" t="s">
        <v>19</v>
      </c>
      <c r="J235" t="s">
        <v>19</v>
      </c>
      <c r="K235">
        <v>1</v>
      </c>
      <c r="L235">
        <f>IF(AND(I235=J235,I235="EARLY"),1,0)</f>
        <v>0</v>
      </c>
      <c r="M235">
        <f>IF(AND(I235=J235,I235="LATE"),1,0)</f>
        <v>0</v>
      </c>
      <c r="N235">
        <f>IF(AND(I235=J235,I235="INTERMEDIATE"),1,0)</f>
        <v>1</v>
      </c>
      <c r="O235">
        <f>IF(AND(I235=J235,I235="BI-MODAL"),1,0)</f>
        <v>0</v>
      </c>
    </row>
    <row r="236" spans="1:15" x14ac:dyDescent="0.2">
      <c r="A236" t="s">
        <v>869</v>
      </c>
      <c r="B236" t="s">
        <v>870</v>
      </c>
      <c r="C236" t="s">
        <v>868</v>
      </c>
      <c r="D236">
        <v>2529</v>
      </c>
      <c r="E236">
        <v>4635</v>
      </c>
      <c r="F236">
        <v>3118</v>
      </c>
      <c r="G236">
        <v>1752</v>
      </c>
      <c r="H236">
        <v>17</v>
      </c>
      <c r="I236" t="s">
        <v>19</v>
      </c>
      <c r="J236" t="s">
        <v>19</v>
      </c>
      <c r="K236">
        <v>1</v>
      </c>
      <c r="L236">
        <f>IF(AND(I236=J236,I236="EARLY"),1,0)</f>
        <v>0</v>
      </c>
      <c r="M236">
        <f>IF(AND(I236=J236,I236="LATE"),1,0)</f>
        <v>0</v>
      </c>
      <c r="N236">
        <f>IF(AND(I236=J236,I236="INTERMEDIATE"),1,0)</f>
        <v>1</v>
      </c>
      <c r="O236">
        <f>IF(AND(I236=J236,I236="BI-MODAL"),1,0)</f>
        <v>0</v>
      </c>
    </row>
    <row r="237" spans="1:15" x14ac:dyDescent="0.2">
      <c r="A237" t="s">
        <v>872</v>
      </c>
      <c r="B237" t="s">
        <v>873</v>
      </c>
      <c r="C237" t="s">
        <v>871</v>
      </c>
      <c r="D237">
        <v>62</v>
      </c>
      <c r="E237">
        <v>286</v>
      </c>
      <c r="F237">
        <v>3630</v>
      </c>
      <c r="G237">
        <v>1529</v>
      </c>
      <c r="H237">
        <v>4</v>
      </c>
      <c r="I237" t="s">
        <v>19</v>
      </c>
      <c r="J237" t="s">
        <v>16</v>
      </c>
      <c r="K237">
        <v>0</v>
      </c>
      <c r="L237">
        <f>IF(AND(I237=J237,I237="EARLY"),1,0)</f>
        <v>0</v>
      </c>
      <c r="M237">
        <f>IF(AND(I237=J237,I237="LATE"),1,0)</f>
        <v>0</v>
      </c>
      <c r="N237">
        <f>IF(AND(I237=J237,I237="INTERMEDIATE"),1,0)</f>
        <v>0</v>
      </c>
      <c r="O237">
        <f>IF(AND(I237=J237,I237="BI-MODAL"),1,0)</f>
        <v>0</v>
      </c>
    </row>
    <row r="238" spans="1:15" x14ac:dyDescent="0.2">
      <c r="A238" t="s">
        <v>875</v>
      </c>
      <c r="B238" t="s">
        <v>876</v>
      </c>
      <c r="C238" t="s">
        <v>874</v>
      </c>
      <c r="D238">
        <v>3</v>
      </c>
      <c r="E238">
        <v>3</v>
      </c>
      <c r="F238">
        <v>7</v>
      </c>
      <c r="G238">
        <v>0</v>
      </c>
      <c r="H238">
        <v>18</v>
      </c>
      <c r="I238" t="s">
        <v>19</v>
      </c>
      <c r="K238">
        <v>0</v>
      </c>
      <c r="L238">
        <f>IF(AND(I238=J238,I238="EARLY"),1,0)</f>
        <v>0</v>
      </c>
      <c r="M238">
        <f>IF(AND(I238=J238,I238="LATE"),1,0)</f>
        <v>0</v>
      </c>
      <c r="N238">
        <f>IF(AND(I238=J238,I238="INTERMEDIATE"),1,0)</f>
        <v>0</v>
      </c>
      <c r="O238">
        <f>IF(AND(I238=J238,I238="BI-MODAL"),1,0)</f>
        <v>0</v>
      </c>
    </row>
    <row r="239" spans="1:15" x14ac:dyDescent="0.2">
      <c r="A239" t="s">
        <v>896</v>
      </c>
      <c r="B239" t="s">
        <v>897</v>
      </c>
      <c r="C239" t="s">
        <v>895</v>
      </c>
      <c r="D239">
        <v>98</v>
      </c>
      <c r="E239">
        <v>9</v>
      </c>
      <c r="F239">
        <v>236</v>
      </c>
      <c r="G239">
        <v>116</v>
      </c>
      <c r="H239">
        <v>4</v>
      </c>
      <c r="I239" t="s">
        <v>19</v>
      </c>
      <c r="J239" t="s">
        <v>19</v>
      </c>
      <c r="K239">
        <v>1</v>
      </c>
      <c r="L239">
        <f>IF(AND(I239=J239,I239="EARLY"),1,0)</f>
        <v>0</v>
      </c>
      <c r="M239">
        <f>IF(AND(I239=J239,I239="LATE"),1,0)</f>
        <v>0</v>
      </c>
      <c r="N239">
        <f>IF(AND(I239=J239,I239="INTERMEDIATE"),1,0)</f>
        <v>1</v>
      </c>
      <c r="O239">
        <f>IF(AND(I239=J239,I239="BI-MODAL"),1,0)</f>
        <v>0</v>
      </c>
    </row>
    <row r="240" spans="1:15" x14ac:dyDescent="0.2">
      <c r="A240" t="s">
        <v>918</v>
      </c>
      <c r="B240" t="s">
        <v>919</v>
      </c>
      <c r="C240" t="s">
        <v>917</v>
      </c>
      <c r="D240">
        <v>2</v>
      </c>
      <c r="E240">
        <v>56</v>
      </c>
      <c r="F240">
        <v>15</v>
      </c>
      <c r="G240">
        <v>2</v>
      </c>
      <c r="H240">
        <v>17</v>
      </c>
      <c r="I240" t="s">
        <v>19</v>
      </c>
      <c r="J240" t="s">
        <v>16</v>
      </c>
      <c r="K240">
        <v>0</v>
      </c>
      <c r="L240">
        <f>IF(AND(I240=J240,I240="EARLY"),1,0)</f>
        <v>0</v>
      </c>
      <c r="M240">
        <f>IF(AND(I240=J240,I240="LATE"),1,0)</f>
        <v>0</v>
      </c>
      <c r="N240">
        <f>IF(AND(I240=J240,I240="INTERMEDIATE"),1,0)</f>
        <v>0</v>
      </c>
      <c r="O240">
        <f>IF(AND(I240=J240,I240="BI-MODAL"),1,0)</f>
        <v>0</v>
      </c>
    </row>
    <row r="241" spans="1:15" x14ac:dyDescent="0.2">
      <c r="A241" t="s">
        <v>927</v>
      </c>
      <c r="B241" t="s">
        <v>928</v>
      </c>
      <c r="C241" t="s">
        <v>926</v>
      </c>
      <c r="D241">
        <v>711</v>
      </c>
      <c r="E241">
        <v>876</v>
      </c>
      <c r="F241">
        <v>1676</v>
      </c>
      <c r="G241">
        <v>665</v>
      </c>
      <c r="H241">
        <v>18</v>
      </c>
      <c r="I241" t="s">
        <v>19</v>
      </c>
      <c r="K241">
        <v>0</v>
      </c>
      <c r="L241">
        <f>IF(AND(I241=J241,I241="EARLY"),1,0)</f>
        <v>0</v>
      </c>
      <c r="M241">
        <f>IF(AND(I241=J241,I241="LATE"),1,0)</f>
        <v>0</v>
      </c>
      <c r="N241">
        <f>IF(AND(I241=J241,I241="INTERMEDIATE"),1,0)</f>
        <v>0</v>
      </c>
      <c r="O241">
        <f>IF(AND(I241=J241,I241="BI-MODAL"),1,0)</f>
        <v>0</v>
      </c>
    </row>
    <row r="242" spans="1:15" x14ac:dyDescent="0.2">
      <c r="A242" t="s">
        <v>927</v>
      </c>
      <c r="B242" t="s">
        <v>928</v>
      </c>
      <c r="C242" t="s">
        <v>929</v>
      </c>
      <c r="D242">
        <v>829</v>
      </c>
      <c r="E242">
        <v>1130</v>
      </c>
      <c r="F242">
        <v>2458</v>
      </c>
      <c r="G242">
        <v>1646</v>
      </c>
      <c r="H242">
        <v>4</v>
      </c>
      <c r="I242" t="s">
        <v>19</v>
      </c>
      <c r="J242" t="s">
        <v>11</v>
      </c>
      <c r="K242">
        <v>0</v>
      </c>
      <c r="L242">
        <f>IF(AND(I242=J242,I242="EARLY"),1,0)</f>
        <v>0</v>
      </c>
      <c r="M242">
        <f>IF(AND(I242=J242,I242="LATE"),1,0)</f>
        <v>0</v>
      </c>
      <c r="N242">
        <f>IF(AND(I242=J242,I242="INTERMEDIATE"),1,0)</f>
        <v>0</v>
      </c>
      <c r="O242">
        <f>IF(AND(I242=J242,I242="BI-MODAL"),1,0)</f>
        <v>0</v>
      </c>
    </row>
    <row r="243" spans="1:15" x14ac:dyDescent="0.2">
      <c r="A243" t="s">
        <v>934</v>
      </c>
      <c r="B243" t="s">
        <v>935</v>
      </c>
      <c r="C243" t="s">
        <v>933</v>
      </c>
      <c r="D243">
        <v>323</v>
      </c>
      <c r="E243">
        <v>1506</v>
      </c>
      <c r="F243">
        <v>818</v>
      </c>
      <c r="G243">
        <v>622</v>
      </c>
      <c r="H243">
        <v>12</v>
      </c>
      <c r="I243" t="s">
        <v>19</v>
      </c>
      <c r="J243" t="s">
        <v>16</v>
      </c>
      <c r="K243">
        <v>0</v>
      </c>
      <c r="L243">
        <f>IF(AND(I243=J243,I243="EARLY"),1,0)</f>
        <v>0</v>
      </c>
      <c r="M243">
        <f>IF(AND(I243=J243,I243="LATE"),1,0)</f>
        <v>0</v>
      </c>
      <c r="N243">
        <f>IF(AND(I243=J243,I243="INTERMEDIATE"),1,0)</f>
        <v>0</v>
      </c>
      <c r="O243">
        <f>IF(AND(I243=J243,I243="BI-MODAL"),1,0)</f>
        <v>0</v>
      </c>
    </row>
    <row r="244" spans="1:15" x14ac:dyDescent="0.2">
      <c r="A244" t="s">
        <v>937</v>
      </c>
      <c r="B244" t="s">
        <v>938</v>
      </c>
      <c r="C244" t="s">
        <v>936</v>
      </c>
      <c r="D244">
        <v>379</v>
      </c>
      <c r="E244">
        <v>5958</v>
      </c>
      <c r="F244">
        <v>8473</v>
      </c>
      <c r="G244">
        <v>8115</v>
      </c>
      <c r="H244">
        <v>16</v>
      </c>
      <c r="I244" t="s">
        <v>19</v>
      </c>
      <c r="J244" t="s">
        <v>16</v>
      </c>
      <c r="K244">
        <v>0</v>
      </c>
      <c r="L244">
        <f>IF(AND(I244=J244,I244="EARLY"),1,0)</f>
        <v>0</v>
      </c>
      <c r="M244">
        <f>IF(AND(I244=J244,I244="LATE"),1,0)</f>
        <v>0</v>
      </c>
      <c r="N244">
        <f>IF(AND(I244=J244,I244="INTERMEDIATE"),1,0)</f>
        <v>0</v>
      </c>
      <c r="O244">
        <f>IF(AND(I244=J244,I244="BI-MODAL"),1,0)</f>
        <v>0</v>
      </c>
    </row>
    <row r="245" spans="1:15" x14ac:dyDescent="0.2">
      <c r="A245" t="s">
        <v>950</v>
      </c>
      <c r="B245" t="s">
        <v>951</v>
      </c>
      <c r="C245" t="s">
        <v>949</v>
      </c>
      <c r="D245">
        <v>3538</v>
      </c>
      <c r="E245">
        <v>6852</v>
      </c>
      <c r="F245">
        <v>9554</v>
      </c>
      <c r="G245">
        <v>6693</v>
      </c>
      <c r="H245">
        <v>5</v>
      </c>
      <c r="I245" t="s">
        <v>19</v>
      </c>
      <c r="J245" t="s">
        <v>21</v>
      </c>
      <c r="K245">
        <v>0</v>
      </c>
      <c r="L245">
        <f>IF(AND(I245=J245,I245="EARLY"),1,0)</f>
        <v>0</v>
      </c>
      <c r="M245">
        <f>IF(AND(I245=J245,I245="LATE"),1,0)</f>
        <v>0</v>
      </c>
      <c r="N245">
        <f>IF(AND(I245=J245,I245="INTERMEDIATE"),1,0)</f>
        <v>0</v>
      </c>
      <c r="O245">
        <f>IF(AND(I245=J245,I245="BI-MODAL"),1,0)</f>
        <v>0</v>
      </c>
    </row>
    <row r="246" spans="1:15" x14ac:dyDescent="0.2">
      <c r="A246" t="s">
        <v>959</v>
      </c>
      <c r="B246" t="s">
        <v>960</v>
      </c>
      <c r="C246" t="s">
        <v>958</v>
      </c>
      <c r="D246">
        <v>0</v>
      </c>
      <c r="E246">
        <v>7</v>
      </c>
      <c r="F246">
        <v>14</v>
      </c>
      <c r="G246">
        <v>3</v>
      </c>
      <c r="H246">
        <v>5</v>
      </c>
      <c r="I246" t="s">
        <v>19</v>
      </c>
      <c r="K246">
        <v>0</v>
      </c>
      <c r="L246">
        <f>IF(AND(I246=J246,I246="EARLY"),1,0)</f>
        <v>0</v>
      </c>
      <c r="M246">
        <f>IF(AND(I246=J246,I246="LATE"),1,0)</f>
        <v>0</v>
      </c>
      <c r="N246">
        <f>IF(AND(I246=J246,I246="INTERMEDIATE"),1,0)</f>
        <v>0</v>
      </c>
      <c r="O246">
        <f>IF(AND(I246=J246,I246="BI-MODAL"),1,0)</f>
        <v>0</v>
      </c>
    </row>
    <row r="247" spans="1:15" x14ac:dyDescent="0.2">
      <c r="A247" t="s">
        <v>974</v>
      </c>
      <c r="B247" t="s">
        <v>975</v>
      </c>
      <c r="C247" t="s">
        <v>973</v>
      </c>
      <c r="D247">
        <v>2</v>
      </c>
      <c r="E247">
        <v>8</v>
      </c>
      <c r="F247">
        <v>195</v>
      </c>
      <c r="G247">
        <v>105</v>
      </c>
      <c r="H247">
        <v>4</v>
      </c>
      <c r="I247" t="s">
        <v>19</v>
      </c>
      <c r="K247">
        <v>0</v>
      </c>
      <c r="L247">
        <f>IF(AND(I247=J247,I247="EARLY"),1,0)</f>
        <v>0</v>
      </c>
      <c r="M247">
        <f>IF(AND(I247=J247,I247="LATE"),1,0)</f>
        <v>0</v>
      </c>
      <c r="N247">
        <f>IF(AND(I247=J247,I247="INTERMEDIATE"),1,0)</f>
        <v>0</v>
      </c>
      <c r="O247">
        <f>IF(AND(I247=J247,I247="BI-MODAL"),1,0)</f>
        <v>0</v>
      </c>
    </row>
    <row r="248" spans="1:15" x14ac:dyDescent="0.2">
      <c r="A248" t="s">
        <v>977</v>
      </c>
      <c r="B248" t="s">
        <v>978</v>
      </c>
      <c r="C248" t="s">
        <v>976</v>
      </c>
      <c r="D248">
        <v>3668</v>
      </c>
      <c r="E248">
        <v>5999</v>
      </c>
      <c r="F248">
        <v>4452</v>
      </c>
      <c r="G248">
        <v>2300</v>
      </c>
      <c r="H248">
        <v>17</v>
      </c>
      <c r="I248" t="s">
        <v>19</v>
      </c>
      <c r="J248" t="s">
        <v>16</v>
      </c>
      <c r="K248">
        <v>0</v>
      </c>
      <c r="L248">
        <f>IF(AND(I248=J248,I248="EARLY"),1,0)</f>
        <v>0</v>
      </c>
      <c r="M248">
        <f>IF(AND(I248=J248,I248="LATE"),1,0)</f>
        <v>0</v>
      </c>
      <c r="N248">
        <f>IF(AND(I248=J248,I248="INTERMEDIATE"),1,0)</f>
        <v>0</v>
      </c>
      <c r="O248">
        <f>IF(AND(I248=J248,I248="BI-MODAL"),1,0)</f>
        <v>0</v>
      </c>
    </row>
    <row r="249" spans="1:15" x14ac:dyDescent="0.2">
      <c r="A249" t="s">
        <v>995</v>
      </c>
      <c r="B249" t="s">
        <v>996</v>
      </c>
      <c r="C249" t="s">
        <v>994</v>
      </c>
      <c r="D249">
        <v>1439</v>
      </c>
      <c r="E249">
        <v>4002</v>
      </c>
      <c r="F249">
        <v>2607</v>
      </c>
      <c r="G249">
        <v>355</v>
      </c>
      <c r="H249">
        <v>17</v>
      </c>
      <c r="I249" t="s">
        <v>19</v>
      </c>
      <c r="J249" t="s">
        <v>19</v>
      </c>
      <c r="K249">
        <v>1</v>
      </c>
      <c r="L249">
        <f>IF(AND(I249=J249,I249="EARLY"),1,0)</f>
        <v>0</v>
      </c>
      <c r="M249">
        <f>IF(AND(I249=J249,I249="LATE"),1,0)</f>
        <v>0</v>
      </c>
      <c r="N249">
        <f>IF(AND(I249=J249,I249="INTERMEDIATE"),1,0)</f>
        <v>1</v>
      </c>
      <c r="O249">
        <f>IF(AND(I249=J249,I249="BI-MODAL"),1,0)</f>
        <v>0</v>
      </c>
    </row>
    <row r="250" spans="1:15" x14ac:dyDescent="0.2">
      <c r="A250" t="s">
        <v>1001</v>
      </c>
      <c r="B250" t="s">
        <v>1002</v>
      </c>
      <c r="C250" t="s">
        <v>1000</v>
      </c>
      <c r="D250">
        <v>34</v>
      </c>
      <c r="E250">
        <v>2367</v>
      </c>
      <c r="F250">
        <v>6210</v>
      </c>
      <c r="G250">
        <v>4366</v>
      </c>
      <c r="H250">
        <v>16</v>
      </c>
      <c r="I250" t="s">
        <v>19</v>
      </c>
      <c r="J250" t="s">
        <v>16</v>
      </c>
      <c r="K250">
        <v>0</v>
      </c>
      <c r="L250">
        <f>IF(AND(I250=J250,I250="EARLY"),1,0)</f>
        <v>0</v>
      </c>
      <c r="M250">
        <f>IF(AND(I250=J250,I250="LATE"),1,0)</f>
        <v>0</v>
      </c>
      <c r="N250">
        <f>IF(AND(I250=J250,I250="INTERMEDIATE"),1,0)</f>
        <v>0</v>
      </c>
      <c r="O250">
        <f>IF(AND(I250=J250,I250="BI-MODAL"),1,0)</f>
        <v>0</v>
      </c>
    </row>
    <row r="251" spans="1:15" x14ac:dyDescent="0.2">
      <c r="A251" t="s">
        <v>1016</v>
      </c>
      <c r="B251" t="s">
        <v>1017</v>
      </c>
      <c r="C251" t="s">
        <v>1015</v>
      </c>
      <c r="D251">
        <v>530</v>
      </c>
      <c r="E251">
        <v>908</v>
      </c>
      <c r="F251">
        <v>1107</v>
      </c>
      <c r="G251">
        <v>971</v>
      </c>
      <c r="H251">
        <v>16</v>
      </c>
      <c r="I251" t="s">
        <v>19</v>
      </c>
      <c r="J251" t="s">
        <v>11</v>
      </c>
      <c r="K251">
        <v>0</v>
      </c>
      <c r="L251">
        <f>IF(AND(I251=J251,I251="EARLY"),1,0)</f>
        <v>0</v>
      </c>
      <c r="M251">
        <f>IF(AND(I251=J251,I251="LATE"),1,0)</f>
        <v>0</v>
      </c>
      <c r="N251">
        <f>IF(AND(I251=J251,I251="INTERMEDIATE"),1,0)</f>
        <v>0</v>
      </c>
      <c r="O251">
        <f>IF(AND(I251=J251,I251="BI-MODAL"),1,0)</f>
        <v>0</v>
      </c>
    </row>
    <row r="252" spans="1:15" x14ac:dyDescent="0.2">
      <c r="A252" t="s">
        <v>1019</v>
      </c>
      <c r="B252" t="s">
        <v>1020</v>
      </c>
      <c r="C252" t="s">
        <v>1018</v>
      </c>
      <c r="D252">
        <v>148</v>
      </c>
      <c r="E252">
        <v>234</v>
      </c>
      <c r="F252">
        <v>208</v>
      </c>
      <c r="G252">
        <v>211</v>
      </c>
      <c r="H252">
        <v>12</v>
      </c>
      <c r="I252" t="s">
        <v>19</v>
      </c>
      <c r="K252">
        <v>0</v>
      </c>
      <c r="L252">
        <f>IF(AND(I252=J252,I252="EARLY"),1,0)</f>
        <v>0</v>
      </c>
      <c r="M252">
        <f>IF(AND(I252=J252,I252="LATE"),1,0)</f>
        <v>0</v>
      </c>
      <c r="N252">
        <f>IF(AND(I252=J252,I252="INTERMEDIATE"),1,0)</f>
        <v>0</v>
      </c>
      <c r="O252">
        <f>IF(AND(I252=J252,I252="BI-MODAL"),1,0)</f>
        <v>0</v>
      </c>
    </row>
    <row r="253" spans="1:15" x14ac:dyDescent="0.2">
      <c r="A253" t="s">
        <v>1070</v>
      </c>
      <c r="B253" t="s">
        <v>1071</v>
      </c>
      <c r="C253" t="s">
        <v>1069</v>
      </c>
      <c r="D253">
        <v>41</v>
      </c>
      <c r="E253">
        <v>400</v>
      </c>
      <c r="F253">
        <v>538</v>
      </c>
      <c r="G253">
        <v>467</v>
      </c>
      <c r="H253">
        <v>16</v>
      </c>
      <c r="I253" t="s">
        <v>19</v>
      </c>
      <c r="J253" t="s">
        <v>11</v>
      </c>
      <c r="K253">
        <v>0</v>
      </c>
      <c r="L253">
        <f>IF(AND(I253=J253,I253="EARLY"),1,0)</f>
        <v>0</v>
      </c>
      <c r="M253">
        <f>IF(AND(I253=J253,I253="LATE"),1,0)</f>
        <v>0</v>
      </c>
      <c r="N253">
        <f>IF(AND(I253=J253,I253="INTERMEDIATE"),1,0)</f>
        <v>0</v>
      </c>
      <c r="O253">
        <f>IF(AND(I253=J253,I253="BI-MODAL"),1,0)</f>
        <v>0</v>
      </c>
    </row>
    <row r="254" spans="1:15" x14ac:dyDescent="0.2">
      <c r="A254" t="s">
        <v>17</v>
      </c>
      <c r="B254" t="s">
        <v>18</v>
      </c>
      <c r="C254" t="s">
        <v>15</v>
      </c>
      <c r="D254">
        <v>28</v>
      </c>
      <c r="E254">
        <v>76</v>
      </c>
      <c r="F254">
        <v>614</v>
      </c>
      <c r="G254">
        <v>545</v>
      </c>
      <c r="H254">
        <v>21</v>
      </c>
      <c r="I254" t="s">
        <v>16</v>
      </c>
      <c r="J254" t="s">
        <v>19</v>
      </c>
      <c r="K254">
        <v>0</v>
      </c>
      <c r="L254">
        <f>IF(AND(I254=J254,I254="EARLY"),1,0)</f>
        <v>0</v>
      </c>
      <c r="M254">
        <f>IF(AND(I254=J254,I254="LATE"),1,0)</f>
        <v>0</v>
      </c>
      <c r="N254">
        <f>IF(AND(I254=J254,I254="INTERMEDIATE"),1,0)</f>
        <v>0</v>
      </c>
      <c r="O254">
        <f>IF(AND(I254=J254,I254="BI-MODAL"),1,0)</f>
        <v>0</v>
      </c>
    </row>
    <row r="255" spans="1:15" x14ac:dyDescent="0.2">
      <c r="A255" t="s">
        <v>34</v>
      </c>
      <c r="B255" t="s">
        <v>35</v>
      </c>
      <c r="C255" t="s">
        <v>33</v>
      </c>
      <c r="D255">
        <v>82</v>
      </c>
      <c r="E255">
        <v>18</v>
      </c>
      <c r="F255">
        <v>345</v>
      </c>
      <c r="G255">
        <v>1518</v>
      </c>
      <c r="H255">
        <v>25</v>
      </c>
      <c r="I255" t="s">
        <v>16</v>
      </c>
      <c r="J255" t="s">
        <v>16</v>
      </c>
      <c r="K255">
        <v>1</v>
      </c>
      <c r="L255">
        <f>IF(AND(I255=J255,I255="EARLY"),1,0)</f>
        <v>0</v>
      </c>
      <c r="M255">
        <f>IF(AND(I255=J255,I255="LATE"),1,0)</f>
        <v>1</v>
      </c>
      <c r="N255">
        <f>IF(AND(I255=J255,I255="INTERMEDIATE"),1,0)</f>
        <v>0</v>
      </c>
      <c r="O255">
        <f>IF(AND(I255=J255,I255="BI-MODAL"),1,0)</f>
        <v>0</v>
      </c>
    </row>
    <row r="256" spans="1:15" x14ac:dyDescent="0.2">
      <c r="A256" t="s">
        <v>56</v>
      </c>
      <c r="B256" t="s">
        <v>57</v>
      </c>
      <c r="C256" t="s">
        <v>55</v>
      </c>
      <c r="D256">
        <v>6</v>
      </c>
      <c r="E256">
        <v>0</v>
      </c>
      <c r="F256">
        <v>0</v>
      </c>
      <c r="G256">
        <v>73</v>
      </c>
      <c r="H256">
        <v>2</v>
      </c>
      <c r="I256" t="s">
        <v>16</v>
      </c>
      <c r="K256">
        <v>0</v>
      </c>
      <c r="L256">
        <f>IF(AND(I256=J256,I256="EARLY"),1,0)</f>
        <v>0</v>
      </c>
      <c r="M256">
        <f>IF(AND(I256=J256,I256="LATE"),1,0)</f>
        <v>0</v>
      </c>
      <c r="N256">
        <f>IF(AND(I256=J256,I256="INTERMEDIATE"),1,0)</f>
        <v>0</v>
      </c>
      <c r="O256">
        <f>IF(AND(I256=J256,I256="BI-MODAL"),1,0)</f>
        <v>0</v>
      </c>
    </row>
    <row r="257" spans="1:15" x14ac:dyDescent="0.2">
      <c r="A257" t="s">
        <v>77</v>
      </c>
      <c r="B257" t="s">
        <v>78</v>
      </c>
      <c r="C257" t="s">
        <v>76</v>
      </c>
      <c r="D257">
        <v>5</v>
      </c>
      <c r="E257">
        <v>2</v>
      </c>
      <c r="F257">
        <v>0</v>
      </c>
      <c r="G257">
        <v>35</v>
      </c>
      <c r="H257">
        <v>2</v>
      </c>
      <c r="I257" t="s">
        <v>16</v>
      </c>
      <c r="J257" t="s">
        <v>19</v>
      </c>
      <c r="K257">
        <v>0</v>
      </c>
      <c r="L257">
        <f>IF(AND(I257=J257,I257="EARLY"),1,0)</f>
        <v>0</v>
      </c>
      <c r="M257">
        <f>IF(AND(I257=J257,I257="LATE"),1,0)</f>
        <v>0</v>
      </c>
      <c r="N257">
        <f>IF(AND(I257=J257,I257="INTERMEDIATE"),1,0)</f>
        <v>0</v>
      </c>
      <c r="O257">
        <f>IF(AND(I257=J257,I257="BI-MODAL"),1,0)</f>
        <v>0</v>
      </c>
    </row>
    <row r="258" spans="1:15" x14ac:dyDescent="0.2">
      <c r="A258" t="s">
        <v>106</v>
      </c>
      <c r="B258" t="s">
        <v>107</v>
      </c>
      <c r="C258" t="s">
        <v>105</v>
      </c>
      <c r="D258">
        <v>92</v>
      </c>
      <c r="E258">
        <v>26</v>
      </c>
      <c r="F258">
        <v>997</v>
      </c>
      <c r="G258">
        <v>4155</v>
      </c>
      <c r="H258">
        <v>25</v>
      </c>
      <c r="I258" t="s">
        <v>16</v>
      </c>
      <c r="J258" t="s">
        <v>16</v>
      </c>
      <c r="K258">
        <v>1</v>
      </c>
      <c r="L258">
        <f>IF(AND(I258=J258,I258="EARLY"),1,0)</f>
        <v>0</v>
      </c>
      <c r="M258">
        <f>IF(AND(I258=J258,I258="LATE"),1,0)</f>
        <v>1</v>
      </c>
      <c r="N258">
        <f>IF(AND(I258=J258,I258="INTERMEDIATE"),1,0)</f>
        <v>0</v>
      </c>
      <c r="O258">
        <f>IF(AND(I258=J258,I258="BI-MODAL"),1,0)</f>
        <v>0</v>
      </c>
    </row>
    <row r="259" spans="1:15" x14ac:dyDescent="0.2">
      <c r="A259" t="s">
        <v>109</v>
      </c>
      <c r="B259" t="s">
        <v>110</v>
      </c>
      <c r="C259" t="s">
        <v>108</v>
      </c>
      <c r="D259">
        <v>7</v>
      </c>
      <c r="E259">
        <v>0</v>
      </c>
      <c r="F259">
        <v>31</v>
      </c>
      <c r="G259">
        <v>566</v>
      </c>
      <c r="H259">
        <v>13</v>
      </c>
      <c r="I259" t="s">
        <v>16</v>
      </c>
      <c r="J259" t="s">
        <v>21</v>
      </c>
      <c r="K259">
        <v>0</v>
      </c>
      <c r="L259">
        <f>IF(AND(I259=J259,I259="EARLY"),1,0)</f>
        <v>0</v>
      </c>
      <c r="M259">
        <f>IF(AND(I259=J259,I259="LATE"),1,0)</f>
        <v>0</v>
      </c>
      <c r="N259">
        <f>IF(AND(I259=J259,I259="INTERMEDIATE"),1,0)</f>
        <v>0</v>
      </c>
      <c r="O259">
        <f>IF(AND(I259=J259,I259="BI-MODAL"),1,0)</f>
        <v>0</v>
      </c>
    </row>
    <row r="260" spans="1:15" x14ac:dyDescent="0.2">
      <c r="A260" t="s">
        <v>112</v>
      </c>
      <c r="B260" t="s">
        <v>113</v>
      </c>
      <c r="C260" t="s">
        <v>111</v>
      </c>
      <c r="D260">
        <v>0</v>
      </c>
      <c r="E260">
        <v>0</v>
      </c>
      <c r="F260">
        <v>0</v>
      </c>
      <c r="G260">
        <v>1155</v>
      </c>
      <c r="H260">
        <v>13</v>
      </c>
      <c r="I260" t="s">
        <v>16</v>
      </c>
      <c r="J260" t="s">
        <v>19</v>
      </c>
      <c r="K260">
        <v>0</v>
      </c>
      <c r="L260">
        <f>IF(AND(I260=J260,I260="EARLY"),1,0)</f>
        <v>0</v>
      </c>
      <c r="M260">
        <f>IF(AND(I260=J260,I260="LATE"),1,0)</f>
        <v>0</v>
      </c>
      <c r="N260">
        <f>IF(AND(I260=J260,I260="INTERMEDIATE"),1,0)</f>
        <v>0</v>
      </c>
      <c r="O260">
        <f>IF(AND(I260=J260,I260="BI-MODAL"),1,0)</f>
        <v>0</v>
      </c>
    </row>
    <row r="261" spans="1:15" x14ac:dyDescent="0.2">
      <c r="A261" t="s">
        <v>115</v>
      </c>
      <c r="B261" t="s">
        <v>116</v>
      </c>
      <c r="C261" t="s">
        <v>114</v>
      </c>
      <c r="D261">
        <v>771</v>
      </c>
      <c r="E261">
        <v>439</v>
      </c>
      <c r="F261">
        <v>780</v>
      </c>
      <c r="G261">
        <v>1896</v>
      </c>
      <c r="H261">
        <v>2</v>
      </c>
      <c r="I261" t="s">
        <v>16</v>
      </c>
      <c r="J261" t="s">
        <v>16</v>
      </c>
      <c r="K261">
        <v>1</v>
      </c>
      <c r="L261">
        <f>IF(AND(I261=J261,I261="EARLY"),1,0)</f>
        <v>0</v>
      </c>
      <c r="M261">
        <f>IF(AND(I261=J261,I261="LATE"),1,0)</f>
        <v>1</v>
      </c>
      <c r="N261">
        <f>IF(AND(I261=J261,I261="INTERMEDIATE"),1,0)</f>
        <v>0</v>
      </c>
      <c r="O261">
        <f>IF(AND(I261=J261,I261="BI-MODAL"),1,0)</f>
        <v>0</v>
      </c>
    </row>
    <row r="262" spans="1:15" x14ac:dyDescent="0.2">
      <c r="A262" t="s">
        <v>121</v>
      </c>
      <c r="B262" t="s">
        <v>122</v>
      </c>
      <c r="C262" t="s">
        <v>120</v>
      </c>
      <c r="D262">
        <v>5</v>
      </c>
      <c r="E262">
        <v>0</v>
      </c>
      <c r="F262">
        <v>37</v>
      </c>
      <c r="G262">
        <v>289</v>
      </c>
      <c r="H262">
        <v>2</v>
      </c>
      <c r="I262" t="s">
        <v>16</v>
      </c>
      <c r="J262" t="s">
        <v>19</v>
      </c>
      <c r="K262">
        <v>0</v>
      </c>
      <c r="L262">
        <f>IF(AND(I262=J262,I262="EARLY"),1,0)</f>
        <v>0</v>
      </c>
      <c r="M262">
        <f>IF(AND(I262=J262,I262="LATE"),1,0)</f>
        <v>0</v>
      </c>
      <c r="N262">
        <f>IF(AND(I262=J262,I262="INTERMEDIATE"),1,0)</f>
        <v>0</v>
      </c>
      <c r="O262">
        <f>IF(AND(I262=J262,I262="BI-MODAL"),1,0)</f>
        <v>0</v>
      </c>
    </row>
    <row r="263" spans="1:15" x14ac:dyDescent="0.2">
      <c r="A263" t="s">
        <v>124</v>
      </c>
      <c r="B263" t="s">
        <v>125</v>
      </c>
      <c r="C263" t="s">
        <v>123</v>
      </c>
      <c r="D263">
        <v>11</v>
      </c>
      <c r="E263">
        <v>57</v>
      </c>
      <c r="F263">
        <v>285</v>
      </c>
      <c r="G263">
        <v>304</v>
      </c>
      <c r="H263">
        <v>21</v>
      </c>
      <c r="I263" t="s">
        <v>16</v>
      </c>
      <c r="K263">
        <v>0</v>
      </c>
      <c r="L263">
        <f>IF(AND(I263=J263,I263="EARLY"),1,0)</f>
        <v>0</v>
      </c>
      <c r="M263">
        <f>IF(AND(I263=J263,I263="LATE"),1,0)</f>
        <v>0</v>
      </c>
      <c r="N263">
        <f>IF(AND(I263=J263,I263="INTERMEDIATE"),1,0)</f>
        <v>0</v>
      </c>
      <c r="O263">
        <f>IF(AND(I263=J263,I263="BI-MODAL"),1,0)</f>
        <v>0</v>
      </c>
    </row>
    <row r="264" spans="1:15" x14ac:dyDescent="0.2">
      <c r="A264" t="s">
        <v>124</v>
      </c>
      <c r="B264" t="s">
        <v>125</v>
      </c>
      <c r="C264" t="s">
        <v>126</v>
      </c>
      <c r="D264">
        <v>16</v>
      </c>
      <c r="E264">
        <v>97</v>
      </c>
      <c r="F264">
        <v>407</v>
      </c>
      <c r="G264">
        <v>484</v>
      </c>
      <c r="H264">
        <v>26</v>
      </c>
      <c r="I264" t="s">
        <v>16</v>
      </c>
      <c r="J264" t="s">
        <v>16</v>
      </c>
      <c r="K264">
        <v>1</v>
      </c>
      <c r="L264">
        <f>IF(AND(I264=J264,I264="EARLY"),1,0)</f>
        <v>0</v>
      </c>
      <c r="M264">
        <f>IF(AND(I264=J264,I264="LATE"),1,0)</f>
        <v>1</v>
      </c>
      <c r="N264">
        <f>IF(AND(I264=J264,I264="INTERMEDIATE"),1,0)</f>
        <v>0</v>
      </c>
      <c r="O264">
        <f>IF(AND(I264=J264,I264="BI-MODAL"),1,0)</f>
        <v>0</v>
      </c>
    </row>
    <row r="265" spans="1:15" x14ac:dyDescent="0.2">
      <c r="A265" t="s">
        <v>149</v>
      </c>
      <c r="B265" t="s">
        <v>150</v>
      </c>
      <c r="C265" t="s">
        <v>148</v>
      </c>
      <c r="D265">
        <v>192</v>
      </c>
      <c r="E265">
        <v>172</v>
      </c>
      <c r="F265">
        <v>464</v>
      </c>
      <c r="G265">
        <v>454</v>
      </c>
      <c r="H265">
        <v>26</v>
      </c>
      <c r="I265" t="s">
        <v>16</v>
      </c>
      <c r="J265" t="s">
        <v>21</v>
      </c>
      <c r="K265">
        <v>0</v>
      </c>
      <c r="L265">
        <f>IF(AND(I265=J265,I265="EARLY"),1,0)</f>
        <v>0</v>
      </c>
      <c r="M265">
        <f>IF(AND(I265=J265,I265="LATE"),1,0)</f>
        <v>0</v>
      </c>
      <c r="N265">
        <f>IF(AND(I265=J265,I265="INTERMEDIATE"),1,0)</f>
        <v>0</v>
      </c>
      <c r="O265">
        <f>IF(AND(I265=J265,I265="BI-MODAL"),1,0)</f>
        <v>0</v>
      </c>
    </row>
    <row r="266" spans="1:15" x14ac:dyDescent="0.2">
      <c r="A266" t="s">
        <v>158</v>
      </c>
      <c r="B266" t="s">
        <v>159</v>
      </c>
      <c r="C266" t="s">
        <v>157</v>
      </c>
      <c r="D266">
        <v>10</v>
      </c>
      <c r="E266">
        <v>150</v>
      </c>
      <c r="F266">
        <v>2629</v>
      </c>
      <c r="G266">
        <v>2845</v>
      </c>
      <c r="H266">
        <v>26</v>
      </c>
      <c r="I266" t="s">
        <v>16</v>
      </c>
      <c r="J266" t="s">
        <v>19</v>
      </c>
      <c r="K266">
        <v>0</v>
      </c>
      <c r="L266">
        <f>IF(AND(I266=J266,I266="EARLY"),1,0)</f>
        <v>0</v>
      </c>
      <c r="M266">
        <f>IF(AND(I266=J266,I266="LATE"),1,0)</f>
        <v>0</v>
      </c>
      <c r="N266">
        <f>IF(AND(I266=J266,I266="INTERMEDIATE"),1,0)</f>
        <v>0</v>
      </c>
      <c r="O266">
        <f>IF(AND(I266=J266,I266="BI-MODAL"),1,0)</f>
        <v>0</v>
      </c>
    </row>
    <row r="267" spans="1:15" x14ac:dyDescent="0.2">
      <c r="A267" t="s">
        <v>161</v>
      </c>
      <c r="B267" t="s">
        <v>162</v>
      </c>
      <c r="C267" t="s">
        <v>160</v>
      </c>
      <c r="D267">
        <v>5</v>
      </c>
      <c r="E267">
        <v>20</v>
      </c>
      <c r="F267">
        <v>696</v>
      </c>
      <c r="G267">
        <v>1190</v>
      </c>
      <c r="H267">
        <v>3</v>
      </c>
      <c r="I267" t="s">
        <v>16</v>
      </c>
      <c r="J267" t="s">
        <v>16</v>
      </c>
      <c r="K267">
        <v>1</v>
      </c>
      <c r="L267">
        <f>IF(AND(I267=J267,I267="EARLY"),1,0)</f>
        <v>0</v>
      </c>
      <c r="M267">
        <f>IF(AND(I267=J267,I267="LATE"),1,0)</f>
        <v>1</v>
      </c>
      <c r="N267">
        <f>IF(AND(I267=J267,I267="INTERMEDIATE"),1,0)</f>
        <v>0</v>
      </c>
      <c r="O267">
        <f>IF(AND(I267=J267,I267="BI-MODAL"),1,0)</f>
        <v>0</v>
      </c>
    </row>
    <row r="268" spans="1:15" x14ac:dyDescent="0.2">
      <c r="A268" t="s">
        <v>164</v>
      </c>
      <c r="B268" t="s">
        <v>165</v>
      </c>
      <c r="C268" t="s">
        <v>163</v>
      </c>
      <c r="D268">
        <v>28</v>
      </c>
      <c r="E268">
        <v>2</v>
      </c>
      <c r="F268">
        <v>39</v>
      </c>
      <c r="G268">
        <v>368</v>
      </c>
      <c r="H268">
        <v>2</v>
      </c>
      <c r="I268" t="s">
        <v>16</v>
      </c>
      <c r="J268" t="s">
        <v>19</v>
      </c>
      <c r="K268">
        <v>0</v>
      </c>
      <c r="L268">
        <f>IF(AND(I268=J268,I268="EARLY"),1,0)</f>
        <v>0</v>
      </c>
      <c r="M268">
        <f>IF(AND(I268=J268,I268="LATE"),1,0)</f>
        <v>0</v>
      </c>
      <c r="N268">
        <f>IF(AND(I268=J268,I268="INTERMEDIATE"),1,0)</f>
        <v>0</v>
      </c>
      <c r="O268">
        <f>IF(AND(I268=J268,I268="BI-MODAL"),1,0)</f>
        <v>0</v>
      </c>
    </row>
    <row r="269" spans="1:15" x14ac:dyDescent="0.2">
      <c r="A269" t="s">
        <v>173</v>
      </c>
      <c r="B269" t="s">
        <v>174</v>
      </c>
      <c r="C269" t="s">
        <v>172</v>
      </c>
      <c r="D269">
        <v>22</v>
      </c>
      <c r="E269">
        <v>1426</v>
      </c>
      <c r="F269">
        <v>11253</v>
      </c>
      <c r="G269">
        <v>9351</v>
      </c>
      <c r="H269">
        <v>21</v>
      </c>
      <c r="I269" t="s">
        <v>16</v>
      </c>
      <c r="K269">
        <v>0</v>
      </c>
      <c r="L269">
        <f>IF(AND(I269=J269,I269="EARLY"),1,0)</f>
        <v>0</v>
      </c>
      <c r="M269">
        <f>IF(AND(I269=J269,I269="LATE"),1,0)</f>
        <v>0</v>
      </c>
      <c r="N269">
        <f>IF(AND(I269=J269,I269="INTERMEDIATE"),1,0)</f>
        <v>0</v>
      </c>
      <c r="O269">
        <f>IF(AND(I269=J269,I269="BI-MODAL"),1,0)</f>
        <v>0</v>
      </c>
    </row>
    <row r="270" spans="1:15" x14ac:dyDescent="0.2">
      <c r="A270" t="s">
        <v>176</v>
      </c>
      <c r="B270" t="s">
        <v>177</v>
      </c>
      <c r="C270" t="s">
        <v>175</v>
      </c>
      <c r="D270">
        <v>12</v>
      </c>
      <c r="E270">
        <v>1215</v>
      </c>
      <c r="F270">
        <v>8436</v>
      </c>
      <c r="G270">
        <v>8569</v>
      </c>
      <c r="H270">
        <v>21</v>
      </c>
      <c r="I270" t="s">
        <v>16</v>
      </c>
      <c r="J270" t="s">
        <v>16</v>
      </c>
      <c r="K270">
        <v>1</v>
      </c>
      <c r="L270">
        <f>IF(AND(I270=J270,I270="EARLY"),1,0)</f>
        <v>0</v>
      </c>
      <c r="M270">
        <f>IF(AND(I270=J270,I270="LATE"),1,0)</f>
        <v>1</v>
      </c>
      <c r="N270">
        <f>IF(AND(I270=J270,I270="INTERMEDIATE"),1,0)</f>
        <v>0</v>
      </c>
      <c r="O270">
        <f>IF(AND(I270=J270,I270="BI-MODAL"),1,0)</f>
        <v>0</v>
      </c>
    </row>
    <row r="271" spans="1:15" x14ac:dyDescent="0.2">
      <c r="A271" t="s">
        <v>250</v>
      </c>
      <c r="B271" t="s">
        <v>251</v>
      </c>
      <c r="C271" t="s">
        <v>249</v>
      </c>
      <c r="D271">
        <v>94</v>
      </c>
      <c r="E271">
        <v>67</v>
      </c>
      <c r="F271">
        <v>210</v>
      </c>
      <c r="G271">
        <v>273</v>
      </c>
      <c r="H271">
        <v>3</v>
      </c>
      <c r="I271" t="s">
        <v>16</v>
      </c>
      <c r="J271" t="s">
        <v>11</v>
      </c>
      <c r="K271">
        <v>0</v>
      </c>
      <c r="L271">
        <f>IF(AND(I271=J271,I271="EARLY"),1,0)</f>
        <v>0</v>
      </c>
      <c r="M271">
        <f>IF(AND(I271=J271,I271="LATE"),1,0)</f>
        <v>0</v>
      </c>
      <c r="N271">
        <f>IF(AND(I271=J271,I271="INTERMEDIATE"),1,0)</f>
        <v>0</v>
      </c>
      <c r="O271">
        <f>IF(AND(I271=J271,I271="BI-MODAL"),1,0)</f>
        <v>0</v>
      </c>
    </row>
    <row r="272" spans="1:15" x14ac:dyDescent="0.2">
      <c r="A272" t="s">
        <v>259</v>
      </c>
      <c r="B272" t="s">
        <v>260</v>
      </c>
      <c r="C272" t="s">
        <v>258</v>
      </c>
      <c r="D272">
        <v>16</v>
      </c>
      <c r="E272">
        <v>14</v>
      </c>
      <c r="F272">
        <v>198</v>
      </c>
      <c r="G272">
        <v>1498</v>
      </c>
      <c r="H272">
        <v>13</v>
      </c>
      <c r="I272" t="s">
        <v>16</v>
      </c>
      <c r="J272" t="s">
        <v>19</v>
      </c>
      <c r="K272">
        <v>0</v>
      </c>
      <c r="L272">
        <f>IF(AND(I272=J272,I272="EARLY"),1,0)</f>
        <v>0</v>
      </c>
      <c r="M272">
        <f>IF(AND(I272=J272,I272="LATE"),1,0)</f>
        <v>0</v>
      </c>
      <c r="N272">
        <f>IF(AND(I272=J272,I272="INTERMEDIATE"),1,0)</f>
        <v>0</v>
      </c>
      <c r="O272">
        <f>IF(AND(I272=J272,I272="BI-MODAL"),1,0)</f>
        <v>0</v>
      </c>
    </row>
    <row r="273" spans="1:15" x14ac:dyDescent="0.2">
      <c r="A273" t="s">
        <v>262</v>
      </c>
      <c r="B273" t="s">
        <v>263</v>
      </c>
      <c r="C273" t="s">
        <v>261</v>
      </c>
      <c r="D273">
        <v>23</v>
      </c>
      <c r="E273">
        <v>15</v>
      </c>
      <c r="F273">
        <v>151</v>
      </c>
      <c r="G273">
        <v>245</v>
      </c>
      <c r="H273">
        <v>3</v>
      </c>
      <c r="I273" t="s">
        <v>16</v>
      </c>
      <c r="J273" t="s">
        <v>16</v>
      </c>
      <c r="K273">
        <v>1</v>
      </c>
      <c r="L273">
        <f>IF(AND(I273=J273,I273="EARLY"),1,0)</f>
        <v>0</v>
      </c>
      <c r="M273">
        <f>IF(AND(I273=J273,I273="LATE"),1,0)</f>
        <v>1</v>
      </c>
      <c r="N273">
        <f>IF(AND(I273=J273,I273="INTERMEDIATE"),1,0)</f>
        <v>0</v>
      </c>
      <c r="O273">
        <f>IF(AND(I273=J273,I273="BI-MODAL"),1,0)</f>
        <v>0</v>
      </c>
    </row>
    <row r="274" spans="1:15" x14ac:dyDescent="0.2">
      <c r="A274" t="s">
        <v>265</v>
      </c>
      <c r="B274" t="s">
        <v>266</v>
      </c>
      <c r="C274" t="s">
        <v>264</v>
      </c>
      <c r="D274">
        <v>26</v>
      </c>
      <c r="E274">
        <v>8</v>
      </c>
      <c r="F274">
        <v>552</v>
      </c>
      <c r="G274">
        <v>784</v>
      </c>
      <c r="H274">
        <v>3</v>
      </c>
      <c r="I274" t="s">
        <v>16</v>
      </c>
      <c r="J274" t="s">
        <v>16</v>
      </c>
      <c r="K274">
        <v>1</v>
      </c>
      <c r="L274">
        <f>IF(AND(I274=J274,I274="EARLY"),1,0)</f>
        <v>0</v>
      </c>
      <c r="M274">
        <f>IF(AND(I274=J274,I274="LATE"),1,0)</f>
        <v>1</v>
      </c>
      <c r="N274">
        <f>IF(AND(I274=J274,I274="INTERMEDIATE"),1,0)</f>
        <v>0</v>
      </c>
      <c r="O274">
        <f>IF(AND(I274=J274,I274="BI-MODAL"),1,0)</f>
        <v>0</v>
      </c>
    </row>
    <row r="275" spans="1:15" x14ac:dyDescent="0.2">
      <c r="A275" t="s">
        <v>268</v>
      </c>
      <c r="B275" t="s">
        <v>269</v>
      </c>
      <c r="C275" t="s">
        <v>267</v>
      </c>
      <c r="D275">
        <v>9</v>
      </c>
      <c r="E275">
        <v>3</v>
      </c>
      <c r="F275">
        <v>90</v>
      </c>
      <c r="G275">
        <v>1475</v>
      </c>
      <c r="H275">
        <v>13</v>
      </c>
      <c r="I275" t="s">
        <v>16</v>
      </c>
      <c r="J275" t="s">
        <v>16</v>
      </c>
      <c r="K275">
        <v>1</v>
      </c>
      <c r="L275">
        <f>IF(AND(I275=J275,I275="EARLY"),1,0)</f>
        <v>0</v>
      </c>
      <c r="M275">
        <f>IF(AND(I275=J275,I275="LATE"),1,0)</f>
        <v>1</v>
      </c>
      <c r="N275">
        <f>IF(AND(I275=J275,I275="INTERMEDIATE"),1,0)</f>
        <v>0</v>
      </c>
      <c r="O275">
        <f>IF(AND(I275=J275,I275="BI-MODAL"),1,0)</f>
        <v>0</v>
      </c>
    </row>
    <row r="276" spans="1:15" x14ac:dyDescent="0.2">
      <c r="A276" t="s">
        <v>271</v>
      </c>
      <c r="B276" t="s">
        <v>272</v>
      </c>
      <c r="C276" t="s">
        <v>270</v>
      </c>
      <c r="D276">
        <v>9</v>
      </c>
      <c r="E276">
        <v>0</v>
      </c>
      <c r="F276">
        <v>5</v>
      </c>
      <c r="G276">
        <v>658</v>
      </c>
      <c r="H276">
        <v>13</v>
      </c>
      <c r="I276" t="s">
        <v>16</v>
      </c>
      <c r="J276" t="s">
        <v>16</v>
      </c>
      <c r="K276">
        <v>1</v>
      </c>
      <c r="L276">
        <f>IF(AND(I276=J276,I276="EARLY"),1,0)</f>
        <v>0</v>
      </c>
      <c r="M276">
        <f>IF(AND(I276=J276,I276="LATE"),1,0)</f>
        <v>1</v>
      </c>
      <c r="N276">
        <f>IF(AND(I276=J276,I276="INTERMEDIATE"),1,0)</f>
        <v>0</v>
      </c>
      <c r="O276">
        <f>IF(AND(I276=J276,I276="BI-MODAL"),1,0)</f>
        <v>0</v>
      </c>
    </row>
    <row r="277" spans="1:15" x14ac:dyDescent="0.2">
      <c r="A277" t="s">
        <v>277</v>
      </c>
      <c r="B277" t="s">
        <v>278</v>
      </c>
      <c r="C277" t="s">
        <v>276</v>
      </c>
      <c r="D277">
        <v>0</v>
      </c>
      <c r="E277">
        <v>0</v>
      </c>
      <c r="F277">
        <v>0</v>
      </c>
      <c r="G277">
        <v>954</v>
      </c>
      <c r="H277">
        <v>13</v>
      </c>
      <c r="I277" t="s">
        <v>16</v>
      </c>
      <c r="K277">
        <v>0</v>
      </c>
      <c r="L277">
        <f>IF(AND(I277=J277,I277="EARLY"),1,0)</f>
        <v>0</v>
      </c>
      <c r="M277">
        <f>IF(AND(I277=J277,I277="LATE"),1,0)</f>
        <v>0</v>
      </c>
      <c r="N277">
        <f>IF(AND(I277=J277,I277="INTERMEDIATE"),1,0)</f>
        <v>0</v>
      </c>
      <c r="O277">
        <f>IF(AND(I277=J277,I277="BI-MODAL"),1,0)</f>
        <v>0</v>
      </c>
    </row>
    <row r="278" spans="1:15" x14ac:dyDescent="0.2">
      <c r="A278" t="s">
        <v>289</v>
      </c>
      <c r="B278" t="s">
        <v>290</v>
      </c>
      <c r="C278" t="s">
        <v>288</v>
      </c>
      <c r="D278">
        <v>1105</v>
      </c>
      <c r="E278">
        <v>2647</v>
      </c>
      <c r="F278">
        <v>5470</v>
      </c>
      <c r="G278">
        <v>4729</v>
      </c>
      <c r="H278">
        <v>21</v>
      </c>
      <c r="I278" t="s">
        <v>16</v>
      </c>
      <c r="J278" t="s">
        <v>19</v>
      </c>
      <c r="K278">
        <v>0</v>
      </c>
      <c r="L278">
        <f>IF(AND(I278=J278,I278="EARLY"),1,0)</f>
        <v>0</v>
      </c>
      <c r="M278">
        <f>IF(AND(I278=J278,I278="LATE"),1,0)</f>
        <v>0</v>
      </c>
      <c r="N278">
        <f>IF(AND(I278=J278,I278="INTERMEDIATE"),1,0)</f>
        <v>0</v>
      </c>
      <c r="O278">
        <f>IF(AND(I278=J278,I278="BI-MODAL"),1,0)</f>
        <v>0</v>
      </c>
    </row>
    <row r="279" spans="1:15" x14ac:dyDescent="0.2">
      <c r="A279" t="s">
        <v>292</v>
      </c>
      <c r="B279" t="s">
        <v>293</v>
      </c>
      <c r="C279" t="s">
        <v>291</v>
      </c>
      <c r="D279">
        <v>6</v>
      </c>
      <c r="E279">
        <v>0</v>
      </c>
      <c r="F279">
        <v>9</v>
      </c>
      <c r="G279">
        <v>1781</v>
      </c>
      <c r="H279">
        <v>13</v>
      </c>
      <c r="I279" t="s">
        <v>16</v>
      </c>
      <c r="J279" t="s">
        <v>16</v>
      </c>
      <c r="K279">
        <v>1</v>
      </c>
      <c r="L279">
        <f>IF(AND(I279=J279,I279="EARLY"),1,0)</f>
        <v>0</v>
      </c>
      <c r="M279">
        <f>IF(AND(I279=J279,I279="LATE"),1,0)</f>
        <v>1</v>
      </c>
      <c r="N279">
        <f>IF(AND(I279=J279,I279="INTERMEDIATE"),1,0)</f>
        <v>0</v>
      </c>
      <c r="O279">
        <f>IF(AND(I279=J279,I279="BI-MODAL"),1,0)</f>
        <v>0</v>
      </c>
    </row>
    <row r="280" spans="1:15" x14ac:dyDescent="0.2">
      <c r="A280" t="s">
        <v>310</v>
      </c>
      <c r="B280" t="s">
        <v>311</v>
      </c>
      <c r="C280" t="s">
        <v>312</v>
      </c>
      <c r="D280">
        <v>148</v>
      </c>
      <c r="E280">
        <v>510</v>
      </c>
      <c r="F280">
        <v>1165</v>
      </c>
      <c r="G280">
        <v>958</v>
      </c>
      <c r="H280">
        <v>21</v>
      </c>
      <c r="I280" t="s">
        <v>16</v>
      </c>
      <c r="J280" t="s">
        <v>16</v>
      </c>
      <c r="K280">
        <v>1</v>
      </c>
      <c r="L280">
        <f>IF(AND(I280=J280,I280="EARLY"),1,0)</f>
        <v>0</v>
      </c>
      <c r="M280">
        <f>IF(AND(I280=J280,I280="LATE"),1,0)</f>
        <v>1</v>
      </c>
      <c r="N280">
        <f>IF(AND(I280=J280,I280="INTERMEDIATE"),1,0)</f>
        <v>0</v>
      </c>
      <c r="O280">
        <f>IF(AND(I280=J280,I280="BI-MODAL"),1,0)</f>
        <v>0</v>
      </c>
    </row>
    <row r="281" spans="1:15" x14ac:dyDescent="0.2">
      <c r="A281" t="s">
        <v>314</v>
      </c>
      <c r="B281" t="s">
        <v>315</v>
      </c>
      <c r="C281" t="s">
        <v>313</v>
      </c>
      <c r="D281">
        <v>3</v>
      </c>
      <c r="E281">
        <v>0</v>
      </c>
      <c r="F281">
        <v>6</v>
      </c>
      <c r="G281">
        <v>10</v>
      </c>
      <c r="H281">
        <v>3</v>
      </c>
      <c r="I281" t="s">
        <v>16</v>
      </c>
      <c r="J281" t="s">
        <v>19</v>
      </c>
      <c r="K281">
        <v>0</v>
      </c>
      <c r="L281">
        <f>IF(AND(I281=J281,I281="EARLY"),1,0)</f>
        <v>0</v>
      </c>
      <c r="M281">
        <f>IF(AND(I281=J281,I281="LATE"),1,0)</f>
        <v>0</v>
      </c>
      <c r="N281">
        <f>IF(AND(I281=J281,I281="INTERMEDIATE"),1,0)</f>
        <v>0</v>
      </c>
      <c r="O281">
        <f>IF(AND(I281=J281,I281="BI-MODAL"),1,0)</f>
        <v>0</v>
      </c>
    </row>
    <row r="282" spans="1:15" x14ac:dyDescent="0.2">
      <c r="A282" t="s">
        <v>327</v>
      </c>
      <c r="B282" t="s">
        <v>328</v>
      </c>
      <c r="C282" t="s">
        <v>326</v>
      </c>
      <c r="D282">
        <v>15</v>
      </c>
      <c r="E282">
        <v>12</v>
      </c>
      <c r="F282">
        <v>0</v>
      </c>
      <c r="G282">
        <v>72</v>
      </c>
      <c r="H282">
        <v>13</v>
      </c>
      <c r="I282" t="s">
        <v>16</v>
      </c>
      <c r="J282" t="s">
        <v>16</v>
      </c>
      <c r="K282">
        <v>1</v>
      </c>
      <c r="L282">
        <f>IF(AND(I282=J282,I282="EARLY"),1,0)</f>
        <v>0</v>
      </c>
      <c r="M282">
        <f>IF(AND(I282=J282,I282="LATE"),1,0)</f>
        <v>1</v>
      </c>
      <c r="N282">
        <f>IF(AND(I282=J282,I282="INTERMEDIATE"),1,0)</f>
        <v>0</v>
      </c>
      <c r="O282">
        <f>IF(AND(I282=J282,I282="BI-MODAL"),1,0)</f>
        <v>0</v>
      </c>
    </row>
    <row r="283" spans="1:15" x14ac:dyDescent="0.2">
      <c r="A283" t="s">
        <v>340</v>
      </c>
      <c r="B283" t="s">
        <v>341</v>
      </c>
      <c r="C283" t="s">
        <v>339</v>
      </c>
      <c r="D283">
        <v>6</v>
      </c>
      <c r="E283">
        <v>79</v>
      </c>
      <c r="F283">
        <v>595</v>
      </c>
      <c r="G283">
        <v>869</v>
      </c>
      <c r="H283">
        <v>20</v>
      </c>
      <c r="I283" t="s">
        <v>16</v>
      </c>
      <c r="J283" t="s">
        <v>19</v>
      </c>
      <c r="K283">
        <v>0</v>
      </c>
      <c r="L283">
        <f>IF(AND(I283=J283,I283="EARLY"),1,0)</f>
        <v>0</v>
      </c>
      <c r="M283">
        <f>IF(AND(I283=J283,I283="LATE"),1,0)</f>
        <v>0</v>
      </c>
      <c r="N283">
        <f>IF(AND(I283=J283,I283="INTERMEDIATE"),1,0)</f>
        <v>0</v>
      </c>
      <c r="O283">
        <f>IF(AND(I283=J283,I283="BI-MODAL"),1,0)</f>
        <v>0</v>
      </c>
    </row>
    <row r="284" spans="1:15" x14ac:dyDescent="0.2">
      <c r="A284" t="s">
        <v>346</v>
      </c>
      <c r="B284" t="s">
        <v>347</v>
      </c>
      <c r="C284" t="s">
        <v>345</v>
      </c>
      <c r="D284">
        <v>26</v>
      </c>
      <c r="E284">
        <v>24</v>
      </c>
      <c r="F284">
        <v>451</v>
      </c>
      <c r="G284">
        <v>769</v>
      </c>
      <c r="H284">
        <v>3</v>
      </c>
      <c r="I284" t="s">
        <v>16</v>
      </c>
      <c r="J284" t="s">
        <v>16</v>
      </c>
      <c r="K284">
        <v>1</v>
      </c>
      <c r="L284">
        <f>IF(AND(I284=J284,I284="EARLY"),1,0)</f>
        <v>0</v>
      </c>
      <c r="M284">
        <f>IF(AND(I284=J284,I284="LATE"),1,0)</f>
        <v>1</v>
      </c>
      <c r="N284">
        <f>IF(AND(I284=J284,I284="INTERMEDIATE"),1,0)</f>
        <v>0</v>
      </c>
      <c r="O284">
        <f>IF(AND(I284=J284,I284="BI-MODAL"),1,0)</f>
        <v>0</v>
      </c>
    </row>
    <row r="285" spans="1:15" x14ac:dyDescent="0.2">
      <c r="A285" t="s">
        <v>352</v>
      </c>
      <c r="B285" t="s">
        <v>353</v>
      </c>
      <c r="C285" t="s">
        <v>351</v>
      </c>
      <c r="D285">
        <v>45</v>
      </c>
      <c r="E285">
        <v>13</v>
      </c>
      <c r="F285">
        <v>0</v>
      </c>
      <c r="G285">
        <v>1572</v>
      </c>
      <c r="H285">
        <v>13</v>
      </c>
      <c r="I285" t="s">
        <v>16</v>
      </c>
      <c r="J285" t="s">
        <v>19</v>
      </c>
      <c r="K285">
        <v>0</v>
      </c>
      <c r="L285">
        <f>IF(AND(I285=J285,I285="EARLY"),1,0)</f>
        <v>0</v>
      </c>
      <c r="M285">
        <f>IF(AND(I285=J285,I285="LATE"),1,0)</f>
        <v>0</v>
      </c>
      <c r="N285">
        <f>IF(AND(I285=J285,I285="INTERMEDIATE"),1,0)</f>
        <v>0</v>
      </c>
      <c r="O285">
        <f>IF(AND(I285=J285,I285="BI-MODAL"),1,0)</f>
        <v>0</v>
      </c>
    </row>
    <row r="286" spans="1:15" x14ac:dyDescent="0.2">
      <c r="A286" t="s">
        <v>358</v>
      </c>
      <c r="B286" t="s">
        <v>359</v>
      </c>
      <c r="C286" t="s">
        <v>357</v>
      </c>
      <c r="D286">
        <v>51</v>
      </c>
      <c r="E286">
        <v>0</v>
      </c>
      <c r="F286">
        <v>47</v>
      </c>
      <c r="G286">
        <v>1562</v>
      </c>
      <c r="H286">
        <v>13</v>
      </c>
      <c r="I286" t="s">
        <v>16</v>
      </c>
      <c r="J286" t="s">
        <v>16</v>
      </c>
      <c r="K286">
        <v>1</v>
      </c>
      <c r="L286">
        <f>IF(AND(I286=J286,I286="EARLY"),1,0)</f>
        <v>0</v>
      </c>
      <c r="M286">
        <f>IF(AND(I286=J286,I286="LATE"),1,0)</f>
        <v>1</v>
      </c>
      <c r="N286">
        <f>IF(AND(I286=J286,I286="INTERMEDIATE"),1,0)</f>
        <v>0</v>
      </c>
      <c r="O286">
        <f>IF(AND(I286=J286,I286="BI-MODAL"),1,0)</f>
        <v>0</v>
      </c>
    </row>
    <row r="287" spans="1:15" x14ac:dyDescent="0.2">
      <c r="A287" t="s">
        <v>361</v>
      </c>
      <c r="B287" t="s">
        <v>362</v>
      </c>
      <c r="C287" t="s">
        <v>360</v>
      </c>
      <c r="D287">
        <v>333</v>
      </c>
      <c r="E287">
        <v>474</v>
      </c>
      <c r="F287">
        <v>1281</v>
      </c>
      <c r="G287">
        <v>1871</v>
      </c>
      <c r="H287">
        <v>20</v>
      </c>
      <c r="I287" t="s">
        <v>16</v>
      </c>
      <c r="J287" t="s">
        <v>16</v>
      </c>
      <c r="K287">
        <v>1</v>
      </c>
      <c r="L287">
        <f>IF(AND(I287=J287,I287="EARLY"),1,0)</f>
        <v>0</v>
      </c>
      <c r="M287">
        <f>IF(AND(I287=J287,I287="LATE"),1,0)</f>
        <v>1</v>
      </c>
      <c r="N287">
        <f>IF(AND(I287=J287,I287="INTERMEDIATE"),1,0)</f>
        <v>0</v>
      </c>
      <c r="O287">
        <f>IF(AND(I287=J287,I287="BI-MODAL"),1,0)</f>
        <v>0</v>
      </c>
    </row>
    <row r="288" spans="1:15" x14ac:dyDescent="0.2">
      <c r="A288" t="s">
        <v>364</v>
      </c>
      <c r="B288" t="s">
        <v>365</v>
      </c>
      <c r="C288" t="s">
        <v>363</v>
      </c>
      <c r="D288">
        <v>6</v>
      </c>
      <c r="E288">
        <v>4</v>
      </c>
      <c r="F288">
        <v>861</v>
      </c>
      <c r="G288">
        <v>797</v>
      </c>
      <c r="H288">
        <v>21</v>
      </c>
      <c r="I288" t="s">
        <v>16</v>
      </c>
      <c r="J288" t="s">
        <v>11</v>
      </c>
      <c r="K288">
        <v>0</v>
      </c>
      <c r="L288">
        <f>IF(AND(I288=J288,I288="EARLY"),1,0)</f>
        <v>0</v>
      </c>
      <c r="M288">
        <f>IF(AND(I288=J288,I288="LATE"),1,0)</f>
        <v>0</v>
      </c>
      <c r="N288">
        <f>IF(AND(I288=J288,I288="INTERMEDIATE"),1,0)</f>
        <v>0</v>
      </c>
      <c r="O288">
        <f>IF(AND(I288=J288,I288="BI-MODAL"),1,0)</f>
        <v>0</v>
      </c>
    </row>
    <row r="289" spans="1:15" x14ac:dyDescent="0.2">
      <c r="A289" t="s">
        <v>367</v>
      </c>
      <c r="B289" t="s">
        <v>368</v>
      </c>
      <c r="C289" t="s">
        <v>366</v>
      </c>
      <c r="D289">
        <v>44</v>
      </c>
      <c r="E289">
        <v>56</v>
      </c>
      <c r="F289">
        <v>130</v>
      </c>
      <c r="G289">
        <v>266</v>
      </c>
      <c r="H289">
        <v>25</v>
      </c>
      <c r="I289" t="s">
        <v>16</v>
      </c>
      <c r="J289" t="s">
        <v>19</v>
      </c>
      <c r="K289">
        <v>0</v>
      </c>
      <c r="L289">
        <f>IF(AND(I289=J289,I289="EARLY"),1,0)</f>
        <v>0</v>
      </c>
      <c r="M289">
        <f>IF(AND(I289=J289,I289="LATE"),1,0)</f>
        <v>0</v>
      </c>
      <c r="N289">
        <f>IF(AND(I289=J289,I289="INTERMEDIATE"),1,0)</f>
        <v>0</v>
      </c>
      <c r="O289">
        <f>IF(AND(I289=J289,I289="BI-MODAL"),1,0)</f>
        <v>0</v>
      </c>
    </row>
    <row r="290" spans="1:15" x14ac:dyDescent="0.2">
      <c r="A290" t="s">
        <v>388</v>
      </c>
      <c r="B290" t="s">
        <v>389</v>
      </c>
      <c r="C290" t="s">
        <v>387</v>
      </c>
      <c r="D290">
        <v>29</v>
      </c>
      <c r="E290">
        <v>1259</v>
      </c>
      <c r="F290">
        <v>9206</v>
      </c>
      <c r="G290">
        <v>8366</v>
      </c>
      <c r="H290">
        <v>21</v>
      </c>
      <c r="I290" t="s">
        <v>16</v>
      </c>
      <c r="J290" t="s">
        <v>16</v>
      </c>
      <c r="K290">
        <v>1</v>
      </c>
      <c r="L290">
        <f>IF(AND(I290=J290,I290="EARLY"),1,0)</f>
        <v>0</v>
      </c>
      <c r="M290">
        <f>IF(AND(I290=J290,I290="LATE"),1,0)</f>
        <v>1</v>
      </c>
      <c r="N290">
        <f>IF(AND(I290=J290,I290="INTERMEDIATE"),1,0)</f>
        <v>0</v>
      </c>
      <c r="O290">
        <f>IF(AND(I290=J290,I290="BI-MODAL"),1,0)</f>
        <v>0</v>
      </c>
    </row>
    <row r="291" spans="1:15" x14ac:dyDescent="0.2">
      <c r="A291" t="s">
        <v>391</v>
      </c>
      <c r="B291" t="s">
        <v>392</v>
      </c>
      <c r="C291" t="s">
        <v>390</v>
      </c>
      <c r="D291">
        <v>6</v>
      </c>
      <c r="E291">
        <v>0</v>
      </c>
      <c r="F291">
        <v>13</v>
      </c>
      <c r="G291">
        <v>541</v>
      </c>
      <c r="H291">
        <v>13</v>
      </c>
      <c r="I291" t="s">
        <v>16</v>
      </c>
      <c r="J291" t="s">
        <v>16</v>
      </c>
      <c r="K291">
        <v>1</v>
      </c>
      <c r="L291">
        <f>IF(AND(I291=J291,I291="EARLY"),1,0)</f>
        <v>0</v>
      </c>
      <c r="M291">
        <f>IF(AND(I291=J291,I291="LATE"),1,0)</f>
        <v>1</v>
      </c>
      <c r="N291">
        <f>IF(AND(I291=J291,I291="INTERMEDIATE"),1,0)</f>
        <v>0</v>
      </c>
      <c r="O291">
        <f>IF(AND(I291=J291,I291="BI-MODAL"),1,0)</f>
        <v>0</v>
      </c>
    </row>
    <row r="292" spans="1:15" x14ac:dyDescent="0.2">
      <c r="A292" t="s">
        <v>403</v>
      </c>
      <c r="B292" t="s">
        <v>404</v>
      </c>
      <c r="C292" t="s">
        <v>402</v>
      </c>
      <c r="D292">
        <v>8</v>
      </c>
      <c r="E292">
        <v>293</v>
      </c>
      <c r="F292">
        <v>2461</v>
      </c>
      <c r="G292">
        <v>2760</v>
      </c>
      <c r="H292">
        <v>26</v>
      </c>
      <c r="I292" t="s">
        <v>16</v>
      </c>
      <c r="K292">
        <v>0</v>
      </c>
      <c r="L292">
        <f>IF(AND(I292=J292,I292="EARLY"),1,0)</f>
        <v>0</v>
      </c>
      <c r="M292">
        <f>IF(AND(I292=J292,I292="LATE"),1,0)</f>
        <v>0</v>
      </c>
      <c r="N292">
        <f>IF(AND(I292=J292,I292="INTERMEDIATE"),1,0)</f>
        <v>0</v>
      </c>
      <c r="O292">
        <f>IF(AND(I292=J292,I292="BI-MODAL"),1,0)</f>
        <v>0</v>
      </c>
    </row>
    <row r="293" spans="1:15" x14ac:dyDescent="0.2">
      <c r="A293" t="s">
        <v>412</v>
      </c>
      <c r="B293" t="s">
        <v>413</v>
      </c>
      <c r="C293" t="s">
        <v>411</v>
      </c>
      <c r="D293">
        <v>6</v>
      </c>
      <c r="E293">
        <v>0</v>
      </c>
      <c r="F293">
        <v>179</v>
      </c>
      <c r="G293">
        <v>665</v>
      </c>
      <c r="H293">
        <v>25</v>
      </c>
      <c r="I293" t="s">
        <v>16</v>
      </c>
      <c r="K293">
        <v>0</v>
      </c>
      <c r="L293">
        <f>IF(AND(I293=J293,I293="EARLY"),1,0)</f>
        <v>0</v>
      </c>
      <c r="M293">
        <f>IF(AND(I293=J293,I293="LATE"),1,0)</f>
        <v>0</v>
      </c>
      <c r="N293">
        <f>IF(AND(I293=J293,I293="INTERMEDIATE"),1,0)</f>
        <v>0</v>
      </c>
      <c r="O293">
        <f>IF(AND(I293=J293,I293="BI-MODAL"),1,0)</f>
        <v>0</v>
      </c>
    </row>
    <row r="294" spans="1:15" x14ac:dyDescent="0.2">
      <c r="A294" t="s">
        <v>430</v>
      </c>
      <c r="B294" t="s">
        <v>431</v>
      </c>
      <c r="C294" t="s">
        <v>429</v>
      </c>
      <c r="D294">
        <v>44</v>
      </c>
      <c r="E294">
        <v>21</v>
      </c>
      <c r="F294">
        <v>284</v>
      </c>
      <c r="G294">
        <v>720</v>
      </c>
      <c r="H294">
        <v>25</v>
      </c>
      <c r="I294" t="s">
        <v>16</v>
      </c>
      <c r="J294" t="s">
        <v>16</v>
      </c>
      <c r="K294">
        <v>1</v>
      </c>
      <c r="L294">
        <f>IF(AND(I294=J294,I294="EARLY"),1,0)</f>
        <v>0</v>
      </c>
      <c r="M294">
        <f>IF(AND(I294=J294,I294="LATE"),1,0)</f>
        <v>1</v>
      </c>
      <c r="N294">
        <f>IF(AND(I294=J294,I294="INTERMEDIATE"),1,0)</f>
        <v>0</v>
      </c>
      <c r="O294">
        <f>IF(AND(I294=J294,I294="BI-MODAL"),1,0)</f>
        <v>0</v>
      </c>
    </row>
    <row r="295" spans="1:15" x14ac:dyDescent="0.2">
      <c r="A295" t="s">
        <v>433</v>
      </c>
      <c r="B295" t="s">
        <v>434</v>
      </c>
      <c r="C295" t="s">
        <v>432</v>
      </c>
      <c r="D295">
        <v>1263</v>
      </c>
      <c r="E295">
        <v>765</v>
      </c>
      <c r="F295">
        <v>1675</v>
      </c>
      <c r="G295">
        <v>2941</v>
      </c>
      <c r="H295">
        <v>25</v>
      </c>
      <c r="I295" t="s">
        <v>16</v>
      </c>
      <c r="J295" t="s">
        <v>16</v>
      </c>
      <c r="K295">
        <v>1</v>
      </c>
      <c r="L295">
        <f>IF(AND(I295=J295,I295="EARLY"),1,0)</f>
        <v>0</v>
      </c>
      <c r="M295">
        <f>IF(AND(I295=J295,I295="LATE"),1,0)</f>
        <v>1</v>
      </c>
      <c r="N295">
        <f>IF(AND(I295=J295,I295="INTERMEDIATE"),1,0)</f>
        <v>0</v>
      </c>
      <c r="O295">
        <f>IF(AND(I295=J295,I295="BI-MODAL"),1,0)</f>
        <v>0</v>
      </c>
    </row>
    <row r="296" spans="1:15" x14ac:dyDescent="0.2">
      <c r="A296" t="s">
        <v>436</v>
      </c>
      <c r="B296" t="s">
        <v>437</v>
      </c>
      <c r="C296" t="s">
        <v>435</v>
      </c>
      <c r="D296">
        <v>0</v>
      </c>
      <c r="E296">
        <v>5</v>
      </c>
      <c r="F296">
        <v>17</v>
      </c>
      <c r="G296">
        <v>24</v>
      </c>
      <c r="H296">
        <v>20</v>
      </c>
      <c r="I296" t="s">
        <v>16</v>
      </c>
      <c r="J296" t="s">
        <v>11</v>
      </c>
      <c r="K296">
        <v>0</v>
      </c>
      <c r="L296">
        <f>IF(AND(I296=J296,I296="EARLY"),1,0)</f>
        <v>0</v>
      </c>
      <c r="M296">
        <f>IF(AND(I296=J296,I296="LATE"),1,0)</f>
        <v>0</v>
      </c>
      <c r="N296">
        <f>IF(AND(I296=J296,I296="INTERMEDIATE"),1,0)</f>
        <v>0</v>
      </c>
      <c r="O296">
        <f>IF(AND(I296=J296,I296="BI-MODAL"),1,0)</f>
        <v>0</v>
      </c>
    </row>
    <row r="297" spans="1:15" x14ac:dyDescent="0.2">
      <c r="A297" t="s">
        <v>451</v>
      </c>
      <c r="B297" t="s">
        <v>452</v>
      </c>
      <c r="C297" t="s">
        <v>450</v>
      </c>
      <c r="D297">
        <v>4</v>
      </c>
      <c r="E297">
        <v>0</v>
      </c>
      <c r="F297">
        <v>33</v>
      </c>
      <c r="G297">
        <v>51</v>
      </c>
      <c r="H297">
        <v>3</v>
      </c>
      <c r="I297" t="s">
        <v>16</v>
      </c>
      <c r="K297">
        <v>0</v>
      </c>
      <c r="L297">
        <f>IF(AND(I297=J297,I297="EARLY"),1,0)</f>
        <v>0</v>
      </c>
      <c r="M297">
        <f>IF(AND(I297=J297,I297="LATE"),1,0)</f>
        <v>0</v>
      </c>
      <c r="N297">
        <f>IF(AND(I297=J297,I297="INTERMEDIATE"),1,0)</f>
        <v>0</v>
      </c>
      <c r="O297">
        <f>IF(AND(I297=J297,I297="BI-MODAL"),1,0)</f>
        <v>0</v>
      </c>
    </row>
    <row r="298" spans="1:15" x14ac:dyDescent="0.2">
      <c r="A298" t="s">
        <v>460</v>
      </c>
      <c r="B298" t="s">
        <v>461</v>
      </c>
      <c r="C298" t="s">
        <v>459</v>
      </c>
      <c r="D298">
        <v>4</v>
      </c>
      <c r="E298">
        <v>13</v>
      </c>
      <c r="F298">
        <v>0</v>
      </c>
      <c r="G298">
        <v>136</v>
      </c>
      <c r="H298">
        <v>13</v>
      </c>
      <c r="I298" t="s">
        <v>16</v>
      </c>
      <c r="K298">
        <v>0</v>
      </c>
      <c r="L298">
        <f>IF(AND(I298=J298,I298="EARLY"),1,0)</f>
        <v>0</v>
      </c>
      <c r="M298">
        <f>IF(AND(I298=J298,I298="LATE"),1,0)</f>
        <v>0</v>
      </c>
      <c r="N298">
        <f>IF(AND(I298=J298,I298="INTERMEDIATE"),1,0)</f>
        <v>0</v>
      </c>
      <c r="O298">
        <f>IF(AND(I298=J298,I298="BI-MODAL"),1,0)</f>
        <v>0</v>
      </c>
    </row>
    <row r="299" spans="1:15" x14ac:dyDescent="0.2">
      <c r="A299" t="s">
        <v>486</v>
      </c>
      <c r="B299" t="s">
        <v>487</v>
      </c>
      <c r="C299" t="s">
        <v>485</v>
      </c>
      <c r="D299">
        <v>46</v>
      </c>
      <c r="E299">
        <v>4</v>
      </c>
      <c r="F299">
        <v>272</v>
      </c>
      <c r="G299">
        <v>525</v>
      </c>
      <c r="H299">
        <v>3</v>
      </c>
      <c r="I299" t="s">
        <v>16</v>
      </c>
      <c r="J299" t="s">
        <v>16</v>
      </c>
      <c r="K299">
        <v>1</v>
      </c>
      <c r="L299">
        <f>IF(AND(I299=J299,I299="EARLY"),1,0)</f>
        <v>0</v>
      </c>
      <c r="M299">
        <f>IF(AND(I299=J299,I299="LATE"),1,0)</f>
        <v>1</v>
      </c>
      <c r="N299">
        <f>IF(AND(I299=J299,I299="INTERMEDIATE"),1,0)</f>
        <v>0</v>
      </c>
      <c r="O299">
        <f>IF(AND(I299=J299,I299="BI-MODAL"),1,0)</f>
        <v>0</v>
      </c>
    </row>
    <row r="300" spans="1:15" x14ac:dyDescent="0.2">
      <c r="A300" t="s">
        <v>504</v>
      </c>
      <c r="B300" t="s">
        <v>505</v>
      </c>
      <c r="C300" t="s">
        <v>503</v>
      </c>
      <c r="D300">
        <v>5</v>
      </c>
      <c r="E300">
        <v>0</v>
      </c>
      <c r="F300">
        <v>597</v>
      </c>
      <c r="G300">
        <v>716</v>
      </c>
      <c r="H300">
        <v>26</v>
      </c>
      <c r="I300" t="s">
        <v>16</v>
      </c>
      <c r="J300" t="s">
        <v>21</v>
      </c>
      <c r="K300">
        <v>0</v>
      </c>
      <c r="L300">
        <f>IF(AND(I300=J300,I300="EARLY"),1,0)</f>
        <v>0</v>
      </c>
      <c r="M300">
        <f>IF(AND(I300=J300,I300="LATE"),1,0)</f>
        <v>0</v>
      </c>
      <c r="N300">
        <f>IF(AND(I300=J300,I300="INTERMEDIATE"),1,0)</f>
        <v>0</v>
      </c>
      <c r="O300">
        <f>IF(AND(I300=J300,I300="BI-MODAL"),1,0)</f>
        <v>0</v>
      </c>
    </row>
    <row r="301" spans="1:15" x14ac:dyDescent="0.2">
      <c r="A301" t="s">
        <v>516</v>
      </c>
      <c r="B301" t="s">
        <v>517</v>
      </c>
      <c r="C301" t="s">
        <v>515</v>
      </c>
      <c r="D301">
        <v>12</v>
      </c>
      <c r="E301">
        <v>9</v>
      </c>
      <c r="F301">
        <v>172</v>
      </c>
      <c r="G301">
        <v>547</v>
      </c>
      <c r="H301">
        <v>25</v>
      </c>
      <c r="I301" t="s">
        <v>16</v>
      </c>
      <c r="J301" t="s">
        <v>16</v>
      </c>
      <c r="K301">
        <v>1</v>
      </c>
      <c r="L301">
        <f>IF(AND(I301=J301,I301="EARLY"),1,0)</f>
        <v>0</v>
      </c>
      <c r="M301">
        <f>IF(AND(I301=J301,I301="LATE"),1,0)</f>
        <v>1</v>
      </c>
      <c r="N301">
        <f>IF(AND(I301=J301,I301="INTERMEDIATE"),1,0)</f>
        <v>0</v>
      </c>
      <c r="O301">
        <f>IF(AND(I301=J301,I301="BI-MODAL"),1,0)</f>
        <v>0</v>
      </c>
    </row>
    <row r="302" spans="1:15" x14ac:dyDescent="0.2">
      <c r="A302" t="s">
        <v>550</v>
      </c>
      <c r="B302" t="s">
        <v>551</v>
      </c>
      <c r="C302" t="s">
        <v>549</v>
      </c>
      <c r="D302">
        <v>109</v>
      </c>
      <c r="E302">
        <v>21</v>
      </c>
      <c r="F302">
        <v>271</v>
      </c>
      <c r="G302">
        <v>623</v>
      </c>
      <c r="H302">
        <v>25</v>
      </c>
      <c r="I302" t="s">
        <v>16</v>
      </c>
      <c r="J302" t="s">
        <v>16</v>
      </c>
      <c r="K302">
        <v>1</v>
      </c>
      <c r="L302">
        <f>IF(AND(I302=J302,I302="EARLY"),1,0)</f>
        <v>0</v>
      </c>
      <c r="M302">
        <f>IF(AND(I302=J302,I302="LATE"),1,0)</f>
        <v>1</v>
      </c>
      <c r="N302">
        <f>IF(AND(I302=J302,I302="INTERMEDIATE"),1,0)</f>
        <v>0</v>
      </c>
      <c r="O302">
        <f>IF(AND(I302=J302,I302="BI-MODAL"),1,0)</f>
        <v>0</v>
      </c>
    </row>
    <row r="303" spans="1:15" x14ac:dyDescent="0.2">
      <c r="A303" t="s">
        <v>562</v>
      </c>
      <c r="B303" t="s">
        <v>563</v>
      </c>
      <c r="C303" t="s">
        <v>561</v>
      </c>
      <c r="D303">
        <v>358</v>
      </c>
      <c r="E303">
        <v>97</v>
      </c>
      <c r="F303">
        <v>454</v>
      </c>
      <c r="G303">
        <v>2803</v>
      </c>
      <c r="H303">
        <v>2</v>
      </c>
      <c r="I303" t="s">
        <v>16</v>
      </c>
      <c r="J303" t="s">
        <v>16</v>
      </c>
      <c r="K303">
        <v>1</v>
      </c>
      <c r="L303">
        <f>IF(AND(I303=J303,I303="EARLY"),1,0)</f>
        <v>0</v>
      </c>
      <c r="M303">
        <f>IF(AND(I303=J303,I303="LATE"),1,0)</f>
        <v>1</v>
      </c>
      <c r="N303">
        <f>IF(AND(I303=J303,I303="INTERMEDIATE"),1,0)</f>
        <v>0</v>
      </c>
      <c r="O303">
        <f>IF(AND(I303=J303,I303="BI-MODAL"),1,0)</f>
        <v>0</v>
      </c>
    </row>
    <row r="304" spans="1:15" x14ac:dyDescent="0.2">
      <c r="A304" t="s">
        <v>568</v>
      </c>
      <c r="B304" t="s">
        <v>569</v>
      </c>
      <c r="C304" t="s">
        <v>567</v>
      </c>
      <c r="D304">
        <v>11</v>
      </c>
      <c r="E304">
        <v>7</v>
      </c>
      <c r="F304">
        <v>116</v>
      </c>
      <c r="G304">
        <v>411</v>
      </c>
      <c r="H304">
        <v>25</v>
      </c>
      <c r="I304" t="s">
        <v>16</v>
      </c>
      <c r="J304" t="s">
        <v>16</v>
      </c>
      <c r="K304">
        <v>1</v>
      </c>
      <c r="L304">
        <f>IF(AND(I304=J304,I304="EARLY"),1,0)</f>
        <v>0</v>
      </c>
      <c r="M304">
        <f>IF(AND(I304=J304,I304="LATE"),1,0)</f>
        <v>1</v>
      </c>
      <c r="N304">
        <f>IF(AND(I304=J304,I304="INTERMEDIATE"),1,0)</f>
        <v>0</v>
      </c>
      <c r="O304">
        <f>IF(AND(I304=J304,I304="BI-MODAL"),1,0)</f>
        <v>0</v>
      </c>
    </row>
    <row r="305" spans="1:15" x14ac:dyDescent="0.2">
      <c r="A305" t="s">
        <v>571</v>
      </c>
      <c r="B305" t="s">
        <v>572</v>
      </c>
      <c r="C305" t="s">
        <v>570</v>
      </c>
      <c r="D305">
        <v>16</v>
      </c>
      <c r="E305">
        <v>3</v>
      </c>
      <c r="F305">
        <v>154</v>
      </c>
      <c r="G305">
        <v>1584</v>
      </c>
      <c r="H305">
        <v>13</v>
      </c>
      <c r="I305" t="s">
        <v>16</v>
      </c>
      <c r="J305" t="s">
        <v>16</v>
      </c>
      <c r="K305">
        <v>1</v>
      </c>
      <c r="L305">
        <f>IF(AND(I305=J305,I305="EARLY"),1,0)</f>
        <v>0</v>
      </c>
      <c r="M305">
        <f>IF(AND(I305=J305,I305="LATE"),1,0)</f>
        <v>1</v>
      </c>
      <c r="N305">
        <f>IF(AND(I305=J305,I305="INTERMEDIATE"),1,0)</f>
        <v>0</v>
      </c>
      <c r="O305">
        <f>IF(AND(I305=J305,I305="BI-MODAL"),1,0)</f>
        <v>0</v>
      </c>
    </row>
    <row r="306" spans="1:15" x14ac:dyDescent="0.2">
      <c r="A306" t="s">
        <v>574</v>
      </c>
      <c r="B306" t="s">
        <v>575</v>
      </c>
      <c r="C306" t="s">
        <v>573</v>
      </c>
      <c r="D306">
        <v>8</v>
      </c>
      <c r="E306">
        <v>0</v>
      </c>
      <c r="F306">
        <v>76</v>
      </c>
      <c r="G306">
        <v>1342</v>
      </c>
      <c r="H306">
        <v>13</v>
      </c>
      <c r="I306" t="s">
        <v>16</v>
      </c>
      <c r="K306">
        <v>0</v>
      </c>
      <c r="L306">
        <f>IF(AND(I306=J306,I306="EARLY"),1,0)</f>
        <v>0</v>
      </c>
      <c r="M306">
        <f>IF(AND(I306=J306,I306="LATE"),1,0)</f>
        <v>0</v>
      </c>
      <c r="N306">
        <f>IF(AND(I306=J306,I306="INTERMEDIATE"),1,0)</f>
        <v>0</v>
      </c>
      <c r="O306">
        <f>IF(AND(I306=J306,I306="BI-MODAL"),1,0)</f>
        <v>0</v>
      </c>
    </row>
    <row r="307" spans="1:15" x14ac:dyDescent="0.2">
      <c r="A307" t="s">
        <v>583</v>
      </c>
      <c r="B307" t="s">
        <v>584</v>
      </c>
      <c r="C307" t="s">
        <v>582</v>
      </c>
      <c r="D307">
        <v>119</v>
      </c>
      <c r="E307">
        <v>10</v>
      </c>
      <c r="F307">
        <v>507</v>
      </c>
      <c r="G307">
        <v>605</v>
      </c>
      <c r="H307">
        <v>26</v>
      </c>
      <c r="I307" t="s">
        <v>16</v>
      </c>
      <c r="J307" t="s">
        <v>16</v>
      </c>
      <c r="K307">
        <v>1</v>
      </c>
      <c r="L307">
        <f>IF(AND(I307=J307,I307="EARLY"),1,0)</f>
        <v>0</v>
      </c>
      <c r="M307">
        <f>IF(AND(I307=J307,I307="LATE"),1,0)</f>
        <v>1</v>
      </c>
      <c r="N307">
        <f>IF(AND(I307=J307,I307="INTERMEDIATE"),1,0)</f>
        <v>0</v>
      </c>
      <c r="O307">
        <f>IF(AND(I307=J307,I307="BI-MODAL"),1,0)</f>
        <v>0</v>
      </c>
    </row>
    <row r="308" spans="1:15" x14ac:dyDescent="0.2">
      <c r="A308" t="s">
        <v>589</v>
      </c>
      <c r="B308" t="s">
        <v>590</v>
      </c>
      <c r="C308" t="s">
        <v>588</v>
      </c>
      <c r="D308">
        <v>58</v>
      </c>
      <c r="E308">
        <v>18</v>
      </c>
      <c r="F308">
        <v>447</v>
      </c>
      <c r="G308">
        <v>1462</v>
      </c>
      <c r="H308">
        <v>25</v>
      </c>
      <c r="I308" t="s">
        <v>16</v>
      </c>
      <c r="J308" t="s">
        <v>21</v>
      </c>
      <c r="K308">
        <v>0</v>
      </c>
      <c r="L308">
        <f>IF(AND(I308=J308,I308="EARLY"),1,0)</f>
        <v>0</v>
      </c>
      <c r="M308">
        <f>IF(AND(I308=J308,I308="LATE"),1,0)</f>
        <v>0</v>
      </c>
      <c r="N308">
        <f>IF(AND(I308=J308,I308="INTERMEDIATE"),1,0)</f>
        <v>0</v>
      </c>
      <c r="O308">
        <f>IF(AND(I308=J308,I308="BI-MODAL"),1,0)</f>
        <v>0</v>
      </c>
    </row>
    <row r="309" spans="1:15" x14ac:dyDescent="0.2">
      <c r="A309" t="s">
        <v>592</v>
      </c>
      <c r="B309" t="s">
        <v>593</v>
      </c>
      <c r="C309" t="s">
        <v>591</v>
      </c>
      <c r="D309">
        <v>227</v>
      </c>
      <c r="E309">
        <v>893</v>
      </c>
      <c r="F309">
        <v>1548</v>
      </c>
      <c r="G309">
        <v>2515</v>
      </c>
      <c r="H309">
        <v>20</v>
      </c>
      <c r="I309" t="s">
        <v>16</v>
      </c>
      <c r="K309">
        <v>0</v>
      </c>
      <c r="L309">
        <f>IF(AND(I309=J309,I309="EARLY"),1,0)</f>
        <v>0</v>
      </c>
      <c r="M309">
        <f>IF(AND(I309=J309,I309="LATE"),1,0)</f>
        <v>0</v>
      </c>
      <c r="N309">
        <f>IF(AND(I309=J309,I309="INTERMEDIATE"),1,0)</f>
        <v>0</v>
      </c>
      <c r="O309">
        <f>IF(AND(I309=J309,I309="BI-MODAL"),1,0)</f>
        <v>0</v>
      </c>
    </row>
    <row r="310" spans="1:15" x14ac:dyDescent="0.2">
      <c r="A310" t="s">
        <v>595</v>
      </c>
      <c r="B310" t="s">
        <v>596</v>
      </c>
      <c r="C310" t="s">
        <v>594</v>
      </c>
      <c r="D310">
        <v>19</v>
      </c>
      <c r="E310">
        <v>20</v>
      </c>
      <c r="F310">
        <v>20</v>
      </c>
      <c r="G310">
        <v>253</v>
      </c>
      <c r="H310">
        <v>13</v>
      </c>
      <c r="I310" t="s">
        <v>16</v>
      </c>
      <c r="J310" t="s">
        <v>16</v>
      </c>
      <c r="K310">
        <v>1</v>
      </c>
      <c r="L310">
        <f>IF(AND(I310=J310,I310="EARLY"),1,0)</f>
        <v>0</v>
      </c>
      <c r="M310">
        <f>IF(AND(I310=J310,I310="LATE"),1,0)</f>
        <v>1</v>
      </c>
      <c r="N310">
        <f>IF(AND(I310=J310,I310="INTERMEDIATE"),1,0)</f>
        <v>0</v>
      </c>
      <c r="O310">
        <f>IF(AND(I310=J310,I310="BI-MODAL"),1,0)</f>
        <v>0</v>
      </c>
    </row>
    <row r="311" spans="1:15" x14ac:dyDescent="0.2">
      <c r="A311" t="s">
        <v>598</v>
      </c>
      <c r="B311" t="s">
        <v>599</v>
      </c>
      <c r="C311" t="s">
        <v>597</v>
      </c>
      <c r="D311">
        <v>9</v>
      </c>
      <c r="E311">
        <v>0</v>
      </c>
      <c r="F311">
        <v>20</v>
      </c>
      <c r="G311">
        <v>21</v>
      </c>
      <c r="H311">
        <v>26</v>
      </c>
      <c r="I311" t="s">
        <v>16</v>
      </c>
      <c r="J311" t="s">
        <v>11</v>
      </c>
      <c r="K311">
        <v>0</v>
      </c>
      <c r="L311">
        <f>IF(AND(I311=J311,I311="EARLY"),1,0)</f>
        <v>0</v>
      </c>
      <c r="M311">
        <f>IF(AND(I311=J311,I311="LATE"),1,0)</f>
        <v>0</v>
      </c>
      <c r="N311">
        <f>IF(AND(I311=J311,I311="INTERMEDIATE"),1,0)</f>
        <v>0</v>
      </c>
      <c r="O311">
        <f>IF(AND(I311=J311,I311="BI-MODAL"),1,0)</f>
        <v>0</v>
      </c>
    </row>
    <row r="312" spans="1:15" x14ac:dyDescent="0.2">
      <c r="A312" t="s">
        <v>619</v>
      </c>
      <c r="B312" t="s">
        <v>620</v>
      </c>
      <c r="C312" t="s">
        <v>618</v>
      </c>
      <c r="D312">
        <v>34</v>
      </c>
      <c r="E312">
        <v>8</v>
      </c>
      <c r="F312">
        <v>21</v>
      </c>
      <c r="G312">
        <v>249</v>
      </c>
      <c r="H312">
        <v>2</v>
      </c>
      <c r="I312" t="s">
        <v>16</v>
      </c>
      <c r="J312" t="s">
        <v>19</v>
      </c>
      <c r="K312">
        <v>0</v>
      </c>
      <c r="L312">
        <f>IF(AND(I312=J312,I312="EARLY"),1,0)</f>
        <v>0</v>
      </c>
      <c r="M312">
        <f>IF(AND(I312=J312,I312="LATE"),1,0)</f>
        <v>0</v>
      </c>
      <c r="N312">
        <f>IF(AND(I312=J312,I312="INTERMEDIATE"),1,0)</f>
        <v>0</v>
      </c>
      <c r="O312">
        <f>IF(AND(I312=J312,I312="BI-MODAL"),1,0)</f>
        <v>0</v>
      </c>
    </row>
    <row r="313" spans="1:15" x14ac:dyDescent="0.2">
      <c r="A313" t="s">
        <v>625</v>
      </c>
      <c r="B313" t="s">
        <v>626</v>
      </c>
      <c r="C313" t="s">
        <v>624</v>
      </c>
      <c r="D313">
        <v>136</v>
      </c>
      <c r="E313">
        <v>752</v>
      </c>
      <c r="F313">
        <v>1455</v>
      </c>
      <c r="G313">
        <v>2991</v>
      </c>
      <c r="H313">
        <v>25</v>
      </c>
      <c r="I313" t="s">
        <v>16</v>
      </c>
      <c r="J313" t="s">
        <v>16</v>
      </c>
      <c r="K313">
        <v>1</v>
      </c>
      <c r="L313">
        <f>IF(AND(I313=J313,I313="EARLY"),1,0)</f>
        <v>0</v>
      </c>
      <c r="M313">
        <f>IF(AND(I313=J313,I313="LATE"),1,0)</f>
        <v>1</v>
      </c>
      <c r="N313">
        <f>IF(AND(I313=J313,I313="INTERMEDIATE"),1,0)</f>
        <v>0</v>
      </c>
      <c r="O313">
        <f>IF(AND(I313=J313,I313="BI-MODAL"),1,0)</f>
        <v>0</v>
      </c>
    </row>
    <row r="314" spans="1:15" x14ac:dyDescent="0.2">
      <c r="A314" t="s">
        <v>637</v>
      </c>
      <c r="B314" t="s">
        <v>638</v>
      </c>
      <c r="C314" t="s">
        <v>636</v>
      </c>
      <c r="D314">
        <v>0</v>
      </c>
      <c r="E314">
        <v>0</v>
      </c>
      <c r="F314">
        <v>0</v>
      </c>
      <c r="G314">
        <v>345</v>
      </c>
      <c r="H314">
        <v>13</v>
      </c>
      <c r="I314" t="s">
        <v>16</v>
      </c>
      <c r="K314">
        <v>0</v>
      </c>
      <c r="L314">
        <f>IF(AND(I314=J314,I314="EARLY"),1,0)</f>
        <v>0</v>
      </c>
      <c r="M314">
        <f>IF(AND(I314=J314,I314="LATE"),1,0)</f>
        <v>0</v>
      </c>
      <c r="N314">
        <f>IF(AND(I314=J314,I314="INTERMEDIATE"),1,0)</f>
        <v>0</v>
      </c>
      <c r="O314">
        <f>IF(AND(I314=J314,I314="BI-MODAL"),1,0)</f>
        <v>0</v>
      </c>
    </row>
    <row r="315" spans="1:15" x14ac:dyDescent="0.2">
      <c r="A315" t="s">
        <v>643</v>
      </c>
      <c r="B315" t="s">
        <v>644</v>
      </c>
      <c r="C315" t="s">
        <v>642</v>
      </c>
      <c r="D315">
        <v>0</v>
      </c>
      <c r="E315">
        <v>0</v>
      </c>
      <c r="F315">
        <v>49</v>
      </c>
      <c r="G315">
        <v>1036</v>
      </c>
      <c r="H315">
        <v>13</v>
      </c>
      <c r="I315" t="s">
        <v>16</v>
      </c>
      <c r="J315" t="s">
        <v>16</v>
      </c>
      <c r="K315">
        <v>1</v>
      </c>
      <c r="L315">
        <f>IF(AND(I315=J315,I315="EARLY"),1,0)</f>
        <v>0</v>
      </c>
      <c r="M315">
        <f>IF(AND(I315=J315,I315="LATE"),1,0)</f>
        <v>1</v>
      </c>
      <c r="N315">
        <f>IF(AND(I315=J315,I315="INTERMEDIATE"),1,0)</f>
        <v>0</v>
      </c>
      <c r="O315">
        <f>IF(AND(I315=J315,I315="BI-MODAL"),1,0)</f>
        <v>0</v>
      </c>
    </row>
    <row r="316" spans="1:15" x14ac:dyDescent="0.2">
      <c r="A316" t="s">
        <v>655</v>
      </c>
      <c r="B316" t="s">
        <v>656</v>
      </c>
      <c r="C316" t="s">
        <v>654</v>
      </c>
      <c r="D316">
        <v>612</v>
      </c>
      <c r="E316">
        <v>1767</v>
      </c>
      <c r="F316">
        <v>1973</v>
      </c>
      <c r="G316">
        <v>3028</v>
      </c>
      <c r="H316">
        <v>20</v>
      </c>
      <c r="I316" t="s">
        <v>16</v>
      </c>
      <c r="J316" t="s">
        <v>16</v>
      </c>
      <c r="K316">
        <v>1</v>
      </c>
      <c r="L316">
        <f>IF(AND(I316=J316,I316="EARLY"),1,0)</f>
        <v>0</v>
      </c>
      <c r="M316">
        <f>IF(AND(I316=J316,I316="LATE"),1,0)</f>
        <v>1</v>
      </c>
      <c r="N316">
        <f>IF(AND(I316=J316,I316="INTERMEDIATE"),1,0)</f>
        <v>0</v>
      </c>
      <c r="O316">
        <f>IF(AND(I316=J316,I316="BI-MODAL"),1,0)</f>
        <v>0</v>
      </c>
    </row>
    <row r="317" spans="1:15" x14ac:dyDescent="0.2">
      <c r="A317" t="s">
        <v>658</v>
      </c>
      <c r="B317" t="s">
        <v>659</v>
      </c>
      <c r="C317" t="s">
        <v>657</v>
      </c>
      <c r="D317">
        <v>2968</v>
      </c>
      <c r="E317">
        <v>9375</v>
      </c>
      <c r="F317">
        <v>13410</v>
      </c>
      <c r="G317">
        <v>20274</v>
      </c>
      <c r="H317">
        <v>20</v>
      </c>
      <c r="I317" t="s">
        <v>16</v>
      </c>
      <c r="J317" t="s">
        <v>16</v>
      </c>
      <c r="K317">
        <v>1</v>
      </c>
      <c r="L317">
        <f>IF(AND(I317=J317,I317="EARLY"),1,0)</f>
        <v>0</v>
      </c>
      <c r="M317">
        <f>IF(AND(I317=J317,I317="LATE"),1,0)</f>
        <v>1</v>
      </c>
      <c r="N317">
        <f>IF(AND(I317=J317,I317="INTERMEDIATE"),1,0)</f>
        <v>0</v>
      </c>
      <c r="O317">
        <f>IF(AND(I317=J317,I317="BI-MODAL"),1,0)</f>
        <v>0</v>
      </c>
    </row>
    <row r="318" spans="1:15" x14ac:dyDescent="0.2">
      <c r="A318" t="s">
        <v>673</v>
      </c>
      <c r="B318" t="s">
        <v>674</v>
      </c>
      <c r="C318" t="s">
        <v>672</v>
      </c>
      <c r="D318">
        <v>30</v>
      </c>
      <c r="E318">
        <v>0</v>
      </c>
      <c r="F318">
        <v>7</v>
      </c>
      <c r="G318">
        <v>331</v>
      </c>
      <c r="H318">
        <v>2</v>
      </c>
      <c r="I318" t="s">
        <v>16</v>
      </c>
      <c r="J318" t="s">
        <v>19</v>
      </c>
      <c r="K318">
        <v>0</v>
      </c>
      <c r="L318">
        <f>IF(AND(I318=J318,I318="EARLY"),1,0)</f>
        <v>0</v>
      </c>
      <c r="M318">
        <f>IF(AND(I318=J318,I318="LATE"),1,0)</f>
        <v>0</v>
      </c>
      <c r="N318">
        <f>IF(AND(I318=J318,I318="INTERMEDIATE"),1,0)</f>
        <v>0</v>
      </c>
      <c r="O318">
        <f>IF(AND(I318=J318,I318="BI-MODAL"),1,0)</f>
        <v>0</v>
      </c>
    </row>
    <row r="319" spans="1:15" x14ac:dyDescent="0.2">
      <c r="A319" t="s">
        <v>676</v>
      </c>
      <c r="B319" t="s">
        <v>677</v>
      </c>
      <c r="C319" t="s">
        <v>675</v>
      </c>
      <c r="D319">
        <v>35</v>
      </c>
      <c r="E319">
        <v>8</v>
      </c>
      <c r="F319">
        <v>2273</v>
      </c>
      <c r="G319">
        <v>2125</v>
      </c>
      <c r="H319">
        <v>21</v>
      </c>
      <c r="I319" t="s">
        <v>16</v>
      </c>
      <c r="J319" t="s">
        <v>16</v>
      </c>
      <c r="K319">
        <v>1</v>
      </c>
      <c r="L319">
        <f>IF(AND(I319=J319,I319="EARLY"),1,0)</f>
        <v>0</v>
      </c>
      <c r="M319">
        <f>IF(AND(I319=J319,I319="LATE"),1,0)</f>
        <v>1</v>
      </c>
      <c r="N319">
        <f>IF(AND(I319=J319,I319="INTERMEDIATE"),1,0)</f>
        <v>0</v>
      </c>
      <c r="O319">
        <f>IF(AND(I319=J319,I319="BI-MODAL"),1,0)</f>
        <v>0</v>
      </c>
    </row>
    <row r="320" spans="1:15" x14ac:dyDescent="0.2">
      <c r="A320" t="s">
        <v>685</v>
      </c>
      <c r="B320" t="s">
        <v>686</v>
      </c>
      <c r="C320" t="s">
        <v>684</v>
      </c>
      <c r="D320">
        <v>29</v>
      </c>
      <c r="E320">
        <v>1217</v>
      </c>
      <c r="F320">
        <v>4691</v>
      </c>
      <c r="G320">
        <v>6143</v>
      </c>
      <c r="H320">
        <v>20</v>
      </c>
      <c r="I320" t="s">
        <v>16</v>
      </c>
      <c r="J320" t="s">
        <v>19</v>
      </c>
      <c r="K320">
        <v>0</v>
      </c>
      <c r="L320">
        <f>IF(AND(I320=J320,I320="EARLY"),1,0)</f>
        <v>0</v>
      </c>
      <c r="M320">
        <f>IF(AND(I320=J320,I320="LATE"),1,0)</f>
        <v>0</v>
      </c>
      <c r="N320">
        <f>IF(AND(I320=J320,I320="INTERMEDIATE"),1,0)</f>
        <v>0</v>
      </c>
      <c r="O320">
        <f>IF(AND(I320=J320,I320="BI-MODAL"),1,0)</f>
        <v>0</v>
      </c>
    </row>
    <row r="321" spans="1:15" x14ac:dyDescent="0.2">
      <c r="A321" t="s">
        <v>688</v>
      </c>
      <c r="B321" t="s">
        <v>689</v>
      </c>
      <c r="C321" t="s">
        <v>687</v>
      </c>
      <c r="D321">
        <v>5</v>
      </c>
      <c r="E321">
        <v>0</v>
      </c>
      <c r="F321">
        <v>12</v>
      </c>
      <c r="G321">
        <v>15</v>
      </c>
      <c r="H321">
        <v>26</v>
      </c>
      <c r="I321" t="s">
        <v>16</v>
      </c>
      <c r="K321">
        <v>0</v>
      </c>
      <c r="L321">
        <f>IF(AND(I321=J321,I321="EARLY"),1,0)</f>
        <v>0</v>
      </c>
      <c r="M321">
        <f>IF(AND(I321=J321,I321="LATE"),1,0)</f>
        <v>0</v>
      </c>
      <c r="N321">
        <f>IF(AND(I321=J321,I321="INTERMEDIATE"),1,0)</f>
        <v>0</v>
      </c>
      <c r="O321">
        <f>IF(AND(I321=J321,I321="BI-MODAL"),1,0)</f>
        <v>0</v>
      </c>
    </row>
    <row r="322" spans="1:15" x14ac:dyDescent="0.2">
      <c r="A322" t="s">
        <v>691</v>
      </c>
      <c r="B322" t="s">
        <v>692</v>
      </c>
      <c r="C322" t="s">
        <v>690</v>
      </c>
      <c r="D322">
        <v>5</v>
      </c>
      <c r="E322">
        <v>183</v>
      </c>
      <c r="F322">
        <v>915</v>
      </c>
      <c r="G322">
        <v>1429</v>
      </c>
      <c r="H322">
        <v>20</v>
      </c>
      <c r="I322" t="s">
        <v>16</v>
      </c>
      <c r="J322" t="s">
        <v>16</v>
      </c>
      <c r="K322">
        <v>1</v>
      </c>
      <c r="L322">
        <f>IF(AND(I322=J322,I322="EARLY"),1,0)</f>
        <v>0</v>
      </c>
      <c r="M322">
        <f>IF(AND(I322=J322,I322="LATE"),1,0)</f>
        <v>1</v>
      </c>
      <c r="N322">
        <f>IF(AND(I322=J322,I322="INTERMEDIATE"),1,0)</f>
        <v>0</v>
      </c>
      <c r="O322">
        <f>IF(AND(I322=J322,I322="BI-MODAL"),1,0)</f>
        <v>0</v>
      </c>
    </row>
    <row r="323" spans="1:15" x14ac:dyDescent="0.2">
      <c r="A323" t="s">
        <v>697</v>
      </c>
      <c r="B323" t="s">
        <v>698</v>
      </c>
      <c r="C323" t="s">
        <v>696</v>
      </c>
      <c r="D323">
        <v>11</v>
      </c>
      <c r="E323">
        <v>0</v>
      </c>
      <c r="F323">
        <v>5</v>
      </c>
      <c r="G323">
        <v>461</v>
      </c>
      <c r="H323">
        <v>13</v>
      </c>
      <c r="I323" t="s">
        <v>16</v>
      </c>
      <c r="K323">
        <v>0</v>
      </c>
      <c r="L323">
        <f>IF(AND(I323=J323,I323="EARLY"),1,0)</f>
        <v>0</v>
      </c>
      <c r="M323">
        <f>IF(AND(I323=J323,I323="LATE"),1,0)</f>
        <v>0</v>
      </c>
      <c r="N323">
        <f>IF(AND(I323=J323,I323="INTERMEDIATE"),1,0)</f>
        <v>0</v>
      </c>
      <c r="O323">
        <f>IF(AND(I323=J323,I323="BI-MODAL"),1,0)</f>
        <v>0</v>
      </c>
    </row>
    <row r="324" spans="1:15" x14ac:dyDescent="0.2">
      <c r="A324" t="s">
        <v>716</v>
      </c>
      <c r="B324" t="s">
        <v>717</v>
      </c>
      <c r="C324" t="s">
        <v>715</v>
      </c>
      <c r="D324">
        <v>21</v>
      </c>
      <c r="E324">
        <v>3</v>
      </c>
      <c r="F324">
        <v>150</v>
      </c>
      <c r="G324">
        <v>2652</v>
      </c>
      <c r="H324">
        <v>13</v>
      </c>
      <c r="I324" t="s">
        <v>16</v>
      </c>
      <c r="J324" t="s">
        <v>16</v>
      </c>
      <c r="K324">
        <v>1</v>
      </c>
      <c r="L324">
        <f>IF(AND(I324=J324,I324="EARLY"),1,0)</f>
        <v>0</v>
      </c>
      <c r="M324">
        <f>IF(AND(I324=J324,I324="LATE"),1,0)</f>
        <v>1</v>
      </c>
      <c r="N324">
        <f>IF(AND(I324=J324,I324="INTERMEDIATE"),1,0)</f>
        <v>0</v>
      </c>
      <c r="O324">
        <f>IF(AND(I324=J324,I324="BI-MODAL"),1,0)</f>
        <v>0</v>
      </c>
    </row>
    <row r="325" spans="1:15" x14ac:dyDescent="0.2">
      <c r="A325" t="s">
        <v>734</v>
      </c>
      <c r="B325" t="s">
        <v>735</v>
      </c>
      <c r="C325" t="s">
        <v>733</v>
      </c>
      <c r="D325">
        <v>0</v>
      </c>
      <c r="E325">
        <v>0</v>
      </c>
      <c r="F325">
        <v>0</v>
      </c>
      <c r="G325">
        <v>360</v>
      </c>
      <c r="H325">
        <v>13</v>
      </c>
      <c r="I325" t="s">
        <v>16</v>
      </c>
      <c r="J325" t="s">
        <v>16</v>
      </c>
      <c r="K325">
        <v>1</v>
      </c>
      <c r="L325">
        <f>IF(AND(I325=J325,I325="EARLY"),1,0)</f>
        <v>0</v>
      </c>
      <c r="M325">
        <f>IF(AND(I325=J325,I325="LATE"),1,0)</f>
        <v>1</v>
      </c>
      <c r="N325">
        <f>IF(AND(I325=J325,I325="INTERMEDIATE"),1,0)</f>
        <v>0</v>
      </c>
      <c r="O325">
        <f>IF(AND(I325=J325,I325="BI-MODAL"),1,0)</f>
        <v>0</v>
      </c>
    </row>
    <row r="326" spans="1:15" x14ac:dyDescent="0.2">
      <c r="A326" t="s">
        <v>740</v>
      </c>
      <c r="B326" t="s">
        <v>741</v>
      </c>
      <c r="C326" t="s">
        <v>739</v>
      </c>
      <c r="D326">
        <v>18</v>
      </c>
      <c r="E326">
        <v>15</v>
      </c>
      <c r="F326">
        <v>670</v>
      </c>
      <c r="G326">
        <v>1487</v>
      </c>
      <c r="H326">
        <v>3</v>
      </c>
      <c r="I326" t="s">
        <v>16</v>
      </c>
      <c r="K326">
        <v>0</v>
      </c>
      <c r="L326">
        <f>IF(AND(I326=J326,I326="EARLY"),1,0)</f>
        <v>0</v>
      </c>
      <c r="M326">
        <f>IF(AND(I326=J326,I326="LATE"),1,0)</f>
        <v>0</v>
      </c>
      <c r="N326">
        <f>IF(AND(I326=J326,I326="INTERMEDIATE"),1,0)</f>
        <v>0</v>
      </c>
      <c r="O326">
        <f>IF(AND(I326=J326,I326="BI-MODAL"),1,0)</f>
        <v>0</v>
      </c>
    </row>
    <row r="327" spans="1:15" x14ac:dyDescent="0.2">
      <c r="A327" t="s">
        <v>743</v>
      </c>
      <c r="B327" t="s">
        <v>744</v>
      </c>
      <c r="C327" t="s">
        <v>742</v>
      </c>
      <c r="D327">
        <v>115</v>
      </c>
      <c r="E327">
        <v>8</v>
      </c>
      <c r="F327">
        <v>84</v>
      </c>
      <c r="G327">
        <v>857</v>
      </c>
      <c r="H327">
        <v>2</v>
      </c>
      <c r="I327" t="s">
        <v>16</v>
      </c>
      <c r="J327" t="s">
        <v>21</v>
      </c>
      <c r="K327">
        <v>0</v>
      </c>
      <c r="L327">
        <f>IF(AND(I327=J327,I327="EARLY"),1,0)</f>
        <v>0</v>
      </c>
      <c r="M327">
        <f>IF(AND(I327=J327,I327="LATE"),1,0)</f>
        <v>0</v>
      </c>
      <c r="N327">
        <f>IF(AND(I327=J327,I327="INTERMEDIATE"),1,0)</f>
        <v>0</v>
      </c>
      <c r="O327">
        <f>IF(AND(I327=J327,I327="BI-MODAL"),1,0)</f>
        <v>0</v>
      </c>
    </row>
    <row r="328" spans="1:15" x14ac:dyDescent="0.2">
      <c r="A328" t="s">
        <v>760</v>
      </c>
      <c r="B328" t="s">
        <v>761</v>
      </c>
      <c r="C328" t="s">
        <v>759</v>
      </c>
      <c r="D328">
        <v>13</v>
      </c>
      <c r="E328">
        <v>4</v>
      </c>
      <c r="F328">
        <v>577</v>
      </c>
      <c r="G328">
        <v>1455</v>
      </c>
      <c r="H328">
        <v>25</v>
      </c>
      <c r="I328" t="s">
        <v>16</v>
      </c>
      <c r="J328" t="s">
        <v>21</v>
      </c>
      <c r="K328">
        <v>0</v>
      </c>
      <c r="L328">
        <f>IF(AND(I328=J328,I328="EARLY"),1,0)</f>
        <v>0</v>
      </c>
      <c r="M328">
        <f>IF(AND(I328=J328,I328="LATE"),1,0)</f>
        <v>0</v>
      </c>
      <c r="N328">
        <f>IF(AND(I328=J328,I328="INTERMEDIATE"),1,0)</f>
        <v>0</v>
      </c>
      <c r="O328">
        <f>IF(AND(I328=J328,I328="BI-MODAL"),1,0)</f>
        <v>0</v>
      </c>
    </row>
    <row r="329" spans="1:15" x14ac:dyDescent="0.2">
      <c r="A329" t="s">
        <v>763</v>
      </c>
      <c r="B329" t="s">
        <v>764</v>
      </c>
      <c r="C329" t="s">
        <v>762</v>
      </c>
      <c r="D329">
        <v>48</v>
      </c>
      <c r="E329">
        <v>6</v>
      </c>
      <c r="F329">
        <v>261</v>
      </c>
      <c r="G329">
        <v>1000</v>
      </c>
      <c r="H329">
        <v>25</v>
      </c>
      <c r="I329" t="s">
        <v>16</v>
      </c>
      <c r="J329" t="s">
        <v>16</v>
      </c>
      <c r="K329">
        <v>1</v>
      </c>
      <c r="L329">
        <f>IF(AND(I329=J329,I329="EARLY"),1,0)</f>
        <v>0</v>
      </c>
      <c r="M329">
        <f>IF(AND(I329=J329,I329="LATE"),1,0)</f>
        <v>1</v>
      </c>
      <c r="N329">
        <f>IF(AND(I329=J329,I329="INTERMEDIATE"),1,0)</f>
        <v>0</v>
      </c>
      <c r="O329">
        <f>IF(AND(I329=J329,I329="BI-MODAL"),1,0)</f>
        <v>0</v>
      </c>
    </row>
    <row r="330" spans="1:15" x14ac:dyDescent="0.2">
      <c r="A330" t="s">
        <v>766</v>
      </c>
      <c r="B330" t="s">
        <v>767</v>
      </c>
      <c r="C330" t="s">
        <v>765</v>
      </c>
      <c r="D330">
        <v>95</v>
      </c>
      <c r="E330">
        <v>16</v>
      </c>
      <c r="F330">
        <v>325</v>
      </c>
      <c r="G330">
        <v>1257</v>
      </c>
      <c r="H330">
        <v>25</v>
      </c>
      <c r="I330" t="s">
        <v>16</v>
      </c>
      <c r="K330">
        <v>0</v>
      </c>
      <c r="L330">
        <f>IF(AND(I330=J330,I330="EARLY"),1,0)</f>
        <v>0</v>
      </c>
      <c r="M330">
        <f>IF(AND(I330=J330,I330="LATE"),1,0)</f>
        <v>0</v>
      </c>
      <c r="N330">
        <f>IF(AND(I330=J330,I330="INTERMEDIATE"),1,0)</f>
        <v>0</v>
      </c>
      <c r="O330">
        <f>IF(AND(I330=J330,I330="BI-MODAL"),1,0)</f>
        <v>0</v>
      </c>
    </row>
    <row r="331" spans="1:15" x14ac:dyDescent="0.2">
      <c r="A331" t="s">
        <v>772</v>
      </c>
      <c r="B331" t="s">
        <v>773</v>
      </c>
      <c r="C331" t="s">
        <v>771</v>
      </c>
      <c r="D331">
        <v>70</v>
      </c>
      <c r="E331">
        <v>18</v>
      </c>
      <c r="F331">
        <v>85</v>
      </c>
      <c r="G331">
        <v>1955</v>
      </c>
      <c r="H331">
        <v>13</v>
      </c>
      <c r="I331" t="s">
        <v>16</v>
      </c>
      <c r="J331" t="s">
        <v>16</v>
      </c>
      <c r="K331">
        <v>1</v>
      </c>
      <c r="L331">
        <f>IF(AND(I331=J331,I331="EARLY"),1,0)</f>
        <v>0</v>
      </c>
      <c r="M331">
        <f>IF(AND(I331=J331,I331="LATE"),1,0)</f>
        <v>1</v>
      </c>
      <c r="N331">
        <f>IF(AND(I331=J331,I331="INTERMEDIATE"),1,0)</f>
        <v>0</v>
      </c>
      <c r="O331">
        <f>IF(AND(I331=J331,I331="BI-MODAL"),1,0)</f>
        <v>0</v>
      </c>
    </row>
    <row r="332" spans="1:15" x14ac:dyDescent="0.2">
      <c r="A332" t="s">
        <v>778</v>
      </c>
      <c r="B332" t="s">
        <v>779</v>
      </c>
      <c r="C332" t="s">
        <v>777</v>
      </c>
      <c r="D332">
        <v>878</v>
      </c>
      <c r="E332">
        <v>1503</v>
      </c>
      <c r="F332">
        <v>2787</v>
      </c>
      <c r="G332">
        <v>2532</v>
      </c>
      <c r="H332">
        <v>21</v>
      </c>
      <c r="I332" t="s">
        <v>16</v>
      </c>
      <c r="J332" t="s">
        <v>16</v>
      </c>
      <c r="K332">
        <v>1</v>
      </c>
      <c r="L332">
        <f>IF(AND(I332=J332,I332="EARLY"),1,0)</f>
        <v>0</v>
      </c>
      <c r="M332">
        <f>IF(AND(I332=J332,I332="LATE"),1,0)</f>
        <v>1</v>
      </c>
      <c r="N332">
        <f>IF(AND(I332=J332,I332="INTERMEDIATE"),1,0)</f>
        <v>0</v>
      </c>
      <c r="O332">
        <f>IF(AND(I332=J332,I332="BI-MODAL"),1,0)</f>
        <v>0</v>
      </c>
    </row>
    <row r="333" spans="1:15" x14ac:dyDescent="0.2">
      <c r="A333" t="s">
        <v>791</v>
      </c>
      <c r="B333" t="s">
        <v>792</v>
      </c>
      <c r="C333" t="s">
        <v>790</v>
      </c>
      <c r="D333">
        <v>16</v>
      </c>
      <c r="E333">
        <v>12</v>
      </c>
      <c r="F333">
        <v>22</v>
      </c>
      <c r="G333">
        <v>266</v>
      </c>
      <c r="H333">
        <v>13</v>
      </c>
      <c r="I333" t="s">
        <v>16</v>
      </c>
      <c r="J333" t="s">
        <v>16</v>
      </c>
      <c r="K333">
        <v>1</v>
      </c>
      <c r="L333">
        <f>IF(AND(I333=J333,I333="EARLY"),1,0)</f>
        <v>0</v>
      </c>
      <c r="M333">
        <f>IF(AND(I333=J333,I333="LATE"),1,0)</f>
        <v>1</v>
      </c>
      <c r="N333">
        <f>IF(AND(I333=J333,I333="INTERMEDIATE"),1,0)</f>
        <v>0</v>
      </c>
      <c r="O333">
        <f>IF(AND(I333=J333,I333="BI-MODAL"),1,0)</f>
        <v>0</v>
      </c>
    </row>
    <row r="334" spans="1:15" x14ac:dyDescent="0.2">
      <c r="A334" t="s">
        <v>794</v>
      </c>
      <c r="B334" t="s">
        <v>795</v>
      </c>
      <c r="C334" t="s">
        <v>793</v>
      </c>
      <c r="D334">
        <v>6</v>
      </c>
      <c r="E334">
        <v>8</v>
      </c>
      <c r="F334">
        <v>19</v>
      </c>
      <c r="G334">
        <v>2249</v>
      </c>
      <c r="H334">
        <v>13</v>
      </c>
      <c r="I334" t="s">
        <v>16</v>
      </c>
      <c r="J334" t="s">
        <v>16</v>
      </c>
      <c r="K334">
        <v>1</v>
      </c>
      <c r="L334">
        <f>IF(AND(I334=J334,I334="EARLY"),1,0)</f>
        <v>0</v>
      </c>
      <c r="M334">
        <f>IF(AND(I334=J334,I334="LATE"),1,0)</f>
        <v>1</v>
      </c>
      <c r="N334">
        <f>IF(AND(I334=J334,I334="INTERMEDIATE"),1,0)</f>
        <v>0</v>
      </c>
      <c r="O334">
        <f>IF(AND(I334=J334,I334="BI-MODAL"),1,0)</f>
        <v>0</v>
      </c>
    </row>
    <row r="335" spans="1:15" x14ac:dyDescent="0.2">
      <c r="A335" t="s">
        <v>818</v>
      </c>
      <c r="B335" t="s">
        <v>819</v>
      </c>
      <c r="C335" t="s">
        <v>817</v>
      </c>
      <c r="D335">
        <v>3</v>
      </c>
      <c r="E335">
        <v>0</v>
      </c>
      <c r="F335">
        <v>7</v>
      </c>
      <c r="G335">
        <v>852</v>
      </c>
      <c r="H335">
        <v>13</v>
      </c>
      <c r="I335" t="s">
        <v>16</v>
      </c>
      <c r="J335" t="s">
        <v>16</v>
      </c>
      <c r="K335">
        <v>1</v>
      </c>
      <c r="L335">
        <f>IF(AND(I335=J335,I335="EARLY"),1,0)</f>
        <v>0</v>
      </c>
      <c r="M335">
        <f>IF(AND(I335=J335,I335="LATE"),1,0)</f>
        <v>1</v>
      </c>
      <c r="N335">
        <f>IF(AND(I335=J335,I335="INTERMEDIATE"),1,0)</f>
        <v>0</v>
      </c>
      <c r="O335">
        <f>IF(AND(I335=J335,I335="BI-MODAL"),1,0)</f>
        <v>0</v>
      </c>
    </row>
    <row r="336" spans="1:15" x14ac:dyDescent="0.2">
      <c r="A336" t="s">
        <v>824</v>
      </c>
      <c r="B336" t="s">
        <v>825</v>
      </c>
      <c r="C336" t="s">
        <v>823</v>
      </c>
      <c r="D336">
        <v>10</v>
      </c>
      <c r="E336">
        <v>9</v>
      </c>
      <c r="F336">
        <v>5</v>
      </c>
      <c r="G336">
        <v>103</v>
      </c>
      <c r="H336">
        <v>13</v>
      </c>
      <c r="I336" t="s">
        <v>16</v>
      </c>
      <c r="J336" t="s">
        <v>19</v>
      </c>
      <c r="K336">
        <v>0</v>
      </c>
      <c r="L336">
        <f>IF(AND(I336=J336,I336="EARLY"),1,0)</f>
        <v>0</v>
      </c>
      <c r="M336">
        <f>IF(AND(I336=J336,I336="LATE"),1,0)</f>
        <v>0</v>
      </c>
      <c r="N336">
        <f>IF(AND(I336=J336,I336="INTERMEDIATE"),1,0)</f>
        <v>0</v>
      </c>
      <c r="O336">
        <f>IF(AND(I336=J336,I336="BI-MODAL"),1,0)</f>
        <v>0</v>
      </c>
    </row>
    <row r="337" spans="1:15" x14ac:dyDescent="0.2">
      <c r="A337" t="s">
        <v>839</v>
      </c>
      <c r="B337" t="s">
        <v>840</v>
      </c>
      <c r="C337" t="s">
        <v>838</v>
      </c>
      <c r="D337">
        <v>12</v>
      </c>
      <c r="E337">
        <v>0</v>
      </c>
      <c r="F337">
        <v>1116</v>
      </c>
      <c r="G337">
        <v>958</v>
      </c>
      <c r="H337">
        <v>21</v>
      </c>
      <c r="I337" t="s">
        <v>16</v>
      </c>
      <c r="J337" t="s">
        <v>16</v>
      </c>
      <c r="K337">
        <v>1</v>
      </c>
      <c r="L337">
        <f>IF(AND(I337=J337,I337="EARLY"),1,0)</f>
        <v>0</v>
      </c>
      <c r="M337">
        <f>IF(AND(I337=J337,I337="LATE"),1,0)</f>
        <v>1</v>
      </c>
      <c r="N337">
        <f>IF(AND(I337=J337,I337="INTERMEDIATE"),1,0)</f>
        <v>0</v>
      </c>
      <c r="O337">
        <f>IF(AND(I337=J337,I337="BI-MODAL"),1,0)</f>
        <v>0</v>
      </c>
    </row>
    <row r="338" spans="1:15" x14ac:dyDescent="0.2">
      <c r="A338" t="s">
        <v>842</v>
      </c>
      <c r="B338" t="s">
        <v>843</v>
      </c>
      <c r="C338" t="s">
        <v>841</v>
      </c>
      <c r="D338">
        <v>21</v>
      </c>
      <c r="E338">
        <v>14</v>
      </c>
      <c r="F338">
        <v>24</v>
      </c>
      <c r="G338">
        <v>79</v>
      </c>
      <c r="H338">
        <v>2</v>
      </c>
      <c r="I338" t="s">
        <v>16</v>
      </c>
      <c r="J338" t="s">
        <v>16</v>
      </c>
      <c r="K338">
        <v>1</v>
      </c>
      <c r="L338">
        <f>IF(AND(I338=J338,I338="EARLY"),1,0)</f>
        <v>0</v>
      </c>
      <c r="M338">
        <f>IF(AND(I338=J338,I338="LATE"),1,0)</f>
        <v>1</v>
      </c>
      <c r="N338">
        <f>IF(AND(I338=J338,I338="INTERMEDIATE"),1,0)</f>
        <v>0</v>
      </c>
      <c r="O338">
        <f>IF(AND(I338=J338,I338="BI-MODAL"),1,0)</f>
        <v>0</v>
      </c>
    </row>
    <row r="339" spans="1:15" x14ac:dyDescent="0.2">
      <c r="A339" t="s">
        <v>845</v>
      </c>
      <c r="B339" t="s">
        <v>846</v>
      </c>
      <c r="C339" t="s">
        <v>844</v>
      </c>
      <c r="D339">
        <v>29</v>
      </c>
      <c r="E339">
        <v>129</v>
      </c>
      <c r="F339">
        <v>551</v>
      </c>
      <c r="G339">
        <v>563</v>
      </c>
      <c r="H339">
        <v>21</v>
      </c>
      <c r="I339" t="s">
        <v>16</v>
      </c>
      <c r="J339" t="s">
        <v>16</v>
      </c>
      <c r="K339">
        <v>1</v>
      </c>
      <c r="L339">
        <f>IF(AND(I339=J339,I339="EARLY"),1,0)</f>
        <v>0</v>
      </c>
      <c r="M339">
        <f>IF(AND(I339=J339,I339="LATE"),1,0)</f>
        <v>1</v>
      </c>
      <c r="N339">
        <f>IF(AND(I339=J339,I339="INTERMEDIATE"),1,0)</f>
        <v>0</v>
      </c>
      <c r="O339">
        <f>IF(AND(I339=J339,I339="BI-MODAL"),1,0)</f>
        <v>0</v>
      </c>
    </row>
    <row r="340" spans="1:15" x14ac:dyDescent="0.2">
      <c r="A340" t="s">
        <v>851</v>
      </c>
      <c r="B340" t="s">
        <v>852</v>
      </c>
      <c r="C340" t="s">
        <v>850</v>
      </c>
      <c r="D340">
        <v>124</v>
      </c>
      <c r="E340">
        <v>457</v>
      </c>
      <c r="F340">
        <v>797</v>
      </c>
      <c r="G340">
        <v>1222</v>
      </c>
      <c r="H340">
        <v>20</v>
      </c>
      <c r="I340" t="s">
        <v>16</v>
      </c>
      <c r="J340" t="s">
        <v>21</v>
      </c>
      <c r="K340">
        <v>0</v>
      </c>
      <c r="L340">
        <f>IF(AND(I340=J340,I340="EARLY"),1,0)</f>
        <v>0</v>
      </c>
      <c r="M340">
        <f>IF(AND(I340=J340,I340="LATE"),1,0)</f>
        <v>0</v>
      </c>
      <c r="N340">
        <f>IF(AND(I340=J340,I340="INTERMEDIATE"),1,0)</f>
        <v>0</v>
      </c>
      <c r="O340">
        <f>IF(AND(I340=J340,I340="BI-MODAL"),1,0)</f>
        <v>0</v>
      </c>
    </row>
    <row r="341" spans="1:15" x14ac:dyDescent="0.2">
      <c r="A341" t="s">
        <v>860</v>
      </c>
      <c r="B341" t="s">
        <v>861</v>
      </c>
      <c r="C341" t="s">
        <v>859</v>
      </c>
      <c r="D341">
        <v>7</v>
      </c>
      <c r="E341">
        <v>0</v>
      </c>
      <c r="F341">
        <v>16</v>
      </c>
      <c r="G341">
        <v>949</v>
      </c>
      <c r="H341">
        <v>13</v>
      </c>
      <c r="I341" t="s">
        <v>16</v>
      </c>
      <c r="J341" t="s">
        <v>21</v>
      </c>
      <c r="K341">
        <v>0</v>
      </c>
      <c r="L341">
        <f>IF(AND(I341=J341,I341="EARLY"),1,0)</f>
        <v>0</v>
      </c>
      <c r="M341">
        <f>IF(AND(I341=J341,I341="LATE"),1,0)</f>
        <v>0</v>
      </c>
      <c r="N341">
        <f>IF(AND(I341=J341,I341="INTERMEDIATE"),1,0)</f>
        <v>0</v>
      </c>
      <c r="O341">
        <f>IF(AND(I341=J341,I341="BI-MODAL"),1,0)</f>
        <v>0</v>
      </c>
    </row>
    <row r="342" spans="1:15" x14ac:dyDescent="0.2">
      <c r="A342" t="s">
        <v>878</v>
      </c>
      <c r="B342" t="s">
        <v>879</v>
      </c>
      <c r="C342" t="s">
        <v>877</v>
      </c>
      <c r="D342">
        <v>8</v>
      </c>
      <c r="E342">
        <v>118</v>
      </c>
      <c r="F342">
        <v>692</v>
      </c>
      <c r="G342">
        <v>667</v>
      </c>
      <c r="H342">
        <v>21</v>
      </c>
      <c r="I342" t="s">
        <v>16</v>
      </c>
      <c r="J342" t="s">
        <v>19</v>
      </c>
      <c r="K342">
        <v>0</v>
      </c>
      <c r="L342">
        <f>IF(AND(I342=J342,I342="EARLY"),1,0)</f>
        <v>0</v>
      </c>
      <c r="M342">
        <f>IF(AND(I342=J342,I342="LATE"),1,0)</f>
        <v>0</v>
      </c>
      <c r="N342">
        <f>IF(AND(I342=J342,I342="INTERMEDIATE"),1,0)</f>
        <v>0</v>
      </c>
      <c r="O342">
        <f>IF(AND(I342=J342,I342="BI-MODAL"),1,0)</f>
        <v>0</v>
      </c>
    </row>
    <row r="343" spans="1:15" x14ac:dyDescent="0.2">
      <c r="A343" t="s">
        <v>881</v>
      </c>
      <c r="B343" t="s">
        <v>882</v>
      </c>
      <c r="C343" t="s">
        <v>880</v>
      </c>
      <c r="D343">
        <v>33</v>
      </c>
      <c r="E343">
        <v>439</v>
      </c>
      <c r="F343">
        <v>1009</v>
      </c>
      <c r="G343">
        <v>1156</v>
      </c>
      <c r="H343">
        <v>21</v>
      </c>
      <c r="I343" t="s">
        <v>16</v>
      </c>
      <c r="J343" t="s">
        <v>16</v>
      </c>
      <c r="K343">
        <v>1</v>
      </c>
      <c r="L343">
        <f>IF(AND(I343=J343,I343="EARLY"),1,0)</f>
        <v>0</v>
      </c>
      <c r="M343">
        <f>IF(AND(I343=J343,I343="LATE"),1,0)</f>
        <v>1</v>
      </c>
      <c r="N343">
        <f>IF(AND(I343=J343,I343="INTERMEDIATE"),1,0)</f>
        <v>0</v>
      </c>
      <c r="O343">
        <f>IF(AND(I343=J343,I343="BI-MODAL"),1,0)</f>
        <v>0</v>
      </c>
    </row>
    <row r="344" spans="1:15" x14ac:dyDescent="0.2">
      <c r="A344" t="s">
        <v>884</v>
      </c>
      <c r="B344" t="s">
        <v>885</v>
      </c>
      <c r="C344" t="s">
        <v>883</v>
      </c>
      <c r="D344">
        <v>46</v>
      </c>
      <c r="E344">
        <v>366</v>
      </c>
      <c r="F344">
        <v>5321</v>
      </c>
      <c r="G344">
        <v>6305</v>
      </c>
      <c r="H344">
        <v>26</v>
      </c>
      <c r="I344" t="s">
        <v>16</v>
      </c>
      <c r="J344" t="s">
        <v>16</v>
      </c>
      <c r="K344">
        <v>1</v>
      </c>
      <c r="L344">
        <f>IF(AND(I344=J344,I344="EARLY"),1,0)</f>
        <v>0</v>
      </c>
      <c r="M344">
        <f>IF(AND(I344=J344,I344="LATE"),1,0)</f>
        <v>1</v>
      </c>
      <c r="N344">
        <f>IF(AND(I344=J344,I344="INTERMEDIATE"),1,0)</f>
        <v>0</v>
      </c>
      <c r="O344">
        <f>IF(AND(I344=J344,I344="BI-MODAL"),1,0)</f>
        <v>0</v>
      </c>
    </row>
    <row r="345" spans="1:15" x14ac:dyDescent="0.2">
      <c r="A345" t="s">
        <v>887</v>
      </c>
      <c r="B345" t="s">
        <v>888</v>
      </c>
      <c r="C345" t="s">
        <v>886</v>
      </c>
      <c r="D345">
        <v>0</v>
      </c>
      <c r="E345">
        <v>0</v>
      </c>
      <c r="F345">
        <v>0</v>
      </c>
      <c r="G345">
        <v>201</v>
      </c>
      <c r="H345">
        <v>13</v>
      </c>
      <c r="I345" t="s">
        <v>16</v>
      </c>
      <c r="K345">
        <v>0</v>
      </c>
      <c r="L345">
        <f>IF(AND(I345=J345,I345="EARLY"),1,0)</f>
        <v>0</v>
      </c>
      <c r="M345">
        <f>IF(AND(I345=J345,I345="LATE"),1,0)</f>
        <v>0</v>
      </c>
      <c r="N345">
        <f>IF(AND(I345=J345,I345="INTERMEDIATE"),1,0)</f>
        <v>0</v>
      </c>
      <c r="O345">
        <f>IF(AND(I345=J345,I345="BI-MODAL"),1,0)</f>
        <v>0</v>
      </c>
    </row>
    <row r="346" spans="1:15" x14ac:dyDescent="0.2">
      <c r="A346" t="s">
        <v>890</v>
      </c>
      <c r="B346" t="s">
        <v>891</v>
      </c>
      <c r="C346" t="s">
        <v>889</v>
      </c>
      <c r="D346">
        <v>0</v>
      </c>
      <c r="E346">
        <v>0</v>
      </c>
      <c r="F346">
        <v>0</v>
      </c>
      <c r="G346">
        <v>575</v>
      </c>
      <c r="H346">
        <v>13</v>
      </c>
      <c r="I346" t="s">
        <v>16</v>
      </c>
      <c r="J346" t="s">
        <v>16</v>
      </c>
      <c r="K346">
        <v>1</v>
      </c>
      <c r="L346">
        <f>IF(AND(I346=J346,I346="EARLY"),1,0)</f>
        <v>0</v>
      </c>
      <c r="M346">
        <f>IF(AND(I346=J346,I346="LATE"),1,0)</f>
        <v>1</v>
      </c>
      <c r="N346">
        <f>IF(AND(I346=J346,I346="INTERMEDIATE"),1,0)</f>
        <v>0</v>
      </c>
      <c r="O346">
        <f>IF(AND(I346=J346,I346="BI-MODAL"),1,0)</f>
        <v>0</v>
      </c>
    </row>
    <row r="347" spans="1:15" x14ac:dyDescent="0.2">
      <c r="A347" t="s">
        <v>899</v>
      </c>
      <c r="B347" t="s">
        <v>900</v>
      </c>
      <c r="C347" t="s">
        <v>898</v>
      </c>
      <c r="D347">
        <v>29</v>
      </c>
      <c r="E347">
        <v>0</v>
      </c>
      <c r="F347">
        <v>0</v>
      </c>
      <c r="G347">
        <v>464</v>
      </c>
      <c r="H347">
        <v>2</v>
      </c>
      <c r="I347" t="s">
        <v>16</v>
      </c>
      <c r="K347">
        <v>0</v>
      </c>
      <c r="L347">
        <f>IF(AND(I347=J347,I347="EARLY"),1,0)</f>
        <v>0</v>
      </c>
      <c r="M347">
        <f>IF(AND(I347=J347,I347="LATE"),1,0)</f>
        <v>0</v>
      </c>
      <c r="N347">
        <f>IF(AND(I347=J347,I347="INTERMEDIATE"),1,0)</f>
        <v>0</v>
      </c>
      <c r="O347">
        <f>IF(AND(I347=J347,I347="BI-MODAL"),1,0)</f>
        <v>0</v>
      </c>
    </row>
    <row r="348" spans="1:15" x14ac:dyDescent="0.2">
      <c r="A348" t="s">
        <v>902</v>
      </c>
      <c r="B348" t="s">
        <v>903</v>
      </c>
      <c r="C348" t="s">
        <v>901</v>
      </c>
      <c r="D348">
        <v>3</v>
      </c>
      <c r="E348">
        <v>0</v>
      </c>
      <c r="F348">
        <v>687</v>
      </c>
      <c r="G348">
        <v>2915</v>
      </c>
      <c r="H348">
        <v>25</v>
      </c>
      <c r="I348" t="s">
        <v>16</v>
      </c>
      <c r="J348" t="s">
        <v>16</v>
      </c>
      <c r="K348">
        <v>1</v>
      </c>
      <c r="L348">
        <f>IF(AND(I348=J348,I348="EARLY"),1,0)</f>
        <v>0</v>
      </c>
      <c r="M348">
        <f>IF(AND(I348=J348,I348="LATE"),1,0)</f>
        <v>1</v>
      </c>
      <c r="N348">
        <f>IF(AND(I348=J348,I348="INTERMEDIATE"),1,0)</f>
        <v>0</v>
      </c>
      <c r="O348">
        <f>IF(AND(I348=J348,I348="BI-MODAL"),1,0)</f>
        <v>0</v>
      </c>
    </row>
    <row r="349" spans="1:15" x14ac:dyDescent="0.2">
      <c r="A349" t="s">
        <v>909</v>
      </c>
      <c r="B349" t="s">
        <v>910</v>
      </c>
      <c r="C349" t="s">
        <v>908</v>
      </c>
      <c r="D349">
        <v>4</v>
      </c>
      <c r="E349">
        <v>1</v>
      </c>
      <c r="F349">
        <v>162</v>
      </c>
      <c r="G349">
        <v>502</v>
      </c>
      <c r="H349">
        <v>25</v>
      </c>
      <c r="I349" t="s">
        <v>16</v>
      </c>
      <c r="J349" t="s">
        <v>16</v>
      </c>
      <c r="K349">
        <v>1</v>
      </c>
      <c r="L349">
        <f>IF(AND(I349=J349,I349="EARLY"),1,0)</f>
        <v>0</v>
      </c>
      <c r="M349">
        <f>IF(AND(I349=J349,I349="LATE"),1,0)</f>
        <v>1</v>
      </c>
      <c r="N349">
        <f>IF(AND(I349=J349,I349="INTERMEDIATE"),1,0)</f>
        <v>0</v>
      </c>
      <c r="O349">
        <f>IF(AND(I349=J349,I349="BI-MODAL"),1,0)</f>
        <v>0</v>
      </c>
    </row>
    <row r="350" spans="1:15" x14ac:dyDescent="0.2">
      <c r="A350" t="s">
        <v>912</v>
      </c>
      <c r="B350" t="s">
        <v>913</v>
      </c>
      <c r="C350" t="s">
        <v>911</v>
      </c>
      <c r="D350">
        <v>17</v>
      </c>
      <c r="E350">
        <v>12</v>
      </c>
      <c r="F350">
        <v>542</v>
      </c>
      <c r="G350">
        <v>636</v>
      </c>
      <c r="H350">
        <v>26</v>
      </c>
      <c r="I350" t="s">
        <v>16</v>
      </c>
      <c r="J350" t="s">
        <v>11</v>
      </c>
      <c r="K350">
        <v>0</v>
      </c>
      <c r="L350">
        <f>IF(AND(I350=J350,I350="EARLY"),1,0)</f>
        <v>0</v>
      </c>
      <c r="M350">
        <f>IF(AND(I350=J350,I350="LATE"),1,0)</f>
        <v>0</v>
      </c>
      <c r="N350">
        <f>IF(AND(I350=J350,I350="INTERMEDIATE"),1,0)</f>
        <v>0</v>
      </c>
      <c r="O350">
        <f>IF(AND(I350=J350,I350="BI-MODAL"),1,0)</f>
        <v>0</v>
      </c>
    </row>
    <row r="351" spans="1:15" x14ac:dyDescent="0.2">
      <c r="A351" t="s">
        <v>931</v>
      </c>
      <c r="B351" t="s">
        <v>932</v>
      </c>
      <c r="C351" t="s">
        <v>930</v>
      </c>
      <c r="D351">
        <v>73</v>
      </c>
      <c r="E351">
        <v>78</v>
      </c>
      <c r="F351">
        <v>256</v>
      </c>
      <c r="G351">
        <v>314</v>
      </c>
      <c r="H351">
        <v>26</v>
      </c>
      <c r="I351" t="s">
        <v>16</v>
      </c>
      <c r="K351">
        <v>0</v>
      </c>
      <c r="L351">
        <f>IF(AND(I351=J351,I351="EARLY"),1,0)</f>
        <v>0</v>
      </c>
      <c r="M351">
        <f>IF(AND(I351=J351,I351="LATE"),1,0)</f>
        <v>0</v>
      </c>
      <c r="N351">
        <f>IF(AND(I351=J351,I351="INTERMEDIATE"),1,0)</f>
        <v>0</v>
      </c>
      <c r="O351">
        <f>IF(AND(I351=J351,I351="BI-MODAL"),1,0)</f>
        <v>0</v>
      </c>
    </row>
    <row r="352" spans="1:15" x14ac:dyDescent="0.2">
      <c r="A352" t="s">
        <v>943</v>
      </c>
      <c r="B352" t="s">
        <v>944</v>
      </c>
      <c r="C352" t="s">
        <v>942</v>
      </c>
      <c r="D352">
        <v>3</v>
      </c>
      <c r="E352">
        <v>5</v>
      </c>
      <c r="F352">
        <v>89</v>
      </c>
      <c r="G352">
        <v>713</v>
      </c>
      <c r="H352">
        <v>13</v>
      </c>
      <c r="I352" t="s">
        <v>16</v>
      </c>
      <c r="J352" t="s">
        <v>16</v>
      </c>
      <c r="K352">
        <v>1</v>
      </c>
      <c r="L352">
        <f>IF(AND(I352=J352,I352="EARLY"),1,0)</f>
        <v>0</v>
      </c>
      <c r="M352">
        <f>IF(AND(I352=J352,I352="LATE"),1,0)</f>
        <v>1</v>
      </c>
      <c r="N352">
        <f>IF(AND(I352=J352,I352="INTERMEDIATE"),1,0)</f>
        <v>0</v>
      </c>
      <c r="O352">
        <f>IF(AND(I352=J352,I352="BI-MODAL"),1,0)</f>
        <v>0</v>
      </c>
    </row>
    <row r="353" spans="1:15" x14ac:dyDescent="0.2">
      <c r="A353" t="s">
        <v>953</v>
      </c>
      <c r="B353" t="s">
        <v>954</v>
      </c>
      <c r="C353" t="s">
        <v>952</v>
      </c>
      <c r="D353">
        <v>92</v>
      </c>
      <c r="E353">
        <v>12</v>
      </c>
      <c r="F353">
        <v>78</v>
      </c>
      <c r="G353">
        <v>2032</v>
      </c>
      <c r="H353">
        <v>2</v>
      </c>
      <c r="I353" t="s">
        <v>16</v>
      </c>
      <c r="J353" t="s">
        <v>16</v>
      </c>
      <c r="K353">
        <v>1</v>
      </c>
      <c r="L353">
        <f>IF(AND(I353=J353,I353="EARLY"),1,0)</f>
        <v>0</v>
      </c>
      <c r="M353">
        <f>IF(AND(I353=J353,I353="LATE"),1,0)</f>
        <v>1</v>
      </c>
      <c r="N353">
        <f>IF(AND(I353=J353,I353="INTERMEDIATE"),1,0)</f>
        <v>0</v>
      </c>
      <c r="O353">
        <f>IF(AND(I353=J353,I353="BI-MODAL"),1,0)</f>
        <v>0</v>
      </c>
    </row>
    <row r="354" spans="1:15" x14ac:dyDescent="0.2">
      <c r="A354" t="s">
        <v>956</v>
      </c>
      <c r="B354" t="s">
        <v>957</v>
      </c>
      <c r="C354" t="s">
        <v>955</v>
      </c>
      <c r="D354">
        <v>726</v>
      </c>
      <c r="E354">
        <v>71</v>
      </c>
      <c r="F354">
        <v>470</v>
      </c>
      <c r="G354">
        <v>9025</v>
      </c>
      <c r="H354">
        <v>2</v>
      </c>
      <c r="I354" t="s">
        <v>16</v>
      </c>
      <c r="J354" t="s">
        <v>16</v>
      </c>
      <c r="K354">
        <v>1</v>
      </c>
      <c r="L354">
        <f>IF(AND(I354=J354,I354="EARLY"),1,0)</f>
        <v>0</v>
      </c>
      <c r="M354">
        <f>IF(AND(I354=J354,I354="LATE"),1,0)</f>
        <v>1</v>
      </c>
      <c r="N354">
        <f>IF(AND(I354=J354,I354="INTERMEDIATE"),1,0)</f>
        <v>0</v>
      </c>
      <c r="O354">
        <f>IF(AND(I354=J354,I354="BI-MODAL"),1,0)</f>
        <v>0</v>
      </c>
    </row>
    <row r="355" spans="1:15" x14ac:dyDescent="0.2">
      <c r="A355" t="s">
        <v>971</v>
      </c>
      <c r="B355" t="s">
        <v>972</v>
      </c>
      <c r="C355" t="s">
        <v>970</v>
      </c>
      <c r="D355">
        <v>621</v>
      </c>
      <c r="E355">
        <v>2092</v>
      </c>
      <c r="F355">
        <v>2890</v>
      </c>
      <c r="G355">
        <v>3442</v>
      </c>
      <c r="H355">
        <v>20</v>
      </c>
      <c r="I355" t="s">
        <v>16</v>
      </c>
      <c r="J355" t="s">
        <v>21</v>
      </c>
      <c r="K355">
        <v>0</v>
      </c>
      <c r="L355">
        <f>IF(AND(I355=J355,I355="EARLY"),1,0)</f>
        <v>0</v>
      </c>
      <c r="M355">
        <f>IF(AND(I355=J355,I355="LATE"),1,0)</f>
        <v>0</v>
      </c>
      <c r="N355">
        <f>IF(AND(I355=J355,I355="INTERMEDIATE"),1,0)</f>
        <v>0</v>
      </c>
      <c r="O355">
        <f>IF(AND(I355=J355,I355="BI-MODAL"),1,0)</f>
        <v>0</v>
      </c>
    </row>
    <row r="356" spans="1:15" x14ac:dyDescent="0.2">
      <c r="A356" t="s">
        <v>986</v>
      </c>
      <c r="B356" t="s">
        <v>987</v>
      </c>
      <c r="C356" t="s">
        <v>985</v>
      </c>
      <c r="D356">
        <v>315</v>
      </c>
      <c r="E356">
        <v>698</v>
      </c>
      <c r="F356">
        <v>4049</v>
      </c>
      <c r="G356">
        <v>4262</v>
      </c>
      <c r="H356">
        <v>21</v>
      </c>
      <c r="I356" t="s">
        <v>16</v>
      </c>
      <c r="J356" t="s">
        <v>21</v>
      </c>
      <c r="K356">
        <v>0</v>
      </c>
      <c r="L356">
        <f>IF(AND(I356=J356,I356="EARLY"),1,0)</f>
        <v>0</v>
      </c>
      <c r="M356">
        <f>IF(AND(I356=J356,I356="LATE"),1,0)</f>
        <v>0</v>
      </c>
      <c r="N356">
        <f>IF(AND(I356=J356,I356="INTERMEDIATE"),1,0)</f>
        <v>0</v>
      </c>
      <c r="O356">
        <f>IF(AND(I356=J356,I356="BI-MODAL"),1,0)</f>
        <v>0</v>
      </c>
    </row>
    <row r="357" spans="1:15" x14ac:dyDescent="0.2">
      <c r="A357" t="s">
        <v>1010</v>
      </c>
      <c r="B357" t="s">
        <v>1011</v>
      </c>
      <c r="C357" t="s">
        <v>1009</v>
      </c>
      <c r="D357">
        <v>12</v>
      </c>
      <c r="E357">
        <v>5</v>
      </c>
      <c r="F357">
        <v>4</v>
      </c>
      <c r="G357">
        <v>104</v>
      </c>
      <c r="H357">
        <v>2</v>
      </c>
      <c r="I357" t="s">
        <v>16</v>
      </c>
      <c r="J357" t="s">
        <v>16</v>
      </c>
      <c r="K357">
        <v>1</v>
      </c>
      <c r="L357">
        <f>IF(AND(I357=J357,I357="EARLY"),1,0)</f>
        <v>0</v>
      </c>
      <c r="M357">
        <f>IF(AND(I357=J357,I357="LATE"),1,0)</f>
        <v>1</v>
      </c>
      <c r="N357">
        <f>IF(AND(I357=J357,I357="INTERMEDIATE"),1,0)</f>
        <v>0</v>
      </c>
      <c r="O357">
        <f>IF(AND(I357=J357,I357="BI-MODAL"),1,0)</f>
        <v>0</v>
      </c>
    </row>
    <row r="358" spans="1:15" x14ac:dyDescent="0.2">
      <c r="A358" t="s">
        <v>1013</v>
      </c>
      <c r="B358" t="s">
        <v>1014</v>
      </c>
      <c r="C358" t="s">
        <v>1012</v>
      </c>
      <c r="D358">
        <v>2</v>
      </c>
      <c r="E358">
        <v>6</v>
      </c>
      <c r="F358">
        <v>36</v>
      </c>
      <c r="G358">
        <v>249</v>
      </c>
      <c r="H358">
        <v>13</v>
      </c>
      <c r="I358" t="s">
        <v>16</v>
      </c>
      <c r="J358" t="s">
        <v>16</v>
      </c>
      <c r="K358">
        <v>1</v>
      </c>
      <c r="L358">
        <f>IF(AND(I358=J358,I358="EARLY"),1,0)</f>
        <v>0</v>
      </c>
      <c r="M358">
        <f>IF(AND(I358=J358,I358="LATE"),1,0)</f>
        <v>1</v>
      </c>
      <c r="N358">
        <f>IF(AND(I358=J358,I358="INTERMEDIATE"),1,0)</f>
        <v>0</v>
      </c>
      <c r="O358">
        <f>IF(AND(I358=J358,I358="BI-MODAL"),1,0)</f>
        <v>0</v>
      </c>
    </row>
    <row r="359" spans="1:15" x14ac:dyDescent="0.2">
      <c r="A359" t="s">
        <v>1022</v>
      </c>
      <c r="B359" t="s">
        <v>1023</v>
      </c>
      <c r="C359" t="s">
        <v>1021</v>
      </c>
      <c r="D359">
        <v>195</v>
      </c>
      <c r="E359">
        <v>457</v>
      </c>
      <c r="F359">
        <v>3781</v>
      </c>
      <c r="G359">
        <v>3856</v>
      </c>
      <c r="H359">
        <v>21</v>
      </c>
      <c r="I359" t="s">
        <v>16</v>
      </c>
      <c r="J359" t="s">
        <v>16</v>
      </c>
      <c r="K359">
        <v>1</v>
      </c>
      <c r="L359">
        <f>IF(AND(I359=J359,I359="EARLY"),1,0)</f>
        <v>0</v>
      </c>
      <c r="M359">
        <f>IF(AND(I359=J359,I359="LATE"),1,0)</f>
        <v>1</v>
      </c>
      <c r="N359">
        <f>IF(AND(I359=J359,I359="INTERMEDIATE"),1,0)</f>
        <v>0</v>
      </c>
      <c r="O359">
        <f>IF(AND(I359=J359,I359="BI-MODAL"),1,0)</f>
        <v>0</v>
      </c>
    </row>
    <row r="360" spans="1:15" x14ac:dyDescent="0.2">
      <c r="A360" t="s">
        <v>1025</v>
      </c>
      <c r="B360" t="s">
        <v>1026</v>
      </c>
      <c r="C360" t="s">
        <v>1024</v>
      </c>
      <c r="D360">
        <v>1094</v>
      </c>
      <c r="E360">
        <v>395</v>
      </c>
      <c r="F360">
        <v>1679</v>
      </c>
      <c r="G360">
        <v>1987</v>
      </c>
      <c r="H360">
        <v>26</v>
      </c>
      <c r="I360" t="s">
        <v>16</v>
      </c>
      <c r="J360" t="s">
        <v>16</v>
      </c>
      <c r="K360">
        <v>1</v>
      </c>
      <c r="L360">
        <f>IF(AND(I360=J360,I360="EARLY"),1,0)</f>
        <v>0</v>
      </c>
      <c r="M360">
        <f>IF(AND(I360=J360,I360="LATE"),1,0)</f>
        <v>1</v>
      </c>
      <c r="N360">
        <f>IF(AND(I360=J360,I360="INTERMEDIATE"),1,0)</f>
        <v>0</v>
      </c>
      <c r="O360">
        <f>IF(AND(I360=J360,I360="BI-MODAL"),1,0)</f>
        <v>0</v>
      </c>
    </row>
    <row r="361" spans="1:15" x14ac:dyDescent="0.2">
      <c r="A361" t="s">
        <v>1028</v>
      </c>
      <c r="B361" t="s">
        <v>1029</v>
      </c>
      <c r="C361" t="s">
        <v>1027</v>
      </c>
      <c r="D361">
        <v>8</v>
      </c>
      <c r="E361">
        <v>37</v>
      </c>
      <c r="F361">
        <v>629</v>
      </c>
      <c r="G361">
        <v>1180</v>
      </c>
      <c r="H361">
        <v>3</v>
      </c>
      <c r="I361" t="s">
        <v>16</v>
      </c>
      <c r="J361" t="s">
        <v>21</v>
      </c>
      <c r="K361">
        <v>0</v>
      </c>
      <c r="L361">
        <f>IF(AND(I361=J361,I361="EARLY"),1,0)</f>
        <v>0</v>
      </c>
      <c r="M361">
        <f>IF(AND(I361=J361,I361="LATE"),1,0)</f>
        <v>0</v>
      </c>
      <c r="N361">
        <f>IF(AND(I361=J361,I361="INTERMEDIATE"),1,0)</f>
        <v>0</v>
      </c>
      <c r="O361">
        <f>IF(AND(I361=J361,I361="BI-MODAL"),1,0)</f>
        <v>0</v>
      </c>
    </row>
    <row r="362" spans="1:15" x14ac:dyDescent="0.2">
      <c r="A362" t="s">
        <v>1051</v>
      </c>
      <c r="B362" t="s">
        <v>1052</v>
      </c>
      <c r="C362" t="s">
        <v>1050</v>
      </c>
      <c r="D362">
        <v>0</v>
      </c>
      <c r="E362">
        <v>2</v>
      </c>
      <c r="F362">
        <v>1168</v>
      </c>
      <c r="G362">
        <v>1357</v>
      </c>
      <c r="H362">
        <v>26</v>
      </c>
      <c r="I362" t="s">
        <v>16</v>
      </c>
      <c r="J362" t="s">
        <v>11</v>
      </c>
      <c r="K362">
        <v>0</v>
      </c>
      <c r="L362">
        <f>IF(AND(I362=J362,I362="EARLY"),1,0)</f>
        <v>0</v>
      </c>
      <c r="M362">
        <f>IF(AND(I362=J362,I362="LATE"),1,0)</f>
        <v>0</v>
      </c>
      <c r="N362">
        <f>IF(AND(I362=J362,I362="INTERMEDIATE"),1,0)</f>
        <v>0</v>
      </c>
      <c r="O362">
        <f>IF(AND(I362=J362,I362="BI-MODAL"),1,0)</f>
        <v>0</v>
      </c>
    </row>
    <row r="363" spans="1:15" x14ac:dyDescent="0.2">
      <c r="A363" t="s">
        <v>1057</v>
      </c>
      <c r="B363" t="s">
        <v>1058</v>
      </c>
      <c r="C363" t="s">
        <v>1056</v>
      </c>
      <c r="D363">
        <v>2582</v>
      </c>
      <c r="E363">
        <v>5595</v>
      </c>
      <c r="F363">
        <v>9267</v>
      </c>
      <c r="G363">
        <v>14287</v>
      </c>
      <c r="H363">
        <v>20</v>
      </c>
      <c r="I363" t="s">
        <v>16</v>
      </c>
      <c r="J363" t="s">
        <v>16</v>
      </c>
      <c r="K363">
        <v>1</v>
      </c>
      <c r="L363">
        <f>IF(AND(I363=J363,I363="EARLY"),1,0)</f>
        <v>0</v>
      </c>
      <c r="M363">
        <f>IF(AND(I363=J363,I363="LATE"),1,0)</f>
        <v>1</v>
      </c>
      <c r="N363">
        <f>IF(AND(I363=J363,I363="INTERMEDIATE"),1,0)</f>
        <v>0</v>
      </c>
      <c r="O363">
        <f>IF(AND(I363=J363,I363="BI-MODAL"),1,0)</f>
        <v>0</v>
      </c>
    </row>
    <row r="364" spans="1:15" x14ac:dyDescent="0.2">
      <c r="A364" t="s">
        <v>213</v>
      </c>
      <c r="B364" t="s">
        <v>214</v>
      </c>
      <c r="C364" t="s">
        <v>211</v>
      </c>
      <c r="D364">
        <v>0</v>
      </c>
      <c r="E364">
        <v>0</v>
      </c>
      <c r="F364">
        <v>0</v>
      </c>
      <c r="G364">
        <v>0</v>
      </c>
      <c r="H364">
        <v>0</v>
      </c>
      <c r="I364" t="s">
        <v>212</v>
      </c>
      <c r="K364">
        <v>0</v>
      </c>
      <c r="L364">
        <f>IF(AND(I364=J364,I364="EARLY"),1,0)</f>
        <v>0</v>
      </c>
      <c r="M364">
        <f>IF(AND(I364=J364,I364="LATE"),1,0)</f>
        <v>0</v>
      </c>
      <c r="N364">
        <f>IF(AND(I364=J364,I364="INTERMEDIATE"),1,0)</f>
        <v>0</v>
      </c>
      <c r="O364">
        <f>IF(AND(I364=J364,I364="BI-MODAL"),1,0)</f>
        <v>0</v>
      </c>
    </row>
    <row r="365" spans="1:15" x14ac:dyDescent="0.2">
      <c r="A365" t="s">
        <v>295</v>
      </c>
      <c r="B365" t="s">
        <v>296</v>
      </c>
      <c r="C365" t="s">
        <v>294</v>
      </c>
      <c r="D365">
        <v>0</v>
      </c>
      <c r="E365">
        <v>0</v>
      </c>
      <c r="F365">
        <v>0</v>
      </c>
      <c r="G365">
        <v>0</v>
      </c>
      <c r="H365">
        <v>0</v>
      </c>
      <c r="I365" t="s">
        <v>212</v>
      </c>
      <c r="K365">
        <v>0</v>
      </c>
      <c r="L365">
        <f>IF(AND(I365=J365,I365="EARLY"),1,0)</f>
        <v>0</v>
      </c>
      <c r="M365">
        <f>IF(AND(I365=J365,I365="LATE"),1,0)</f>
        <v>0</v>
      </c>
      <c r="N365">
        <f>IF(AND(I365=J365,I365="INTERMEDIATE"),1,0)</f>
        <v>0</v>
      </c>
      <c r="O365">
        <f>IF(AND(I365=J365,I365="BI-MODAL"),1,0)</f>
        <v>0</v>
      </c>
    </row>
    <row r="366" spans="1:15" x14ac:dyDescent="0.2">
      <c r="A366" t="s">
        <v>460</v>
      </c>
      <c r="B366" t="s">
        <v>461</v>
      </c>
      <c r="C366" t="s">
        <v>462</v>
      </c>
      <c r="D366">
        <v>0</v>
      </c>
      <c r="E366">
        <v>0</v>
      </c>
      <c r="F366">
        <v>0</v>
      </c>
      <c r="G366">
        <v>0</v>
      </c>
      <c r="H366">
        <v>0</v>
      </c>
      <c r="I366" t="s">
        <v>212</v>
      </c>
      <c r="K366">
        <v>0</v>
      </c>
      <c r="L366">
        <f>IF(AND(I366=J366,I366="EARLY"),1,0)</f>
        <v>0</v>
      </c>
      <c r="M366">
        <f>IF(AND(I366=J366,I366="LATE"),1,0)</f>
        <v>0</v>
      </c>
      <c r="N366">
        <f>IF(AND(I366=J366,I366="INTERMEDIATE"),1,0)</f>
        <v>0</v>
      </c>
      <c r="O366">
        <f>IF(AND(I366=J366,I366="BI-MODAL"),1,0)</f>
        <v>0</v>
      </c>
    </row>
    <row r="367" spans="1:15" x14ac:dyDescent="0.2">
      <c r="A367" t="s">
        <v>541</v>
      </c>
      <c r="B367" t="s">
        <v>542</v>
      </c>
      <c r="C367" t="s">
        <v>540</v>
      </c>
      <c r="D367">
        <v>0</v>
      </c>
      <c r="E367">
        <v>0</v>
      </c>
      <c r="F367">
        <v>0</v>
      </c>
      <c r="G367">
        <v>0</v>
      </c>
      <c r="H367">
        <v>0</v>
      </c>
      <c r="I367" t="s">
        <v>212</v>
      </c>
      <c r="K367">
        <v>0</v>
      </c>
      <c r="L367">
        <f>IF(AND(I367=J367,I367="EARLY"),1,0)</f>
        <v>0</v>
      </c>
      <c r="M367">
        <f>IF(AND(I367=J367,I367="LATE"),1,0)</f>
        <v>0</v>
      </c>
      <c r="N367">
        <f>IF(AND(I367=J367,I367="INTERMEDIATE"),1,0)</f>
        <v>0</v>
      </c>
      <c r="O367">
        <f>IF(AND(I367=J367,I367="BI-MODAL"),1,0)</f>
        <v>0</v>
      </c>
    </row>
    <row r="368" spans="1:15" x14ac:dyDescent="0.2">
      <c r="A368" t="s">
        <v>646</v>
      </c>
      <c r="B368" t="s">
        <v>647</v>
      </c>
      <c r="C368" t="s">
        <v>645</v>
      </c>
      <c r="D368">
        <v>0</v>
      </c>
      <c r="E368">
        <v>0</v>
      </c>
      <c r="F368">
        <v>0</v>
      </c>
      <c r="G368">
        <v>0</v>
      </c>
      <c r="H368">
        <v>0</v>
      </c>
      <c r="I368" t="s">
        <v>212</v>
      </c>
      <c r="K368">
        <v>0</v>
      </c>
      <c r="L368">
        <f>IF(AND(I368=J368,I368="EARLY"),1,0)</f>
        <v>0</v>
      </c>
      <c r="M368">
        <f>IF(AND(I368=J368,I368="LATE"),1,0)</f>
        <v>0</v>
      </c>
      <c r="N368">
        <f>IF(AND(I368=J368,I368="INTERMEDIATE"),1,0)</f>
        <v>0</v>
      </c>
      <c r="O368">
        <f>IF(AND(I368=J368,I368="BI-MODAL"),1,0)</f>
        <v>0</v>
      </c>
    </row>
    <row r="369" spans="1:15" x14ac:dyDescent="0.2">
      <c r="A369" t="s">
        <v>788</v>
      </c>
      <c r="B369" t="s">
        <v>789</v>
      </c>
      <c r="C369" t="s">
        <v>787</v>
      </c>
      <c r="D369">
        <v>0</v>
      </c>
      <c r="E369">
        <v>0</v>
      </c>
      <c r="F369">
        <v>0</v>
      </c>
      <c r="G369">
        <v>0</v>
      </c>
      <c r="H369">
        <v>0</v>
      </c>
      <c r="I369" t="s">
        <v>212</v>
      </c>
      <c r="K369">
        <v>0</v>
      </c>
      <c r="L369">
        <f>IF(AND(I369=J369,I369="EARLY"),1,0)</f>
        <v>0</v>
      </c>
      <c r="M369">
        <f>IF(AND(I369=J369,I369="LATE"),1,0)</f>
        <v>0</v>
      </c>
      <c r="N369">
        <f>IF(AND(I369=J369,I369="INTERMEDIATE"),1,0)</f>
        <v>0</v>
      </c>
      <c r="O369">
        <f>IF(AND(I369=J369,I369="BI-MODAL"),1,0)</f>
        <v>0</v>
      </c>
    </row>
    <row r="370" spans="1:15" x14ac:dyDescent="0.2">
      <c r="J370" s="1">
        <f>COUNTA(J2:J369)</f>
        <v>287</v>
      </c>
      <c r="K370" s="1">
        <f>COUNTIF(K2:K369,1)</f>
        <v>103</v>
      </c>
      <c r="L370" s="1">
        <f>COUNTIF(L2:L369,1)</f>
        <v>15</v>
      </c>
      <c r="M370" s="1">
        <f t="shared" ref="M370:O370" si="0">COUNTIF(M2:M369,1)</f>
        <v>58</v>
      </c>
      <c r="N370" s="1">
        <f t="shared" si="0"/>
        <v>30</v>
      </c>
      <c r="O370" s="1">
        <f t="shared" si="0"/>
        <v>6</v>
      </c>
    </row>
    <row r="371" spans="1:15" x14ac:dyDescent="0.2">
      <c r="H371" t="s">
        <v>11</v>
      </c>
      <c r="I371" s="2">
        <f>COUNTIF(I2:I369,"EARLY")</f>
        <v>72</v>
      </c>
      <c r="J371" s="2">
        <f>COUNTIF(J2:J369,"EARLY")</f>
        <v>59</v>
      </c>
    </row>
    <row r="372" spans="1:15" x14ac:dyDescent="0.2">
      <c r="H372" t="s">
        <v>16</v>
      </c>
      <c r="I372" s="3">
        <f>COUNTIF(I2:I369,"LATE")</f>
        <v>110</v>
      </c>
      <c r="J372" s="3">
        <f>COUNTIF(J2:J369,"LATE")</f>
        <v>132</v>
      </c>
    </row>
    <row r="373" spans="1:15" x14ac:dyDescent="0.2">
      <c r="H373" t="s">
        <v>19</v>
      </c>
      <c r="I373" s="4">
        <f>COUNTIF(I2:I369,"INTERMEDIATE")</f>
        <v>110</v>
      </c>
      <c r="J373" s="4">
        <f>COUNTIF(J2:J369,"INTERMEDIATE")</f>
        <v>66</v>
      </c>
    </row>
    <row r="374" spans="1:15" x14ac:dyDescent="0.2">
      <c r="H374" t="s">
        <v>21</v>
      </c>
      <c r="I374" s="5">
        <f>COUNTIF(I2:I369,"BI-MODAL")</f>
        <v>70</v>
      </c>
      <c r="J374" s="5">
        <f>COUNTIF(J2:J369,"BI-MODAL")</f>
        <v>30</v>
      </c>
    </row>
  </sheetData>
  <sortState ref="A2:O369">
    <sortCondition ref="I2:I369"/>
  </sortState>
  <conditionalFormatting sqref="I2:J369">
    <cfRule type="containsText" dxfId="4" priority="5" operator="containsText" text="LATE">
      <formula>NOT(ISERROR(SEARCH("LATE",I2)))</formula>
    </cfRule>
    <cfRule type="containsText" dxfId="3" priority="4" operator="containsText" text="BI-MODAL">
      <formula>NOT(ISERROR(SEARCH("BI-MODAL",I2)))</formula>
    </cfRule>
    <cfRule type="containsText" dxfId="2" priority="3" operator="containsText" text="EARLY">
      <formula>NOT(ISERROR(SEARCH("EARLY",I2)))</formula>
    </cfRule>
    <cfRule type="containsText" dxfId="1" priority="2" operator="containsText" text="INTERMEDIATE">
      <formula>NOT(ISERROR(SEARCH("INTERMEDIATE",I2)))</formula>
    </cfRule>
  </conditionalFormatting>
  <conditionalFormatting sqref="K2:O369">
    <cfRule type="cellIs" dxfId="0" priority="1" operator="equal"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afi_spu_tf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2016-02-05T21:00:46Z</dcterms:created>
  <dcterms:modified xsi:type="dcterms:W3CDTF">2017-05-02T17:01:17Z</dcterms:modified>
</cp:coreProperties>
</file>