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8" l="1"/>
  <c r="E47" i="8"/>
  <c r="D47" i="8"/>
  <c r="F46" i="8"/>
  <c r="F43" i="8"/>
  <c r="F42" i="8"/>
  <c r="F39" i="8"/>
  <c r="F38" i="8"/>
  <c r="F37" i="8"/>
  <c r="F26" i="8"/>
  <c r="F20" i="8"/>
  <c r="F10" i="8"/>
  <c r="F47" i="8" l="1"/>
</calcChain>
</file>

<file path=xl/sharedStrings.xml><?xml version="1.0" encoding="utf-8"?>
<sst xmlns="http://schemas.openxmlformats.org/spreadsheetml/2006/main" count="52" uniqueCount="52">
  <si>
    <t>AVERAGE</t>
  </si>
  <si>
    <t>Sample_id</t>
    <phoneticPr fontId="3" type="noConversion"/>
  </si>
  <si>
    <t>Mapping efficiency</t>
    <phoneticPr fontId="3" type="noConversion"/>
  </si>
  <si>
    <t>Depth</t>
    <phoneticPr fontId="3" type="noConversion"/>
  </si>
  <si>
    <t>Genome coverage</t>
    <phoneticPr fontId="3" type="noConversion"/>
  </si>
  <si>
    <t>SNP number</t>
    <phoneticPr fontId="3" type="noConversion"/>
  </si>
  <si>
    <t>Original reads pair</t>
    <phoneticPr fontId="3" type="noConversion"/>
  </si>
  <si>
    <t>ACC-2210</t>
  </si>
  <si>
    <t>ACC-2218</t>
  </si>
  <si>
    <t>ACC-2226</t>
  </si>
  <si>
    <t>ACC-244</t>
  </si>
  <si>
    <t>ACC-248</t>
  </si>
  <si>
    <t>ACC-250</t>
  </si>
  <si>
    <t>ACC-253</t>
  </si>
  <si>
    <t>ACC-262</t>
  </si>
  <si>
    <t>ACC-281</t>
  </si>
  <si>
    <t>ACC-051</t>
  </si>
  <si>
    <t>ACC-076</t>
  </si>
  <si>
    <t>ACC-082</t>
  </si>
  <si>
    <t>ACC-089</t>
  </si>
  <si>
    <t>ACC-100</t>
  </si>
  <si>
    <t>ACC-103</t>
  </si>
  <si>
    <t>ACC-108</t>
  </si>
  <si>
    <t>ACC-130</t>
  </si>
  <si>
    <t>ACC-1843</t>
  </si>
  <si>
    <t>ACC-212</t>
  </si>
  <si>
    <t>ACC-215</t>
  </si>
  <si>
    <t>ACC-438</t>
  </si>
  <si>
    <t>ACC-001</t>
  </si>
  <si>
    <t>ACC-1279</t>
  </si>
  <si>
    <t>ACC-128</t>
  </si>
  <si>
    <t>ACC-1297</t>
  </si>
  <si>
    <t>ACC-1379</t>
  </si>
  <si>
    <t>ACC-1399</t>
  </si>
  <si>
    <t>ACC-1412</t>
  </si>
  <si>
    <t>ACC-1433</t>
  </si>
  <si>
    <t>ACC-171</t>
  </si>
  <si>
    <t>ACC-172</t>
  </si>
  <si>
    <t>ACC-176</t>
  </si>
  <si>
    <t>ACC-1942</t>
  </si>
  <si>
    <t>ACC-2219</t>
  </si>
  <si>
    <t>ACC-2225</t>
  </si>
  <si>
    <t>ACC-2227</t>
  </si>
  <si>
    <t>ACC-2228</t>
  </si>
  <si>
    <t>ACC-2229</t>
  </si>
  <si>
    <t>ACC-2230</t>
  </si>
  <si>
    <t>ACC-319</t>
  </si>
  <si>
    <t>ACC-433</t>
  </si>
  <si>
    <t>ACC-504</t>
  </si>
  <si>
    <t>ACC-546</t>
  </si>
  <si>
    <t>ACC-616</t>
  </si>
  <si>
    <t>Table S2. DNA-seq mapping and SNP calling for sequenced accessions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</si>
</sst>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#,##0_ "/>
  </numFmts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ill="1"/>
    <xf numFmtId="10" fontId="5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0" fontId="0" fillId="0" borderId="0" xfId="0" applyNumberFormat="1" applyFill="1"/>
    <xf numFmtId="0" fontId="0" fillId="0" borderId="0" xfId="0" applyFill="1" applyAlignment="1">
      <alignment horizontal="left"/>
    </xf>
    <xf numFmtId="176" fontId="0" fillId="0" borderId="0" xfId="0" applyNumberFormat="1" applyFill="1" applyAlignment="1">
      <alignment horizontal="left"/>
    </xf>
    <xf numFmtId="177" fontId="4" fillId="0" borderId="0" xfId="0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77" fontId="5" fillId="0" borderId="0" xfId="0" applyNumberFormat="1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wrapText="1" readingOrder="1"/>
    </xf>
    <xf numFmtId="176" fontId="4" fillId="0" borderId="0" xfId="0" applyNumberFormat="1" applyFont="1" applyFill="1" applyBorder="1" applyAlignment="1">
      <alignment horizontal="center"/>
    </xf>
    <xf numFmtId="10" fontId="4" fillId="0" borderId="0" xfId="0" applyNumberFormat="1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/>
    </xf>
    <xf numFmtId="177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77" fontId="6" fillId="0" borderId="1" xfId="0" applyNumberFormat="1" applyFont="1" applyBorder="1" applyAlignment="1">
      <alignment horizontal="center"/>
    </xf>
    <xf numFmtId="10" fontId="8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10" fontId="6" fillId="0" borderId="1" xfId="0" applyNumberFormat="1" applyFont="1" applyFill="1" applyBorder="1" applyAlignment="1">
      <alignment horizontal="center"/>
    </xf>
    <xf numFmtId="177" fontId="8" fillId="0" borderId="1" xfId="0" applyNumberFormat="1" applyFont="1" applyFill="1" applyBorder="1" applyAlignment="1">
      <alignment horizont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2"/>
  <sheetViews>
    <sheetView tabSelected="1" topLeftCell="A37" workbookViewId="0">
      <selection activeCell="D55" sqref="D55"/>
    </sheetView>
  </sheetViews>
  <sheetFormatPr defaultRowHeight="20.100000000000001" customHeight="1" x14ac:dyDescent="0.2"/>
  <cols>
    <col min="2" max="2" width="15.375" customWidth="1"/>
    <col min="3" max="3" width="17.125" style="2" bestFit="1" customWidth="1"/>
    <col min="4" max="4" width="15.75" style="6" customWidth="1"/>
    <col min="5" max="5" width="9" style="7" customWidth="1"/>
    <col min="6" max="6" width="17.375" style="6" bestFit="1" customWidth="1"/>
    <col min="7" max="7" width="11.875" style="6" bestFit="1" customWidth="1"/>
    <col min="8" max="8" width="16.625" bestFit="1" customWidth="1"/>
  </cols>
  <sheetData>
    <row r="1" spans="2:7" ht="20.100000000000001" customHeight="1" x14ac:dyDescent="0.2">
      <c r="B1" s="21" t="s">
        <v>51</v>
      </c>
      <c r="C1" s="21"/>
      <c r="D1" s="21"/>
      <c r="E1" s="21"/>
      <c r="F1" s="21"/>
    </row>
    <row r="2" spans="2:7" ht="20.100000000000001" customHeight="1" x14ac:dyDescent="0.2">
      <c r="B2" s="20" t="s">
        <v>1</v>
      </c>
      <c r="C2" s="20" t="s">
        <v>6</v>
      </c>
      <c r="D2" s="20" t="s">
        <v>2</v>
      </c>
      <c r="E2" s="20" t="s">
        <v>3</v>
      </c>
      <c r="F2" s="20" t="s">
        <v>4</v>
      </c>
      <c r="G2" s="20" t="s">
        <v>5</v>
      </c>
    </row>
    <row r="3" spans="2:7" ht="20.100000000000001" customHeight="1" x14ac:dyDescent="0.2">
      <c r="B3" s="1" t="s">
        <v>28</v>
      </c>
      <c r="C3" s="19">
        <v>106163710</v>
      </c>
      <c r="D3" s="9">
        <v>0.94950000000000001</v>
      </c>
      <c r="E3" s="10">
        <v>24.748699999999999</v>
      </c>
      <c r="F3" s="9">
        <v>0.972997</v>
      </c>
      <c r="G3" s="8">
        <v>656597</v>
      </c>
    </row>
    <row r="4" spans="2:7" ht="20.100000000000001" customHeight="1" x14ac:dyDescent="0.2">
      <c r="B4" s="1" t="s">
        <v>16</v>
      </c>
      <c r="C4" s="19">
        <v>87077605</v>
      </c>
      <c r="D4" s="9">
        <v>0.94969999999999999</v>
      </c>
      <c r="E4" s="10">
        <v>16.820900000000002</v>
      </c>
      <c r="F4" s="9">
        <v>0.95551339999999996</v>
      </c>
      <c r="G4" s="8">
        <v>1679808</v>
      </c>
    </row>
    <row r="5" spans="2:7" ht="20.100000000000001" customHeight="1" x14ac:dyDescent="0.2">
      <c r="B5" s="1" t="s">
        <v>17</v>
      </c>
      <c r="C5" s="19">
        <v>154811451</v>
      </c>
      <c r="D5" s="9">
        <v>0.62770000000000004</v>
      </c>
      <c r="E5" s="10">
        <v>19.564800000000002</v>
      </c>
      <c r="F5" s="9">
        <v>0.95749050000000002</v>
      </c>
      <c r="G5" s="8">
        <v>1533106</v>
      </c>
    </row>
    <row r="6" spans="2:7" ht="20.100000000000001" customHeight="1" x14ac:dyDescent="0.2">
      <c r="B6" s="1" t="s">
        <v>18</v>
      </c>
      <c r="C6" s="19">
        <v>145343268</v>
      </c>
      <c r="D6" s="9">
        <v>0.99560000000000004</v>
      </c>
      <c r="E6" s="10">
        <v>29.463899999999999</v>
      </c>
      <c r="F6" s="9">
        <v>0.93313550000000001</v>
      </c>
      <c r="G6" s="8">
        <v>1831752</v>
      </c>
    </row>
    <row r="7" spans="2:7" ht="20.100000000000001" customHeight="1" x14ac:dyDescent="0.2">
      <c r="B7" s="1" t="s">
        <v>19</v>
      </c>
      <c r="C7" s="19">
        <v>163848469</v>
      </c>
      <c r="D7" s="9">
        <v>0.59760000000000002</v>
      </c>
      <c r="E7" s="10">
        <v>19.890699999999999</v>
      </c>
      <c r="F7" s="9">
        <v>0.95503830000000001</v>
      </c>
      <c r="G7" s="8">
        <v>1951011</v>
      </c>
    </row>
    <row r="8" spans="2:7" ht="20.100000000000001" customHeight="1" x14ac:dyDescent="0.2">
      <c r="B8" s="11" t="s">
        <v>20</v>
      </c>
      <c r="C8" s="19">
        <v>132023472</v>
      </c>
      <c r="D8" s="3">
        <v>0.59660000000000002</v>
      </c>
      <c r="E8" s="13">
        <v>18.229099999999999</v>
      </c>
      <c r="F8" s="9">
        <v>0.95690500000000001</v>
      </c>
      <c r="G8" s="12">
        <v>2238135</v>
      </c>
    </row>
    <row r="9" spans="2:7" ht="20.100000000000001" customHeight="1" x14ac:dyDescent="0.2">
      <c r="B9" s="11" t="s">
        <v>21</v>
      </c>
      <c r="C9" s="19">
        <v>100247613</v>
      </c>
      <c r="D9" s="3">
        <v>0.94789999999999996</v>
      </c>
      <c r="E9" s="13">
        <v>23.305</v>
      </c>
      <c r="F9" s="9">
        <v>0.9661071</v>
      </c>
      <c r="G9" s="12">
        <v>2251797</v>
      </c>
    </row>
    <row r="10" spans="2:7" ht="20.100000000000001" customHeight="1" x14ac:dyDescent="0.2">
      <c r="B10" s="1" t="s">
        <v>22</v>
      </c>
      <c r="C10" s="19">
        <v>60733628</v>
      </c>
      <c r="D10" s="3">
        <v>0.90410000000000001</v>
      </c>
      <c r="E10" s="13">
        <v>11.1311</v>
      </c>
      <c r="F10" s="3">
        <f>1-0.0532412</f>
        <v>0.94675880000000001</v>
      </c>
      <c r="G10" s="12">
        <v>1730711</v>
      </c>
    </row>
    <row r="11" spans="2:7" ht="20.100000000000001" customHeight="1" x14ac:dyDescent="0.2">
      <c r="B11" s="11" t="s">
        <v>29</v>
      </c>
      <c r="C11" s="19">
        <v>74004870</v>
      </c>
      <c r="D11" s="3">
        <v>0.97389999999999999</v>
      </c>
      <c r="E11" s="13">
        <v>19.490200000000002</v>
      </c>
      <c r="F11" s="9">
        <v>0.95748299999999997</v>
      </c>
      <c r="G11" s="12">
        <v>1483890</v>
      </c>
    </row>
    <row r="12" spans="2:7" ht="20.100000000000001" customHeight="1" x14ac:dyDescent="0.2">
      <c r="B12" s="11" t="s">
        <v>30</v>
      </c>
      <c r="C12" s="19">
        <v>93645459</v>
      </c>
      <c r="D12" s="3">
        <v>0.98089999999999999</v>
      </c>
      <c r="E12" s="13">
        <v>20.556799999999999</v>
      </c>
      <c r="F12" s="9">
        <v>0.95190209999999997</v>
      </c>
      <c r="G12" s="12">
        <v>1426035</v>
      </c>
    </row>
    <row r="13" spans="2:7" ht="20.100000000000001" customHeight="1" x14ac:dyDescent="0.2">
      <c r="B13" s="11" t="s">
        <v>31</v>
      </c>
      <c r="C13" s="19">
        <v>77067297</v>
      </c>
      <c r="D13" s="3">
        <v>0.98409999999999997</v>
      </c>
      <c r="E13" s="13">
        <v>17.4819</v>
      </c>
      <c r="F13" s="9">
        <v>0.95632760000000006</v>
      </c>
      <c r="G13" s="12">
        <v>1291079</v>
      </c>
    </row>
    <row r="14" spans="2:7" ht="20.100000000000001" customHeight="1" x14ac:dyDescent="0.2">
      <c r="B14" s="11" t="s">
        <v>23</v>
      </c>
      <c r="C14" s="19">
        <v>85174898</v>
      </c>
      <c r="D14" s="3">
        <v>0.97940000000000005</v>
      </c>
      <c r="E14" s="13">
        <v>15.4076</v>
      </c>
      <c r="F14" s="9">
        <v>0.96450709999999995</v>
      </c>
      <c r="G14" s="12">
        <v>1727494</v>
      </c>
    </row>
    <row r="15" spans="2:7" ht="20.100000000000001" customHeight="1" x14ac:dyDescent="0.2">
      <c r="B15" s="11" t="s">
        <v>32</v>
      </c>
      <c r="C15" s="19">
        <v>96512374</v>
      </c>
      <c r="D15" s="3">
        <v>0.97240000000000004</v>
      </c>
      <c r="E15" s="13">
        <v>25.677099999999999</v>
      </c>
      <c r="F15" s="9">
        <v>0.95727169999999995</v>
      </c>
      <c r="G15" s="12">
        <v>1436013</v>
      </c>
    </row>
    <row r="16" spans="2:7" ht="20.100000000000001" customHeight="1" x14ac:dyDescent="0.2">
      <c r="B16" s="11" t="s">
        <v>33</v>
      </c>
      <c r="C16" s="19">
        <v>74114616</v>
      </c>
      <c r="D16" s="3">
        <v>0.98129999999999995</v>
      </c>
      <c r="E16" s="13">
        <v>18.509599999999999</v>
      </c>
      <c r="F16" s="9">
        <v>0.95186499999999996</v>
      </c>
      <c r="G16" s="12">
        <v>1833374</v>
      </c>
    </row>
    <row r="17" spans="2:7" ht="20.100000000000001" customHeight="1" x14ac:dyDescent="0.2">
      <c r="B17" s="11" t="s">
        <v>34</v>
      </c>
      <c r="C17" s="19">
        <v>61395424</v>
      </c>
      <c r="D17" s="3">
        <v>0.96050000000000002</v>
      </c>
      <c r="E17" s="13">
        <v>17.985800000000001</v>
      </c>
      <c r="F17" s="9">
        <v>0.95934750000000002</v>
      </c>
      <c r="G17" s="12">
        <v>917778</v>
      </c>
    </row>
    <row r="18" spans="2:7" ht="20.100000000000001" customHeight="1" x14ac:dyDescent="0.2">
      <c r="B18" s="11" t="s">
        <v>35</v>
      </c>
      <c r="C18" s="19">
        <v>99233664</v>
      </c>
      <c r="D18" s="3">
        <v>0.97609999999999997</v>
      </c>
      <c r="E18" s="13">
        <v>26.6617</v>
      </c>
      <c r="F18" s="9">
        <v>0.95722879999999999</v>
      </c>
      <c r="G18" s="12">
        <v>1422845</v>
      </c>
    </row>
    <row r="19" spans="2:7" ht="20.100000000000001" customHeight="1" x14ac:dyDescent="0.2">
      <c r="B19" s="11" t="s">
        <v>36</v>
      </c>
      <c r="C19" s="19">
        <v>148735777</v>
      </c>
      <c r="D19" s="3">
        <v>0.6401</v>
      </c>
      <c r="E19" s="13">
        <v>19.0595</v>
      </c>
      <c r="F19" s="9">
        <v>0.96800169999999996</v>
      </c>
      <c r="G19" s="12">
        <v>1502403</v>
      </c>
    </row>
    <row r="20" spans="2:7" ht="20.100000000000001" customHeight="1" x14ac:dyDescent="0.2">
      <c r="B20" s="4" t="s">
        <v>37</v>
      </c>
      <c r="C20" s="19">
        <v>54682422</v>
      </c>
      <c r="D20" s="9">
        <v>0.9617</v>
      </c>
      <c r="E20" s="10">
        <v>16.017499999999998</v>
      </c>
      <c r="F20" s="9">
        <f>1-0.0485401</f>
        <v>0.95145990000000003</v>
      </c>
      <c r="G20" s="8">
        <v>1047614</v>
      </c>
    </row>
    <row r="21" spans="2:7" ht="20.100000000000001" customHeight="1" x14ac:dyDescent="0.2">
      <c r="B21" s="11" t="s">
        <v>38</v>
      </c>
      <c r="C21" s="19">
        <v>93722322</v>
      </c>
      <c r="D21" s="3">
        <v>0.98019999999999996</v>
      </c>
      <c r="E21" s="13">
        <v>18.8123</v>
      </c>
      <c r="F21" s="9">
        <v>0.96787780000000001</v>
      </c>
      <c r="G21" s="12">
        <v>1519795</v>
      </c>
    </row>
    <row r="22" spans="2:7" ht="20.100000000000001" customHeight="1" x14ac:dyDescent="0.2">
      <c r="B22" s="11" t="s">
        <v>24</v>
      </c>
      <c r="C22" s="19">
        <v>58668534</v>
      </c>
      <c r="D22" s="3">
        <v>0.97540000000000004</v>
      </c>
      <c r="E22" s="13">
        <v>15.249700000000001</v>
      </c>
      <c r="F22" s="9">
        <v>0.94498680000000002</v>
      </c>
      <c r="G22" s="12">
        <v>2287956</v>
      </c>
    </row>
    <row r="23" spans="2:7" ht="20.100000000000001" customHeight="1" x14ac:dyDescent="0.2">
      <c r="B23" s="11" t="s">
        <v>39</v>
      </c>
      <c r="C23" s="19">
        <v>67028841</v>
      </c>
      <c r="D23" s="3">
        <v>0.98429999999999995</v>
      </c>
      <c r="E23" s="13">
        <v>17.523499999999999</v>
      </c>
      <c r="F23" s="9">
        <v>0.96908839999999996</v>
      </c>
      <c r="G23" s="12">
        <v>167561</v>
      </c>
    </row>
    <row r="24" spans="2:7" ht="20.100000000000001" customHeight="1" x14ac:dyDescent="0.2">
      <c r="B24" s="11" t="s">
        <v>25</v>
      </c>
      <c r="C24" s="19">
        <v>99080243</v>
      </c>
      <c r="D24" s="3">
        <v>0.91949999999999998</v>
      </c>
      <c r="E24" s="13">
        <v>20.798999999999999</v>
      </c>
      <c r="F24" s="9">
        <v>0.95684100000000005</v>
      </c>
      <c r="G24" s="12">
        <v>2234950</v>
      </c>
    </row>
    <row r="25" spans="2:7" ht="20.100000000000001" customHeight="1" x14ac:dyDescent="0.2">
      <c r="B25" s="11" t="s">
        <v>26</v>
      </c>
      <c r="C25" s="19">
        <v>106391980</v>
      </c>
      <c r="D25" s="3">
        <v>0.86080000000000001</v>
      </c>
      <c r="E25" s="13">
        <v>20.4849</v>
      </c>
      <c r="F25" s="9">
        <v>0.95771649999999997</v>
      </c>
      <c r="G25" s="12">
        <v>1676584</v>
      </c>
    </row>
    <row r="26" spans="2:7" ht="20.100000000000001" customHeight="1" x14ac:dyDescent="0.2">
      <c r="B26" s="1" t="s">
        <v>7</v>
      </c>
      <c r="C26" s="19">
        <v>84742898</v>
      </c>
      <c r="D26" s="9">
        <v>0.95860000000000001</v>
      </c>
      <c r="E26" s="10">
        <v>17.340599999999998</v>
      </c>
      <c r="F26" s="9">
        <f>1-0.0486321</f>
        <v>0.95136790000000004</v>
      </c>
      <c r="G26" s="8">
        <v>3447002</v>
      </c>
    </row>
    <row r="27" spans="2:7" ht="20.100000000000001" customHeight="1" x14ac:dyDescent="0.2">
      <c r="B27" s="11" t="s">
        <v>8</v>
      </c>
      <c r="C27" s="19">
        <v>78918001</v>
      </c>
      <c r="D27" s="3">
        <v>0.90869999999999995</v>
      </c>
      <c r="E27" s="13">
        <v>21.829699999999999</v>
      </c>
      <c r="F27" s="9">
        <v>0.93634059999999997</v>
      </c>
      <c r="G27" s="12">
        <v>3660630</v>
      </c>
    </row>
    <row r="28" spans="2:7" ht="20.100000000000001" customHeight="1" x14ac:dyDescent="0.2">
      <c r="B28" s="11" t="s">
        <v>40</v>
      </c>
      <c r="C28" s="19">
        <v>82041005</v>
      </c>
      <c r="D28" s="3">
        <v>0.9415</v>
      </c>
      <c r="E28" s="13">
        <v>23.5566</v>
      </c>
      <c r="F28" s="9">
        <v>0.95690699999999995</v>
      </c>
      <c r="G28" s="12">
        <v>1389626</v>
      </c>
    </row>
    <row r="29" spans="2:7" ht="20.100000000000001" customHeight="1" x14ac:dyDescent="0.2">
      <c r="B29" s="11" t="s">
        <v>41</v>
      </c>
      <c r="C29" s="19">
        <v>87260192</v>
      </c>
      <c r="D29" s="3">
        <v>0.98409999999999997</v>
      </c>
      <c r="E29" s="13">
        <v>23.304200000000002</v>
      </c>
      <c r="F29" s="9">
        <v>0.966252</v>
      </c>
      <c r="G29" s="12">
        <v>323866</v>
      </c>
    </row>
    <row r="30" spans="2:7" ht="20.100000000000001" customHeight="1" x14ac:dyDescent="0.2">
      <c r="B30" s="11" t="s">
        <v>9</v>
      </c>
      <c r="C30" s="19">
        <v>86148703</v>
      </c>
      <c r="D30" s="3">
        <v>0.96840000000000004</v>
      </c>
      <c r="E30" s="13">
        <v>22.588999999999999</v>
      </c>
      <c r="F30" s="9">
        <v>0.9494515</v>
      </c>
      <c r="G30" s="12">
        <v>2751217</v>
      </c>
    </row>
    <row r="31" spans="2:7" ht="20.100000000000001" customHeight="1" x14ac:dyDescent="0.2">
      <c r="B31" s="11" t="s">
        <v>42</v>
      </c>
      <c r="C31" s="19">
        <v>79987329</v>
      </c>
      <c r="D31" s="3">
        <v>0.9748</v>
      </c>
      <c r="E31" s="13">
        <v>21.080200000000001</v>
      </c>
      <c r="F31" s="9">
        <v>0.95653659999999996</v>
      </c>
      <c r="G31" s="12">
        <v>1595659</v>
      </c>
    </row>
    <row r="32" spans="2:7" ht="20.100000000000001" customHeight="1" x14ac:dyDescent="0.2">
      <c r="B32" s="11" t="s">
        <v>43</v>
      </c>
      <c r="C32" s="19">
        <v>76502111</v>
      </c>
      <c r="D32" s="3">
        <v>0.97550000000000003</v>
      </c>
      <c r="E32" s="13">
        <v>20.203800000000001</v>
      </c>
      <c r="F32" s="9">
        <v>0.95552040000000005</v>
      </c>
      <c r="G32" s="12">
        <v>1500604</v>
      </c>
    </row>
    <row r="33" spans="2:7" ht="20.100000000000001" customHeight="1" x14ac:dyDescent="0.2">
      <c r="B33" s="11" t="s">
        <v>44</v>
      </c>
      <c r="C33" s="19">
        <v>82542436</v>
      </c>
      <c r="D33" s="3">
        <v>0.97750000000000004</v>
      </c>
      <c r="E33" s="13">
        <v>21.8277</v>
      </c>
      <c r="F33" s="9">
        <v>0.95611159999999995</v>
      </c>
      <c r="G33" s="12">
        <v>1332325</v>
      </c>
    </row>
    <row r="34" spans="2:7" ht="20.100000000000001" customHeight="1" x14ac:dyDescent="0.2">
      <c r="B34" s="11" t="s">
        <v>45</v>
      </c>
      <c r="C34" s="19">
        <v>79055988</v>
      </c>
      <c r="D34" s="3">
        <v>0.98089999999999999</v>
      </c>
      <c r="E34" s="13">
        <v>21.099599999999999</v>
      </c>
      <c r="F34" s="9">
        <v>0.96359649999999997</v>
      </c>
      <c r="G34" s="12">
        <v>918940</v>
      </c>
    </row>
    <row r="35" spans="2:7" ht="20.100000000000001" customHeight="1" x14ac:dyDescent="0.2">
      <c r="B35" s="11" t="s">
        <v>10</v>
      </c>
      <c r="C35" s="19">
        <v>92606912</v>
      </c>
      <c r="D35" s="3">
        <v>0.9738</v>
      </c>
      <c r="E35" s="13">
        <v>20.6447</v>
      </c>
      <c r="F35" s="9">
        <v>0.95190039999999998</v>
      </c>
      <c r="G35" s="12">
        <v>3365994</v>
      </c>
    </row>
    <row r="36" spans="2:7" ht="20.100000000000001" customHeight="1" x14ac:dyDescent="0.2">
      <c r="B36" s="11" t="s">
        <v>11</v>
      </c>
      <c r="C36" s="19">
        <v>113746626</v>
      </c>
      <c r="D36" s="3">
        <v>0.89410000000000001</v>
      </c>
      <c r="E36" s="13">
        <v>20.447500000000002</v>
      </c>
      <c r="F36" s="9">
        <v>0.96275359999999999</v>
      </c>
      <c r="G36" s="12">
        <v>3317647</v>
      </c>
    </row>
    <row r="37" spans="2:7" ht="20.100000000000001" customHeight="1" x14ac:dyDescent="0.2">
      <c r="B37" s="1" t="s">
        <v>12</v>
      </c>
      <c r="C37" s="19">
        <v>107649904</v>
      </c>
      <c r="D37" s="3">
        <v>0.96679999999999999</v>
      </c>
      <c r="E37" s="10">
        <v>19.700399999999998</v>
      </c>
      <c r="F37" s="9">
        <f>1-0.0367826</f>
        <v>0.9632174</v>
      </c>
      <c r="G37" s="12">
        <v>3564407</v>
      </c>
    </row>
    <row r="38" spans="2:7" ht="20.100000000000001" customHeight="1" x14ac:dyDescent="0.2">
      <c r="B38" s="11" t="s">
        <v>13</v>
      </c>
      <c r="C38" s="19">
        <v>66417301</v>
      </c>
      <c r="D38" s="3">
        <v>0.92420000000000002</v>
      </c>
      <c r="E38" s="13">
        <v>18.5916</v>
      </c>
      <c r="F38" s="9">
        <f>1-0.0581374</f>
        <v>0.94186259999999999</v>
      </c>
      <c r="G38" s="12">
        <v>3765053</v>
      </c>
    </row>
    <row r="39" spans="2:7" ht="20.100000000000001" customHeight="1" x14ac:dyDescent="0.2">
      <c r="B39" s="11" t="s">
        <v>14</v>
      </c>
      <c r="C39" s="19">
        <v>132468551</v>
      </c>
      <c r="D39" s="9">
        <v>0.77459999999999996</v>
      </c>
      <c r="E39" s="10">
        <v>20.4696</v>
      </c>
      <c r="F39" s="9">
        <f>1-2.84774%</f>
        <v>0.97152260000000001</v>
      </c>
      <c r="G39" s="8">
        <v>2828331</v>
      </c>
    </row>
    <row r="40" spans="2:7" ht="20.100000000000001" customHeight="1" x14ac:dyDescent="0.2">
      <c r="B40" s="11" t="s">
        <v>15</v>
      </c>
      <c r="C40" s="19">
        <v>106278298</v>
      </c>
      <c r="D40" s="3">
        <v>0.9627</v>
      </c>
      <c r="E40" s="13">
        <v>20.191299999999998</v>
      </c>
      <c r="F40" s="9">
        <v>0.95781039999999995</v>
      </c>
      <c r="G40" s="12">
        <v>3833310</v>
      </c>
    </row>
    <row r="41" spans="2:7" ht="20.100000000000001" customHeight="1" x14ac:dyDescent="0.2">
      <c r="B41" s="11" t="s">
        <v>46</v>
      </c>
      <c r="C41" s="19">
        <v>109998754</v>
      </c>
      <c r="D41" s="3">
        <v>0.97519999999999996</v>
      </c>
      <c r="E41" s="13">
        <v>25.831600000000002</v>
      </c>
      <c r="F41" s="9">
        <v>0.96329620000000005</v>
      </c>
      <c r="G41" s="12">
        <v>1129078</v>
      </c>
    </row>
    <row r="42" spans="2:7" ht="20.100000000000001" customHeight="1" x14ac:dyDescent="0.2">
      <c r="B42" s="11" t="s">
        <v>47</v>
      </c>
      <c r="C42" s="19">
        <v>66040188</v>
      </c>
      <c r="D42" s="3">
        <v>0.94440000000000002</v>
      </c>
      <c r="E42" s="13">
        <v>18.925899999999999</v>
      </c>
      <c r="F42" s="9">
        <f>1-0.045438</f>
        <v>0.95456200000000002</v>
      </c>
      <c r="G42" s="12">
        <v>1547081</v>
      </c>
    </row>
    <row r="43" spans="2:7" ht="20.100000000000001" customHeight="1" x14ac:dyDescent="0.2">
      <c r="B43" s="11" t="s">
        <v>27</v>
      </c>
      <c r="C43" s="19">
        <v>78803244</v>
      </c>
      <c r="D43" s="3">
        <v>0.94599999999999995</v>
      </c>
      <c r="E43" s="13">
        <v>22.618200000000002</v>
      </c>
      <c r="F43" s="9">
        <f>1-0.0504238</f>
        <v>0.94957619999999998</v>
      </c>
      <c r="G43" s="12">
        <v>2609682</v>
      </c>
    </row>
    <row r="44" spans="2:7" ht="20.100000000000001" customHeight="1" x14ac:dyDescent="0.2">
      <c r="B44" s="11" t="s">
        <v>48</v>
      </c>
      <c r="C44" s="19">
        <v>149582017</v>
      </c>
      <c r="D44" s="3">
        <v>0.92649999999999999</v>
      </c>
      <c r="E44" s="13">
        <v>37.941800000000001</v>
      </c>
      <c r="F44" s="9">
        <v>0.96849629999999998</v>
      </c>
      <c r="G44" s="12">
        <v>1341090</v>
      </c>
    </row>
    <row r="45" spans="2:7" ht="20.100000000000001" customHeight="1" x14ac:dyDescent="0.2">
      <c r="B45" s="11" t="s">
        <v>49</v>
      </c>
      <c r="C45" s="19">
        <v>73026320</v>
      </c>
      <c r="D45" s="3">
        <v>0.95909999999999995</v>
      </c>
      <c r="E45" s="13">
        <v>16.973099999999999</v>
      </c>
      <c r="F45" s="9">
        <v>0.97301360000000003</v>
      </c>
      <c r="G45" s="12">
        <v>719118</v>
      </c>
    </row>
    <row r="46" spans="2:7" ht="20.100000000000001" customHeight="1" x14ac:dyDescent="0.2">
      <c r="B46" s="14" t="s">
        <v>50</v>
      </c>
      <c r="C46" s="19">
        <v>70339371</v>
      </c>
      <c r="D46" s="17">
        <v>0.96299999999999997</v>
      </c>
      <c r="E46" s="16">
        <v>20.755500000000001</v>
      </c>
      <c r="F46" s="17">
        <f>1-0.0501224</f>
        <v>0.94987759999999999</v>
      </c>
      <c r="G46" s="18">
        <v>2050912</v>
      </c>
    </row>
    <row r="47" spans="2:7" ht="20.100000000000001" customHeight="1" x14ac:dyDescent="0.2">
      <c r="B47" s="15" t="s">
        <v>0</v>
      </c>
      <c r="C47" s="22">
        <v>94178729.227272734</v>
      </c>
      <c r="D47" s="23">
        <f t="shared" ref="D47:G47" si="0">AVERAGE(D3:D46)</f>
        <v>0.922265909090909</v>
      </c>
      <c r="E47" s="24">
        <f t="shared" si="0"/>
        <v>20.654406818181812</v>
      </c>
      <c r="F47" s="25">
        <f t="shared" si="0"/>
        <v>0.9571778068181821</v>
      </c>
      <c r="G47" s="26">
        <f t="shared" si="0"/>
        <v>1882724.0909090908</v>
      </c>
    </row>
    <row r="50" spans="2:3" ht="20.100000000000001" customHeight="1" x14ac:dyDescent="0.2">
      <c r="B50" s="2"/>
    </row>
    <row r="52" spans="2:3" ht="20.100000000000001" customHeight="1" x14ac:dyDescent="0.2">
      <c r="C52" s="5"/>
    </row>
  </sheetData>
  <mergeCells count="1">
    <mergeCell ref="B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2018-01-17T14:20:08Z</dcterms:modified>
</cp:coreProperties>
</file>