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4"/>
  <workbookPr filterPrivacy="1" autoCompressPictures="0"/>
  <xr:revisionPtr revIDLastSave="0" documentId="13_ncr:1_{419D7E7F-BAC9-4443-AF87-F04AF68EA56C}" xr6:coauthVersionLast="36" xr6:coauthVersionMax="36" xr10:uidLastSave="{00000000-0000-0000-0000-000000000000}"/>
  <bookViews>
    <workbookView xWindow="0" yWindow="460" windowWidth="25600" windowHeight="16060" activeTab="3" xr2:uid="{00000000-000D-0000-FFFF-FFFF00000000}"/>
  </bookViews>
  <sheets>
    <sheet name="Spy whole data set" sheetId="1" r:id="rId1"/>
    <sheet name="Nme whole data set" sheetId="3" r:id="rId2"/>
    <sheet name="Data summary DTS sites" sheetId="2" r:id="rId3"/>
    <sheet name="All other NTS sites" sheetId="4" r:id="rId4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48" i="4" l="1"/>
  <c r="D447" i="4"/>
  <c r="D446" i="4"/>
  <c r="D18" i="4"/>
  <c r="D36" i="4"/>
  <c r="D53" i="4"/>
  <c r="D35" i="4"/>
  <c r="D17" i="4"/>
  <c r="D350" i="4"/>
  <c r="D349" i="4"/>
  <c r="D345" i="4"/>
  <c r="D344" i="4"/>
  <c r="D343" i="4"/>
  <c r="D342" i="4"/>
  <c r="D341" i="4"/>
  <c r="D340" i="4"/>
  <c r="D339" i="4"/>
  <c r="D338" i="4"/>
  <c r="D337" i="4"/>
  <c r="D336" i="4"/>
  <c r="D320" i="4"/>
  <c r="D319" i="4"/>
  <c r="D305" i="4"/>
  <c r="D301" i="4"/>
  <c r="D285" i="4"/>
  <c r="D284" i="4"/>
  <c r="D270" i="4"/>
  <c r="D266" i="4"/>
  <c r="D250" i="4"/>
  <c r="D249" i="4"/>
  <c r="D235" i="4"/>
  <c r="D231" i="4"/>
  <c r="D215" i="4"/>
  <c r="D214" i="4"/>
  <c r="D213" i="4"/>
  <c r="D212" i="4"/>
  <c r="D211" i="4"/>
  <c r="D210" i="4"/>
  <c r="D209" i="4"/>
  <c r="D205" i="4"/>
  <c r="D204" i="4"/>
  <c r="D203" i="4"/>
  <c r="D202" i="4"/>
  <c r="D201" i="4"/>
  <c r="D200" i="4"/>
  <c r="D199" i="4"/>
  <c r="D198" i="4"/>
  <c r="D197" i="4"/>
  <c r="D196" i="4"/>
  <c r="D180" i="4"/>
  <c r="D179" i="4"/>
  <c r="D178" i="4"/>
  <c r="D177" i="4"/>
  <c r="D176" i="4"/>
  <c r="D175" i="4"/>
  <c r="D174" i="4"/>
  <c r="D170" i="4"/>
  <c r="D169" i="4"/>
  <c r="D168" i="4"/>
  <c r="D167" i="4"/>
  <c r="D166" i="4"/>
  <c r="D165" i="4"/>
  <c r="D164" i="4"/>
  <c r="D163" i="4"/>
  <c r="D162" i="4"/>
  <c r="D161" i="4"/>
  <c r="D145" i="4"/>
  <c r="D144" i="4"/>
  <c r="D143" i="4"/>
  <c r="D142" i="4"/>
  <c r="D141" i="4"/>
  <c r="D140" i="4"/>
  <c r="D139" i="4"/>
  <c r="D135" i="4"/>
  <c r="D134" i="4"/>
  <c r="D133" i="4"/>
  <c r="D132" i="4"/>
  <c r="D131" i="4"/>
  <c r="D130" i="4"/>
  <c r="D129" i="4"/>
  <c r="D128" i="4"/>
  <c r="D127" i="4"/>
  <c r="D126" i="4"/>
  <c r="D73" i="4"/>
  <c r="D72" i="4"/>
  <c r="D71" i="4"/>
  <c r="D70" i="4"/>
  <c r="D68" i="4"/>
  <c r="D67" i="4"/>
  <c r="D66" i="4"/>
  <c r="D65" i="4"/>
  <c r="D64" i="4"/>
  <c r="D63" i="4"/>
  <c r="D62" i="4"/>
  <c r="D61" i="4"/>
  <c r="D60" i="4"/>
  <c r="D59" i="4"/>
  <c r="D58" i="4"/>
  <c r="D57" i="4"/>
  <c r="D55" i="4"/>
  <c r="D52" i="4"/>
  <c r="D50" i="4"/>
  <c r="D49" i="4"/>
  <c r="D48" i="4"/>
  <c r="D47" i="4"/>
  <c r="D46" i="4"/>
  <c r="D45" i="4"/>
  <c r="D44" i="4"/>
  <c r="D43" i="4"/>
  <c r="D42" i="4"/>
  <c r="D41" i="4"/>
  <c r="D40" i="4"/>
  <c r="D39" i="4"/>
  <c r="D37" i="4"/>
  <c r="D34" i="4"/>
  <c r="D32" i="4"/>
  <c r="D31" i="4"/>
  <c r="D30" i="4"/>
  <c r="D29" i="4"/>
  <c r="D28" i="4"/>
  <c r="D27" i="4"/>
  <c r="D26" i="4"/>
  <c r="D25" i="4"/>
  <c r="D24" i="4"/>
  <c r="D23" i="4"/>
  <c r="D22" i="4"/>
  <c r="D21" i="4"/>
  <c r="D19" i="4"/>
  <c r="D16" i="4"/>
  <c r="D14" i="4"/>
  <c r="D13" i="4"/>
  <c r="D12" i="4"/>
  <c r="D11" i="4"/>
  <c r="D10" i="4"/>
  <c r="D9" i="4"/>
  <c r="D8" i="4"/>
  <c r="D7" i="4"/>
  <c r="D6" i="4"/>
  <c r="D5" i="4"/>
  <c r="D4" i="4"/>
  <c r="D3" i="4"/>
  <c r="D2" i="4"/>
  <c r="O3" i="3"/>
  <c r="V3" i="3" s="1"/>
  <c r="R3" i="3"/>
  <c r="U3" i="3"/>
  <c r="W3" i="3"/>
  <c r="O4" i="3"/>
  <c r="R4" i="3"/>
  <c r="U4" i="3"/>
  <c r="V4" i="3"/>
  <c r="W4" i="3"/>
  <c r="O5" i="3"/>
  <c r="V5" i="3" s="1"/>
  <c r="R5" i="3"/>
  <c r="U5" i="3"/>
  <c r="W5" i="3" s="1"/>
  <c r="O6" i="3"/>
  <c r="R6" i="3"/>
  <c r="V6" i="3" s="1"/>
  <c r="U6" i="3"/>
  <c r="W6" i="3" s="1"/>
  <c r="O7" i="3"/>
  <c r="V7" i="3" s="1"/>
  <c r="R7" i="3"/>
  <c r="U7" i="3"/>
  <c r="R8" i="3"/>
  <c r="U8" i="3"/>
  <c r="V8" i="3"/>
  <c r="W8" i="3"/>
  <c r="R9" i="3"/>
  <c r="V9" i="3" s="1"/>
  <c r="U9" i="3"/>
  <c r="W9" i="3"/>
  <c r="R10" i="3"/>
  <c r="U10" i="3"/>
  <c r="V10" i="3"/>
  <c r="W10" i="3"/>
  <c r="R11" i="3"/>
  <c r="V11" i="3" s="1"/>
  <c r="U11" i="3"/>
  <c r="W11" i="3"/>
  <c r="R12" i="3"/>
  <c r="V12" i="3" s="1"/>
  <c r="W12" i="3"/>
  <c r="O14" i="3"/>
  <c r="V14" i="3" s="1"/>
  <c r="R14" i="3"/>
  <c r="U14" i="3"/>
  <c r="O15" i="3"/>
  <c r="W15" i="3" s="1"/>
  <c r="R15" i="3"/>
  <c r="U15" i="3"/>
  <c r="V15" i="3"/>
  <c r="O16" i="3"/>
  <c r="W16" i="3" s="1"/>
  <c r="R16" i="3"/>
  <c r="U16" i="3"/>
  <c r="V16" i="3"/>
  <c r="O17" i="3"/>
  <c r="V17" i="3" s="1"/>
  <c r="R17" i="3"/>
  <c r="U17" i="3"/>
  <c r="O18" i="3"/>
  <c r="R18" i="3"/>
  <c r="U18" i="3"/>
  <c r="V18" i="3"/>
  <c r="W18" i="3"/>
  <c r="O19" i="3"/>
  <c r="R19" i="3"/>
  <c r="U19" i="3"/>
  <c r="V19" i="3" s="1"/>
  <c r="W19" i="3"/>
  <c r="O20" i="3"/>
  <c r="V20" i="3" s="1"/>
  <c r="R20" i="3"/>
  <c r="W20" i="3" s="1"/>
  <c r="U20" i="3"/>
  <c r="O21" i="3"/>
  <c r="V21" i="3" s="1"/>
  <c r="R21" i="3"/>
  <c r="U21" i="3"/>
  <c r="W21" i="3"/>
  <c r="O22" i="3"/>
  <c r="V22" i="3" s="1"/>
  <c r="R22" i="3"/>
  <c r="U22" i="3"/>
  <c r="O23" i="3"/>
  <c r="W23" i="3" s="1"/>
  <c r="R23" i="3"/>
  <c r="U23" i="3"/>
  <c r="V23" i="3"/>
  <c r="O24" i="3"/>
  <c r="W24" i="3" s="1"/>
  <c r="R24" i="3"/>
  <c r="U24" i="3"/>
  <c r="V24" i="3"/>
  <c r="O25" i="3"/>
  <c r="V25" i="3" s="1"/>
  <c r="R25" i="3"/>
  <c r="U25" i="3"/>
  <c r="O26" i="3"/>
  <c r="R26" i="3"/>
  <c r="U26" i="3"/>
  <c r="V26" i="3"/>
  <c r="W26" i="3"/>
  <c r="O27" i="3"/>
  <c r="R27" i="3"/>
  <c r="U27" i="3"/>
  <c r="V27" i="3" s="1"/>
  <c r="W27" i="3"/>
  <c r="O28" i="3"/>
  <c r="V28" i="3" s="1"/>
  <c r="R28" i="3"/>
  <c r="W28" i="3" s="1"/>
  <c r="U28" i="3"/>
  <c r="O29" i="3"/>
  <c r="V29" i="3" s="1"/>
  <c r="R29" i="3"/>
  <c r="U29" i="3"/>
  <c r="W29" i="3"/>
  <c r="O30" i="3"/>
  <c r="V30" i="3" s="1"/>
  <c r="R30" i="3"/>
  <c r="U30" i="3"/>
  <c r="O31" i="3"/>
  <c r="W31" i="3" s="1"/>
  <c r="R31" i="3"/>
  <c r="U31" i="3"/>
  <c r="V31" i="3"/>
  <c r="U22" i="1"/>
  <c r="R22" i="1"/>
  <c r="O22" i="1"/>
  <c r="V22" i="1" s="1"/>
  <c r="W22" i="1"/>
  <c r="U21" i="1"/>
  <c r="W21" i="1" s="1"/>
  <c r="R21" i="1"/>
  <c r="V21" i="1" s="1"/>
  <c r="O21" i="1"/>
  <c r="U20" i="1"/>
  <c r="R20" i="1"/>
  <c r="O20" i="1"/>
  <c r="W20" i="1"/>
  <c r="V20" i="1"/>
  <c r="U19" i="1"/>
  <c r="R19" i="1"/>
  <c r="O19" i="1"/>
  <c r="W19" i="1" s="1"/>
  <c r="V19" i="1"/>
  <c r="U18" i="1"/>
  <c r="W18" i="1" s="1"/>
  <c r="R18" i="1"/>
  <c r="O18" i="1"/>
  <c r="V18" i="1" s="1"/>
  <c r="U17" i="1"/>
  <c r="W17" i="1" s="1"/>
  <c r="R17" i="1"/>
  <c r="O17" i="1"/>
  <c r="V17" i="1"/>
  <c r="U16" i="1"/>
  <c r="W16" i="1" s="1"/>
  <c r="R16" i="1"/>
  <c r="O16" i="1"/>
  <c r="U15" i="1"/>
  <c r="R15" i="1"/>
  <c r="O15" i="1"/>
  <c r="V15" i="1" s="1"/>
  <c r="W15" i="1"/>
  <c r="U14" i="1"/>
  <c r="R14" i="1"/>
  <c r="O14" i="1"/>
  <c r="V14" i="1" s="1"/>
  <c r="W14" i="1"/>
  <c r="U13" i="1"/>
  <c r="W13" i="1" s="1"/>
  <c r="R13" i="1"/>
  <c r="V13" i="1" s="1"/>
  <c r="O13" i="1"/>
  <c r="U12" i="1"/>
  <c r="R12" i="1"/>
  <c r="O12" i="1"/>
  <c r="W12" i="1"/>
  <c r="V12" i="1"/>
  <c r="U11" i="1"/>
  <c r="R11" i="1"/>
  <c r="O11" i="1"/>
  <c r="W11" i="1" s="1"/>
  <c r="V11" i="1"/>
  <c r="U10" i="1"/>
  <c r="W10" i="1" s="1"/>
  <c r="R10" i="1"/>
  <c r="O10" i="1"/>
  <c r="V10" i="1" s="1"/>
  <c r="U9" i="1"/>
  <c r="W9" i="1" s="1"/>
  <c r="R9" i="1"/>
  <c r="O9" i="1"/>
  <c r="V9" i="1"/>
  <c r="U8" i="1"/>
  <c r="W8" i="1" s="1"/>
  <c r="R8" i="1"/>
  <c r="O8" i="1"/>
  <c r="U7" i="1"/>
  <c r="R7" i="1"/>
  <c r="O7" i="1"/>
  <c r="V7" i="1" s="1"/>
  <c r="W7" i="1"/>
  <c r="U6" i="1"/>
  <c r="R6" i="1"/>
  <c r="V6" i="1" s="1"/>
  <c r="O6" i="1"/>
  <c r="W6" i="1"/>
  <c r="U5" i="1"/>
  <c r="W5" i="1" s="1"/>
  <c r="R5" i="1"/>
  <c r="V5" i="1" s="1"/>
  <c r="O5" i="1"/>
  <c r="U4" i="1"/>
  <c r="R4" i="1"/>
  <c r="O4" i="1"/>
  <c r="W4" i="1"/>
  <c r="V4" i="1"/>
  <c r="U3" i="1"/>
  <c r="R3" i="1"/>
  <c r="W3" i="1" s="1"/>
  <c r="O3" i="1"/>
  <c r="V3" i="1"/>
  <c r="J22" i="1"/>
  <c r="L22" i="1"/>
  <c r="K22" i="1"/>
  <c r="J21" i="1"/>
  <c r="L21" i="1"/>
  <c r="K21" i="1"/>
  <c r="J20" i="1"/>
  <c r="L20" i="1"/>
  <c r="K20" i="1"/>
  <c r="J19" i="1"/>
  <c r="K19" i="1" s="1"/>
  <c r="L19" i="1"/>
  <c r="J18" i="1"/>
  <c r="K18" i="1" s="1"/>
  <c r="L18" i="1"/>
  <c r="J17" i="1"/>
  <c r="L17" i="1" s="1"/>
  <c r="K17" i="1"/>
  <c r="J16" i="1"/>
  <c r="L16" i="1" s="1"/>
  <c r="J15" i="1"/>
  <c r="L15" i="1" s="1"/>
  <c r="K15" i="1"/>
  <c r="J14" i="1"/>
  <c r="L14" i="1"/>
  <c r="K14" i="1"/>
  <c r="J13" i="1"/>
  <c r="L13" i="1"/>
  <c r="K13" i="1"/>
  <c r="J12" i="1"/>
  <c r="L12" i="1"/>
  <c r="K12" i="1"/>
  <c r="J11" i="1"/>
  <c r="K11" i="1" s="1"/>
  <c r="L11" i="1"/>
  <c r="J10" i="1"/>
  <c r="K10" i="1" s="1"/>
  <c r="L10" i="1"/>
  <c r="J9" i="1"/>
  <c r="L9" i="1" s="1"/>
  <c r="K9" i="1"/>
  <c r="J8" i="1"/>
  <c r="L8" i="1" s="1"/>
  <c r="J7" i="1"/>
  <c r="L7" i="1" s="1"/>
  <c r="K7" i="1"/>
  <c r="J6" i="1"/>
  <c r="L6" i="1"/>
  <c r="K6" i="1"/>
  <c r="J5" i="1"/>
  <c r="L5" i="1"/>
  <c r="K5" i="1"/>
  <c r="J4" i="1"/>
  <c r="L4" i="1"/>
  <c r="K4" i="1"/>
  <c r="J3" i="1"/>
  <c r="K3" i="1" s="1"/>
  <c r="L3" i="1"/>
  <c r="V8" i="1" l="1"/>
  <c r="V16" i="1"/>
  <c r="W30" i="3"/>
  <c r="W22" i="3"/>
  <c r="W14" i="3"/>
  <c r="W7" i="3"/>
  <c r="W25" i="3"/>
  <c r="W17" i="3"/>
  <c r="K8" i="1"/>
  <c r="K16" i="1"/>
</calcChain>
</file>

<file path=xl/sharedStrings.xml><?xml version="1.0" encoding="utf-8"?>
<sst xmlns="http://schemas.openxmlformats.org/spreadsheetml/2006/main" count="1426" uniqueCount="152">
  <si>
    <t>SpyDTS3_Target</t>
  </si>
  <si>
    <t>SpyDTS3-OTS1</t>
  </si>
  <si>
    <t>SpyDTS3-OTS2</t>
  </si>
  <si>
    <t>SpyDTS3-OTS3</t>
  </si>
  <si>
    <t>SpyDTS3-OTS4</t>
  </si>
  <si>
    <t>SpyDTS3-OTS5</t>
  </si>
  <si>
    <t>SpyDTS3-OTS6</t>
  </si>
  <si>
    <t>SpyDTS3-OTS7</t>
  </si>
  <si>
    <t>SpyDTS3-OTS8</t>
  </si>
  <si>
    <t>SpyDTS7_Target</t>
  </si>
  <si>
    <t>SpyDTS7-OTS1</t>
  </si>
  <si>
    <t>SpyDTS7-OTS2</t>
  </si>
  <si>
    <t>SpyDTS7-OTS3</t>
  </si>
  <si>
    <t>SpyDTS7-OTS4</t>
  </si>
  <si>
    <t>SpyDTS7-OTS5</t>
  </si>
  <si>
    <t>SpyDTS7-OTS6</t>
  </si>
  <si>
    <t>SpyDTS7-OTS7</t>
  </si>
  <si>
    <t>SpyDTS7-OTS8</t>
  </si>
  <si>
    <t>SpyDTS8_Target</t>
  </si>
  <si>
    <t>SpyDTS8-OTS1</t>
  </si>
  <si>
    <t>Untranfected_Ctrl_R1</t>
    <phoneticPr fontId="3" type="noConversion"/>
  </si>
  <si>
    <t>Untranfected_Ctrl_R2</t>
    <phoneticPr fontId="3" type="noConversion"/>
  </si>
  <si>
    <t>Untranfected_Ctrl_R3</t>
    <phoneticPr fontId="3" type="noConversion"/>
  </si>
  <si>
    <t>Sample</t>
    <phoneticPr fontId="3" type="noConversion"/>
  </si>
  <si>
    <t>indel</t>
    <phoneticPr fontId="3" type="noConversion"/>
  </si>
  <si>
    <t>total</t>
    <phoneticPr fontId="3" type="noConversion"/>
  </si>
  <si>
    <t>indel_rate</t>
    <phoneticPr fontId="3" type="noConversion"/>
  </si>
  <si>
    <t>average_of_indel_rate</t>
    <phoneticPr fontId="3" type="noConversion"/>
  </si>
  <si>
    <t>SEM</t>
    <phoneticPr fontId="3" type="noConversion"/>
  </si>
  <si>
    <t>indel</t>
  </si>
  <si>
    <t>total</t>
  </si>
  <si>
    <t>indel_rate</t>
  </si>
  <si>
    <t>Ctrl_summary</t>
    <phoneticPr fontId="3" type="noConversion"/>
  </si>
  <si>
    <t>NA</t>
    <phoneticPr fontId="3" type="noConversion"/>
  </si>
  <si>
    <t>SpyCas9_treated_R1</t>
    <phoneticPr fontId="3" type="noConversion"/>
  </si>
  <si>
    <t>SpyCas9_treated_R2</t>
    <phoneticPr fontId="3" type="noConversion"/>
  </si>
  <si>
    <t>SpyCas9_treated_R3</t>
    <phoneticPr fontId="3" type="noConversion"/>
  </si>
  <si>
    <t>SpyCas9_treated_summary</t>
    <phoneticPr fontId="3" type="noConversion"/>
  </si>
  <si>
    <t>SpyCas9_treated_summary</t>
  </si>
  <si>
    <t>average_of_indel_rate</t>
  </si>
  <si>
    <t>SEM</t>
  </si>
  <si>
    <t>SPY Sample</t>
  </si>
  <si>
    <t>NmeDTS3_Target</t>
  </si>
  <si>
    <t>NmeDTS3-OTS1</t>
  </si>
  <si>
    <t>NmeDTS3-OTS2</t>
  </si>
  <si>
    <t>NmeDTS3-OTS3</t>
  </si>
  <si>
    <t>NmeDTS3-OTS4</t>
  </si>
  <si>
    <t>NmeDTS3-OTS5</t>
  </si>
  <si>
    <t>NmeDTS3-OTS6</t>
  </si>
  <si>
    <t>NmeDTS3-OTS7</t>
  </si>
  <si>
    <t>NmeDTS3-OTS8</t>
  </si>
  <si>
    <t>NmeDTS3-OTS9</t>
  </si>
  <si>
    <t>NmeDTS3-OTS10</t>
  </si>
  <si>
    <t>NmeDTS7_Target</t>
  </si>
  <si>
    <t>NmeDTS7-OTS1</t>
  </si>
  <si>
    <t>NmeDTS7-OTS2</t>
  </si>
  <si>
    <t>NmeDTS7-OTS3</t>
  </si>
  <si>
    <t>NmeDTS7-OTS4</t>
  </si>
  <si>
    <t>NmeDTS7-OTS5</t>
  </si>
  <si>
    <t>NmeDTS7-OTS6</t>
  </si>
  <si>
    <t>NmeDTS7-OTS9</t>
  </si>
  <si>
    <t>NmeDTS7-OTS10</t>
  </si>
  <si>
    <t>NmeDTS8_Target</t>
  </si>
  <si>
    <t>NmeDTS8-OTS1</t>
  </si>
  <si>
    <t>NmeDTS8-OTS2</t>
  </si>
  <si>
    <t>NmeDTS8-OTS3</t>
  </si>
  <si>
    <t>NmeDTS8-OTS4</t>
  </si>
  <si>
    <t>NmeDTS8-OTS5</t>
  </si>
  <si>
    <t>NmeDTS8-OTS6</t>
  </si>
  <si>
    <t>NmeDTS8-OTS7</t>
  </si>
  <si>
    <t>NmeDTS8-OTS8</t>
  </si>
  <si>
    <t>NmeDTS8-OTS9</t>
  </si>
  <si>
    <t>NmeDTS8-OTS10</t>
  </si>
  <si>
    <t>Nme Sample</t>
  </si>
  <si>
    <t>NmeCas9_treated_summary</t>
  </si>
  <si>
    <t>NA</t>
  </si>
  <si>
    <t>NmeCas9_treated_summary</t>
    <phoneticPr fontId="3" type="noConversion"/>
  </si>
  <si>
    <t>NmeCas9_treated_R3</t>
    <phoneticPr fontId="3" type="noConversion"/>
  </si>
  <si>
    <t>NmeCas9_treated_R2</t>
    <phoneticPr fontId="3" type="noConversion"/>
  </si>
  <si>
    <t>NmeCas9_treated_R1</t>
    <phoneticPr fontId="3" type="noConversion"/>
  </si>
  <si>
    <t>gene</t>
    <phoneticPr fontId="3" type="noConversion"/>
  </si>
  <si>
    <t>total_reads_number</t>
    <phoneticPr fontId="3" type="noConversion"/>
  </si>
  <si>
    <t>indel_reads_number</t>
    <phoneticPr fontId="3" type="noConversion"/>
  </si>
  <si>
    <t>NTS1B</t>
  </si>
  <si>
    <t>NTS1C</t>
  </si>
  <si>
    <t>NTS3</t>
    <phoneticPr fontId="3" type="noConversion"/>
  </si>
  <si>
    <t>NTS4B</t>
    <phoneticPr fontId="3" type="noConversion"/>
  </si>
  <si>
    <t>NTS4C</t>
    <phoneticPr fontId="3" type="noConversion"/>
  </si>
  <si>
    <t>NTS5</t>
    <phoneticPr fontId="3" type="noConversion"/>
  </si>
  <si>
    <t>NTS7</t>
    <phoneticPr fontId="3" type="noConversion"/>
  </si>
  <si>
    <t>NTS8</t>
    <phoneticPr fontId="3" type="noConversion"/>
  </si>
  <si>
    <t>NTS9</t>
    <phoneticPr fontId="3" type="noConversion"/>
  </si>
  <si>
    <t>NTS11</t>
    <phoneticPr fontId="3" type="noConversion"/>
  </si>
  <si>
    <t>NTS25</t>
    <phoneticPr fontId="3" type="noConversion"/>
  </si>
  <si>
    <t>NTS26</t>
    <phoneticPr fontId="3" type="noConversion"/>
  </si>
  <si>
    <t>NTS27</t>
  </si>
  <si>
    <t>NTS30</t>
  </si>
  <si>
    <t>NTS32_gg24_21_on_target_site</t>
  </si>
  <si>
    <t>NTS32_gg24_OT1</t>
  </si>
  <si>
    <t>NTS32_gg21_OT2_107</t>
  </si>
  <si>
    <t>NTS32_gg21_OT3_53</t>
  </si>
  <si>
    <t>NTS33_gg24_21_19_on_target_site</t>
    <phoneticPr fontId="3" type="noConversion"/>
  </si>
  <si>
    <t>NTS33_GG24_OT1_8</t>
  </si>
  <si>
    <t>NTS33_GG21-G22-_OT2_56</t>
  </si>
  <si>
    <t>NTS33_GG19_-21-_OT3_22</t>
  </si>
  <si>
    <t>NTS33_gg19_-21-_OT4_15</t>
  </si>
  <si>
    <t>NTS33_gg19_-21-_OT5_14</t>
  </si>
  <si>
    <t>NTS1C_OT1_2011</t>
    <phoneticPr fontId="3" type="noConversion"/>
  </si>
  <si>
    <t>NTS1C_OT2_20</t>
  </si>
  <si>
    <t>NTS25_OT1_86</t>
  </si>
  <si>
    <t>CYBB_NTS39</t>
  </si>
  <si>
    <t>CYBB_NTS55</t>
  </si>
  <si>
    <t>CYBB_NTS57</t>
  </si>
  <si>
    <t>CYBB_NTS40</t>
  </si>
  <si>
    <t>CYBB_sg15</t>
  </si>
  <si>
    <t>PCSK9_NTS42</t>
  </si>
  <si>
    <t>Rosa26_NTS64</t>
  </si>
  <si>
    <t>NTS3</t>
  </si>
  <si>
    <t>NTS4B</t>
  </si>
  <si>
    <t>NTS4C</t>
  </si>
  <si>
    <t>NTS5</t>
  </si>
  <si>
    <t>NTS7</t>
  </si>
  <si>
    <t>NTS8</t>
  </si>
  <si>
    <t>NTS9</t>
  </si>
  <si>
    <t>NTS10_DBD</t>
  </si>
  <si>
    <t>NTS11</t>
  </si>
  <si>
    <t>NTS25</t>
  </si>
  <si>
    <t>NTS26</t>
  </si>
  <si>
    <t>NTS33_gg24_21_19_on_target_site</t>
  </si>
  <si>
    <t>NTS1C_OT1_2011</t>
  </si>
  <si>
    <t>NTS1C_OT1_2011</t>
    <phoneticPr fontId="3" type="noConversion"/>
  </si>
  <si>
    <t>NTS32_gg24_21_on_target_site</t>
    <phoneticPr fontId="3" type="noConversion"/>
  </si>
  <si>
    <t>NTS32_gg21_OT2_107</t>
    <phoneticPr fontId="3" type="noConversion"/>
  </si>
  <si>
    <t>NTS32_gg21_OT3_53</t>
    <phoneticPr fontId="3" type="noConversion"/>
  </si>
  <si>
    <t>NTS33_gg24_21_19_on_target_site</t>
    <phoneticPr fontId="3" type="noConversion"/>
  </si>
  <si>
    <t>NTS33_GG24_OT1_8</t>
    <phoneticPr fontId="3" type="noConversion"/>
  </si>
  <si>
    <t>NTS33_GG21-G22-_OT2_56</t>
    <phoneticPr fontId="3" type="noConversion"/>
  </si>
  <si>
    <t>NTS33_GG19_-21-_OT3_22</t>
    <phoneticPr fontId="3" type="noConversion"/>
  </si>
  <si>
    <t>NTS33_gg19_-21-_OT4_15</t>
    <phoneticPr fontId="3" type="noConversion"/>
  </si>
  <si>
    <t>NTS33_gg19_-21-_OT5_14</t>
    <phoneticPr fontId="3" type="noConversion"/>
  </si>
  <si>
    <t>CYBB_NTS39</t>
    <phoneticPr fontId="3" type="noConversion"/>
  </si>
  <si>
    <t>CYBB_NTS55</t>
    <phoneticPr fontId="3" type="noConversion"/>
  </si>
  <si>
    <t>CYBB_NTS57</t>
    <phoneticPr fontId="3" type="noConversion"/>
  </si>
  <si>
    <t>CYBB_NTS40</t>
    <phoneticPr fontId="3" type="noConversion"/>
  </si>
  <si>
    <t>CYBB_sg15</t>
    <phoneticPr fontId="3" type="noConversion"/>
  </si>
  <si>
    <t>PCSK9_NTS42</t>
    <phoneticPr fontId="3" type="noConversion"/>
  </si>
  <si>
    <t>Rosa26_NTS64</t>
    <phoneticPr fontId="3" type="noConversion"/>
  </si>
  <si>
    <t>NTS32_gg24_OT1</t>
    <phoneticPr fontId="3" type="noConversion"/>
  </si>
  <si>
    <t>AAVS1Nme_NTS59-R1</t>
  </si>
  <si>
    <t>AAVS1Nme_NTS59-R2</t>
  </si>
  <si>
    <t>AAVS1Nme_NTS59-R3</t>
  </si>
  <si>
    <t>indel_efficiency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</si>
</sst>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1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sz val="18"/>
      <color theme="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8"/>
      <color rgb="FF000000"/>
      <name val="Calibri"/>
      <scheme val="minor"/>
    </font>
    <font>
      <sz val="11"/>
      <color theme="9" tint="0.79998168889431442"/>
      <name val="Calibri"/>
      <scheme val="minor"/>
    </font>
    <font>
      <sz val="11"/>
      <name val="Calibri"/>
      <scheme val="minor"/>
    </font>
    <font>
      <b/>
      <sz val="14"/>
      <color theme="1"/>
      <name val="Calibri (Body)"/>
    </font>
    <font>
      <b/>
      <sz val="18"/>
      <color theme="1"/>
      <name val="Calibri (Body)"/>
    </font>
  </fonts>
  <fills count="2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36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31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4" fillId="0" borderId="0" xfId="0" applyFont="1"/>
    <xf numFmtId="0" fontId="4" fillId="0" borderId="0" xfId="0" applyFont="1" applyFill="1"/>
    <xf numFmtId="0" fontId="7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7" fillId="5" borderId="0" xfId="0" applyNumberFormat="1" applyFont="1" applyFill="1" applyAlignment="1">
      <alignment horizontal="center"/>
    </xf>
    <xf numFmtId="0" fontId="7" fillId="5" borderId="0" xfId="0" applyFont="1" applyFill="1" applyAlignment="1">
      <alignment horizontal="center"/>
    </xf>
    <xf numFmtId="10" fontId="7" fillId="5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0" fontId="7" fillId="2" borderId="0" xfId="0" applyNumberFormat="1" applyFont="1" applyFill="1" applyAlignment="1">
      <alignment horizontal="center"/>
    </xf>
    <xf numFmtId="0" fontId="0" fillId="0" borderId="0" xfId="0" applyFill="1"/>
    <xf numFmtId="0" fontId="8" fillId="0" borderId="0" xfId="0" applyFont="1"/>
    <xf numFmtId="0" fontId="9" fillId="0" borderId="0" xfId="0" applyFont="1"/>
    <xf numFmtId="0" fontId="7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9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3" borderId="0" xfId="0" applyFill="1" applyAlignment="1">
      <alignment horizontal="center"/>
    </xf>
    <xf numFmtId="10" fontId="0" fillId="3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10" fontId="7" fillId="4" borderId="0" xfId="0" applyNumberFormat="1" applyFont="1" applyFill="1" applyAlignment="1">
      <alignment horizontal="center"/>
    </xf>
    <xf numFmtId="10" fontId="0" fillId="4" borderId="0" xfId="0" applyNumberFormat="1" applyFill="1" applyAlignment="1">
      <alignment horizontal="center"/>
    </xf>
    <xf numFmtId="10" fontId="0" fillId="0" borderId="0" xfId="0" applyNumberFormat="1" applyAlignment="1">
      <alignment horizontal="center"/>
    </xf>
    <xf numFmtId="10" fontId="0" fillId="0" borderId="0" xfId="0" applyNumberFormat="1"/>
    <xf numFmtId="0" fontId="0" fillId="5" borderId="0" xfId="0" applyFill="1" applyAlignment="1">
      <alignment horizontal="center"/>
    </xf>
    <xf numFmtId="10" fontId="0" fillId="5" borderId="0" xfId="0" applyNumberFormat="1" applyFill="1" applyAlignment="1">
      <alignment horizontal="center"/>
    </xf>
    <xf numFmtId="10" fontId="0" fillId="2" borderId="0" xfId="0" applyNumberFormat="1" applyFill="1"/>
    <xf numFmtId="0" fontId="5" fillId="0" borderId="0" xfId="0" applyFont="1" applyAlignment="1">
      <alignment horizontal="center"/>
    </xf>
    <xf numFmtId="0" fontId="12" fillId="0" borderId="0" xfId="0" applyFont="1" applyFill="1" applyAlignment="1">
      <alignment horizontal="center"/>
    </xf>
    <xf numFmtId="0" fontId="9" fillId="0" borderId="0" xfId="0" applyFont="1" applyFill="1"/>
    <xf numFmtId="10" fontId="9" fillId="0" borderId="0" xfId="0" applyNumberFormat="1" applyFont="1" applyFill="1" applyAlignment="1">
      <alignment horizontal="center"/>
    </xf>
    <xf numFmtId="10" fontId="0" fillId="0" borderId="0" xfId="0" applyNumberFormat="1" applyFill="1" applyAlignment="1">
      <alignment horizontal="center"/>
    </xf>
    <xf numFmtId="10" fontId="0" fillId="0" borderId="0" xfId="0" applyNumberFormat="1" applyFill="1"/>
    <xf numFmtId="10" fontId="5" fillId="0" borderId="0" xfId="0" applyNumberFormat="1" applyFont="1" applyFill="1" applyAlignment="1">
      <alignment horizontal="center"/>
    </xf>
    <xf numFmtId="10" fontId="5" fillId="7" borderId="0" xfId="0" applyNumberFormat="1" applyFont="1" applyFill="1" applyAlignment="1">
      <alignment horizontal="center"/>
    </xf>
    <xf numFmtId="0" fontId="0" fillId="7" borderId="0" xfId="0" applyFill="1"/>
    <xf numFmtId="10" fontId="5" fillId="8" borderId="0" xfId="0" applyNumberFormat="1" applyFont="1" applyFill="1" applyAlignment="1">
      <alignment horizontal="center"/>
    </xf>
    <xf numFmtId="0" fontId="0" fillId="8" borderId="0" xfId="0" applyFill="1"/>
    <xf numFmtId="10" fontId="5" fillId="9" borderId="0" xfId="0" applyNumberFormat="1" applyFont="1" applyFill="1" applyAlignment="1">
      <alignment horizontal="center"/>
    </xf>
    <xf numFmtId="0" fontId="13" fillId="9" borderId="0" xfId="0" applyFont="1" applyFill="1"/>
    <xf numFmtId="0" fontId="5" fillId="2" borderId="0" xfId="0" applyFont="1" applyFill="1" applyAlignment="1">
      <alignment horizontal="center"/>
    </xf>
    <xf numFmtId="10" fontId="5" fillId="2" borderId="0" xfId="0" applyNumberFormat="1" applyFont="1" applyFill="1" applyAlignment="1">
      <alignment horizontal="center"/>
    </xf>
    <xf numFmtId="0" fontId="14" fillId="2" borderId="0" xfId="0" applyFont="1" applyFill="1"/>
    <xf numFmtId="0" fontId="15" fillId="0" borderId="0" xfId="0" applyFont="1" applyAlignment="1">
      <alignment horizontal="center"/>
    </xf>
    <xf numFmtId="0" fontId="12" fillId="2" borderId="0" xfId="0" applyFont="1" applyFill="1" applyAlignment="1">
      <alignment horizontal="center"/>
    </xf>
    <xf numFmtId="0" fontId="12" fillId="7" borderId="0" xfId="0" applyFont="1" applyFill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6" fillId="7" borderId="0" xfId="0" applyFont="1" applyFill="1" applyAlignment="1">
      <alignment horizontal="center"/>
    </xf>
    <xf numFmtId="0" fontId="5" fillId="7" borderId="0" xfId="0" applyFont="1" applyFill="1" applyAlignment="1">
      <alignment horizontal="center"/>
    </xf>
    <xf numFmtId="0" fontId="16" fillId="8" borderId="0" xfId="0" applyFont="1" applyFill="1" applyAlignment="1">
      <alignment horizontal="center"/>
    </xf>
    <xf numFmtId="0" fontId="5" fillId="8" borderId="0" xfId="0" applyFont="1" applyFill="1" applyAlignment="1">
      <alignment horizontal="center"/>
    </xf>
    <xf numFmtId="0" fontId="16" fillId="9" borderId="0" xfId="0" applyFont="1" applyFill="1" applyAlignment="1">
      <alignment horizontal="center"/>
    </xf>
    <xf numFmtId="0" fontId="5" fillId="9" borderId="0" xfId="0" applyFont="1" applyFill="1" applyAlignment="1">
      <alignment horizontal="center"/>
    </xf>
    <xf numFmtId="0" fontId="0" fillId="5" borderId="0" xfId="0" applyNumberFormat="1" applyFill="1" applyAlignment="1">
      <alignment horizontal="center"/>
    </xf>
    <xf numFmtId="10" fontId="0" fillId="10" borderId="0" xfId="0" applyNumberFormat="1" applyFill="1" applyAlignment="1">
      <alignment horizontal="center"/>
    </xf>
    <xf numFmtId="0" fontId="0" fillId="10" borderId="0" xfId="0" applyFill="1" applyAlignment="1">
      <alignment horizontal="center"/>
    </xf>
    <xf numFmtId="0" fontId="0" fillId="10" borderId="0" xfId="0" applyNumberFormat="1" applyFill="1" applyAlignment="1">
      <alignment horizontal="center"/>
    </xf>
    <xf numFmtId="0" fontId="0" fillId="11" borderId="0" xfId="0" applyFill="1" applyAlignment="1">
      <alignment horizontal="center"/>
    </xf>
    <xf numFmtId="10" fontId="7" fillId="10" borderId="0" xfId="0" applyNumberFormat="1" applyFont="1" applyFill="1" applyAlignment="1">
      <alignment horizontal="center"/>
    </xf>
    <xf numFmtId="0" fontId="7" fillId="10" borderId="0" xfId="0" applyFont="1" applyFill="1" applyAlignment="1">
      <alignment horizontal="center"/>
    </xf>
    <xf numFmtId="0" fontId="7" fillId="10" borderId="0" xfId="0" applyNumberFormat="1" applyFont="1" applyFill="1" applyAlignment="1">
      <alignment horizontal="center"/>
    </xf>
    <xf numFmtId="0" fontId="7" fillId="11" borderId="0" xfId="0" applyFont="1" applyFill="1" applyAlignment="1">
      <alignment horizontal="center"/>
    </xf>
    <xf numFmtId="0" fontId="13" fillId="0" borderId="0" xfId="0" applyFont="1" applyFill="1"/>
    <xf numFmtId="0" fontId="0" fillId="2" borderId="0" xfId="0" applyFill="1" applyAlignment="1">
      <alignment horizontal="center"/>
    </xf>
    <xf numFmtId="10" fontId="0" fillId="2" borderId="0" xfId="0" applyNumberFormat="1" applyFill="1" applyAlignment="1">
      <alignment horizontal="center"/>
    </xf>
    <xf numFmtId="10" fontId="7" fillId="6" borderId="0" xfId="0" applyNumberFormat="1" applyFont="1" applyFill="1" applyAlignment="1">
      <alignment horizontal="center"/>
    </xf>
    <xf numFmtId="10" fontId="0" fillId="6" borderId="0" xfId="0" applyNumberFormat="1" applyFill="1" applyAlignment="1">
      <alignment horizontal="center"/>
    </xf>
    <xf numFmtId="0" fontId="7" fillId="12" borderId="0" xfId="0" applyFont="1" applyFill="1" applyAlignment="1">
      <alignment horizontal="center"/>
    </xf>
    <xf numFmtId="0" fontId="0" fillId="12" borderId="0" xfId="0" applyFill="1" applyAlignment="1">
      <alignment horizontal="center"/>
    </xf>
    <xf numFmtId="0" fontId="9" fillId="11" borderId="0" xfId="0" applyFont="1" applyFill="1" applyAlignment="1">
      <alignment horizontal="center"/>
    </xf>
    <xf numFmtId="10" fontId="9" fillId="11" borderId="0" xfId="0" applyNumberFormat="1" applyFont="1" applyFill="1" applyAlignment="1">
      <alignment horizontal="center"/>
    </xf>
    <xf numFmtId="10" fontId="0" fillId="12" borderId="0" xfId="0" applyNumberFormat="1" applyFill="1" applyAlignment="1">
      <alignment horizontal="center"/>
    </xf>
    <xf numFmtId="0" fontId="7" fillId="13" borderId="0" xfId="0" applyNumberFormat="1" applyFont="1" applyFill="1" applyAlignment="1">
      <alignment horizontal="center"/>
    </xf>
    <xf numFmtId="0" fontId="7" fillId="13" borderId="0" xfId="0" applyFont="1" applyFill="1" applyAlignment="1">
      <alignment horizontal="center"/>
    </xf>
    <xf numFmtId="10" fontId="7" fillId="13" borderId="0" xfId="0" applyNumberFormat="1" applyFont="1" applyFill="1" applyAlignment="1">
      <alignment horizontal="center"/>
    </xf>
    <xf numFmtId="0" fontId="0" fillId="13" borderId="0" xfId="0" applyFill="1" applyAlignment="1">
      <alignment horizontal="center"/>
    </xf>
    <xf numFmtId="10" fontId="0" fillId="13" borderId="0" xfId="0" applyNumberFormat="1" applyFill="1" applyAlignment="1">
      <alignment horizontal="center"/>
    </xf>
    <xf numFmtId="0" fontId="2" fillId="0" borderId="0" xfId="0" applyFont="1" applyAlignment="1">
      <alignment horizontal="left"/>
    </xf>
    <xf numFmtId="0" fontId="2" fillId="14" borderId="0" xfId="0" applyFont="1" applyFill="1" applyAlignment="1">
      <alignment horizontal="left"/>
    </xf>
    <xf numFmtId="0" fontId="2" fillId="15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2" fillId="16" borderId="0" xfId="0" applyFont="1" applyFill="1" applyAlignment="1">
      <alignment horizontal="left"/>
    </xf>
    <xf numFmtId="0" fontId="2" fillId="17" borderId="0" xfId="0" applyFont="1" applyFill="1" applyAlignment="1">
      <alignment horizontal="left"/>
    </xf>
    <xf numFmtId="0" fontId="2" fillId="18" borderId="0" xfId="0" applyFont="1" applyFill="1" applyAlignment="1">
      <alignment horizontal="left"/>
    </xf>
    <xf numFmtId="0" fontId="2" fillId="20" borderId="0" xfId="0" applyFont="1" applyFill="1" applyAlignment="1">
      <alignment horizontal="left"/>
    </xf>
    <xf numFmtId="0" fontId="2" fillId="21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2" borderId="0" xfId="0" applyFont="1" applyFill="1" applyAlignment="1">
      <alignment horizontal="left"/>
    </xf>
    <xf numFmtId="164" fontId="2" fillId="14" borderId="0" xfId="19" applyNumberFormat="1" applyFont="1" applyFill="1" applyAlignment="1">
      <alignment horizontal="left"/>
    </xf>
    <xf numFmtId="0" fontId="2" fillId="14" borderId="0" xfId="19" applyNumberFormat="1" applyFont="1" applyFill="1" applyAlignment="1">
      <alignment horizontal="left"/>
    </xf>
    <xf numFmtId="9" fontId="2" fillId="14" borderId="0" xfId="19" applyFont="1" applyFill="1" applyAlignment="1">
      <alignment horizontal="left"/>
    </xf>
    <xf numFmtId="164" fontId="2" fillId="15" borderId="0" xfId="19" applyNumberFormat="1" applyFont="1" applyFill="1" applyAlignment="1">
      <alignment horizontal="left"/>
    </xf>
    <xf numFmtId="10" fontId="2" fillId="15" borderId="0" xfId="19" applyNumberFormat="1" applyFont="1" applyFill="1" applyAlignment="1">
      <alignment horizontal="left"/>
    </xf>
    <xf numFmtId="164" fontId="2" fillId="3" borderId="0" xfId="19" applyNumberFormat="1" applyFont="1" applyFill="1" applyAlignment="1">
      <alignment horizontal="left"/>
    </xf>
    <xf numFmtId="164" fontId="2" fillId="4" borderId="0" xfId="19" applyNumberFormat="1" applyFont="1" applyFill="1" applyAlignment="1">
      <alignment horizontal="left"/>
    </xf>
    <xf numFmtId="164" fontId="2" fillId="16" borderId="0" xfId="19" applyNumberFormat="1" applyFont="1" applyFill="1" applyAlignment="1">
      <alignment horizontal="left"/>
    </xf>
    <xf numFmtId="164" fontId="2" fillId="17" borderId="0" xfId="19" applyNumberFormat="1" applyFont="1" applyFill="1" applyAlignment="1">
      <alignment horizontal="left"/>
    </xf>
    <xf numFmtId="164" fontId="2" fillId="18" borderId="0" xfId="19" applyNumberFormat="1" applyFont="1" applyFill="1" applyAlignment="1">
      <alignment horizontal="left"/>
    </xf>
    <xf numFmtId="0" fontId="2" fillId="19" borderId="0" xfId="0" applyFont="1" applyFill="1" applyAlignment="1">
      <alignment horizontal="left"/>
    </xf>
    <xf numFmtId="164" fontId="2" fillId="19" borderId="0" xfId="19" applyNumberFormat="1" applyFont="1" applyFill="1" applyAlignment="1">
      <alignment horizontal="left"/>
    </xf>
    <xf numFmtId="164" fontId="2" fillId="2" borderId="0" xfId="19" applyNumberFormat="1" applyFont="1" applyFill="1" applyAlignment="1">
      <alignment horizontal="left"/>
    </xf>
    <xf numFmtId="164" fontId="2" fillId="20" borderId="0" xfId="19" applyNumberFormat="1" applyFont="1" applyFill="1" applyAlignment="1">
      <alignment horizontal="left"/>
    </xf>
    <xf numFmtId="164" fontId="2" fillId="21" borderId="0" xfId="19" applyNumberFormat="1" applyFont="1" applyFill="1" applyAlignment="1">
      <alignment horizontal="left"/>
    </xf>
    <xf numFmtId="0" fontId="0" fillId="22" borderId="0" xfId="0" applyFill="1" applyAlignment="1">
      <alignment horizontal="left"/>
    </xf>
    <xf numFmtId="10" fontId="0" fillId="22" borderId="0" xfId="0" applyNumberForma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10" fontId="0" fillId="0" borderId="0" xfId="0" applyNumberFormat="1" applyFont="1" applyFill="1" applyAlignment="1">
      <alignment horizontal="left" wrapText="1"/>
    </xf>
    <xf numFmtId="164" fontId="0" fillId="0" borderId="0" xfId="0" applyNumberFormat="1" applyFont="1" applyFill="1" applyAlignment="1">
      <alignment horizontal="left" wrapText="1"/>
    </xf>
    <xf numFmtId="0" fontId="6" fillId="2" borderId="0" xfId="0" applyFont="1" applyFill="1" applyAlignment="1">
      <alignment horizontal="center"/>
    </xf>
    <xf numFmtId="0" fontId="5" fillId="11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6" fillId="12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6" fillId="13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5" fillId="10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5" fillId="1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164" fontId="1" fillId="0" borderId="0" xfId="19" applyNumberFormat="1" applyFont="1" applyAlignment="1">
      <alignment horizontal="left"/>
    </xf>
  </cellXfs>
  <cellStyles count="3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Normal" xfId="0" builtinId="0"/>
    <cellStyle name="Percent" xfId="19" builtinId="5"/>
  </cellStyles>
  <dxfs count="0"/>
  <tableStyles count="0" defaultTableStyle="TableStyleMedium2" defaultPivotStyle="PivotStyleMedium9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T29"/>
  <sheetViews>
    <sheetView workbookViewId="0">
      <selection activeCell="D32" sqref="D32"/>
    </sheetView>
  </sheetViews>
  <sheetFormatPr baseColWidth="10" defaultColWidth="8.83203125" defaultRowHeight="15"/>
  <cols>
    <col min="1" max="1" width="18.6640625" style="15" customWidth="1"/>
    <col min="2" max="2" width="18.6640625" style="18" customWidth="1"/>
    <col min="3" max="4" width="16.6640625" style="19" customWidth="1"/>
    <col min="5" max="9" width="16.6640625" style="1" customWidth="1"/>
    <col min="10" max="10" width="16.6640625" style="25" customWidth="1"/>
    <col min="11" max="11" width="27.1640625" style="25" customWidth="1"/>
    <col min="12" max="12" width="26.1640625" style="25" customWidth="1"/>
    <col min="13" max="14" width="16.6640625" style="1" customWidth="1"/>
    <col min="15" max="15" width="16.6640625" style="25" customWidth="1"/>
    <col min="16" max="21" width="16.6640625" style="1" customWidth="1"/>
    <col min="22" max="22" width="29.1640625" customWidth="1"/>
    <col min="23" max="23" width="29.1640625" style="26" customWidth="1"/>
    <col min="24" max="124" width="8.83203125" style="13"/>
  </cols>
  <sheetData>
    <row r="1" spans="1:124" s="3" customFormat="1" ht="24">
      <c r="A1" s="14"/>
      <c r="B1" s="116" t="s">
        <v>20</v>
      </c>
      <c r="C1" s="116"/>
      <c r="D1" s="116"/>
      <c r="E1" s="117" t="s">
        <v>21</v>
      </c>
      <c r="F1" s="117"/>
      <c r="G1" s="117"/>
      <c r="H1" s="118" t="s">
        <v>22</v>
      </c>
      <c r="I1" s="118"/>
      <c r="J1" s="118"/>
      <c r="K1" s="119" t="s">
        <v>32</v>
      </c>
      <c r="L1" s="119"/>
      <c r="M1" s="120" t="s">
        <v>34</v>
      </c>
      <c r="N1" s="120"/>
      <c r="O1" s="120"/>
      <c r="P1" s="121" t="s">
        <v>35</v>
      </c>
      <c r="Q1" s="121"/>
      <c r="R1" s="121"/>
      <c r="S1" s="122" t="s">
        <v>36</v>
      </c>
      <c r="T1" s="122"/>
      <c r="U1" s="122"/>
      <c r="V1" s="115" t="s">
        <v>37</v>
      </c>
      <c r="W1" s="115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</row>
    <row r="2" spans="1:124">
      <c r="A2" s="5" t="s">
        <v>23</v>
      </c>
      <c r="B2" s="66" t="s">
        <v>24</v>
      </c>
      <c r="C2" s="66" t="s">
        <v>25</v>
      </c>
      <c r="D2" s="66" t="s">
        <v>26</v>
      </c>
      <c r="E2" s="6" t="s">
        <v>24</v>
      </c>
      <c r="F2" s="6" t="s">
        <v>25</v>
      </c>
      <c r="G2" s="6" t="s">
        <v>26</v>
      </c>
      <c r="H2" s="7" t="s">
        <v>24</v>
      </c>
      <c r="I2" s="7" t="s">
        <v>25</v>
      </c>
      <c r="J2" s="23" t="s">
        <v>26</v>
      </c>
      <c r="K2" s="72" t="s">
        <v>27</v>
      </c>
      <c r="L2" s="72" t="s">
        <v>28</v>
      </c>
      <c r="M2" s="16" t="s">
        <v>24</v>
      </c>
      <c r="N2" s="16" t="s">
        <v>25</v>
      </c>
      <c r="O2" s="70" t="s">
        <v>26</v>
      </c>
      <c r="P2" s="77" t="s">
        <v>29</v>
      </c>
      <c r="Q2" s="78" t="s">
        <v>30</v>
      </c>
      <c r="R2" s="79" t="s">
        <v>31</v>
      </c>
      <c r="S2" s="8" t="s">
        <v>29</v>
      </c>
      <c r="T2" s="9" t="s">
        <v>30</v>
      </c>
      <c r="U2" s="10" t="s">
        <v>31</v>
      </c>
      <c r="V2" s="11" t="s">
        <v>27</v>
      </c>
      <c r="W2" s="12" t="s">
        <v>28</v>
      </c>
    </row>
    <row r="3" spans="1:124">
      <c r="A3" s="15" t="s">
        <v>0</v>
      </c>
      <c r="B3" s="74">
        <v>0</v>
      </c>
      <c r="C3" s="62">
        <v>34482</v>
      </c>
      <c r="D3" s="75">
        <v>0</v>
      </c>
      <c r="E3" s="20">
        <v>0</v>
      </c>
      <c r="F3" s="20">
        <v>67020</v>
      </c>
      <c r="G3" s="21">
        <v>0</v>
      </c>
      <c r="H3" s="22">
        <v>0</v>
      </c>
      <c r="I3" s="22">
        <v>54235</v>
      </c>
      <c r="J3" s="24">
        <f>H3/I3</f>
        <v>0</v>
      </c>
      <c r="K3" s="76">
        <f>AVERAGE(D3,G3,J3)</f>
        <v>0</v>
      </c>
      <c r="L3" s="76">
        <f>STDEV(D3,G3,J3)/1.732</f>
        <v>0</v>
      </c>
      <c r="M3" s="17">
        <v>4318</v>
      </c>
      <c r="N3" s="17">
        <v>32211</v>
      </c>
      <c r="O3" s="71">
        <f>M3/N3</f>
        <v>0.13405358417931762</v>
      </c>
      <c r="P3" s="80">
        <v>6043</v>
      </c>
      <c r="Q3" s="80">
        <v>51517</v>
      </c>
      <c r="R3" s="81">
        <f>P3/Q3</f>
        <v>0.11730108507871188</v>
      </c>
      <c r="S3" s="27">
        <v>7170</v>
      </c>
      <c r="T3" s="27">
        <v>36023</v>
      </c>
      <c r="U3" s="28">
        <f>S3/T3</f>
        <v>0.19903950254004385</v>
      </c>
      <c r="V3" s="29">
        <f>AVERAGE(O3,R3,U3)</f>
        <v>0.15013139059935779</v>
      </c>
      <c r="W3" s="29">
        <f>STDEV(U3,R3,O3)/1.732</f>
        <v>2.4928387348845379E-2</v>
      </c>
    </row>
    <row r="4" spans="1:124" s="13" customFormat="1">
      <c r="A4" s="32" t="s">
        <v>1</v>
      </c>
      <c r="B4" s="74">
        <v>0</v>
      </c>
      <c r="C4" s="62">
        <v>92</v>
      </c>
      <c r="D4" s="75">
        <v>0</v>
      </c>
      <c r="E4" s="20">
        <v>0</v>
      </c>
      <c r="F4" s="20">
        <v>118</v>
      </c>
      <c r="G4" s="21">
        <v>0</v>
      </c>
      <c r="H4" s="22">
        <v>0</v>
      </c>
      <c r="I4" s="22">
        <v>95</v>
      </c>
      <c r="J4" s="24">
        <f t="shared" ref="J4:J22" si="0">H4/I4</f>
        <v>0</v>
      </c>
      <c r="K4" s="76">
        <f t="shared" ref="K4:K22" si="1">AVERAGE(D4,G4,J4)</f>
        <v>0</v>
      </c>
      <c r="L4" s="76">
        <f t="shared" ref="L4:L22" si="2">STDEV(D4,G4,J4)/1.732</f>
        <v>0</v>
      </c>
      <c r="M4" s="17">
        <v>0</v>
      </c>
      <c r="N4" s="17">
        <v>148</v>
      </c>
      <c r="O4" s="71">
        <f t="shared" ref="O4:O22" si="3">M4/N4</f>
        <v>0</v>
      </c>
      <c r="P4" s="80">
        <v>0</v>
      </c>
      <c r="Q4" s="80">
        <v>3618</v>
      </c>
      <c r="R4" s="81">
        <f t="shared" ref="R4:R22" si="4">P4/Q4</f>
        <v>0</v>
      </c>
      <c r="S4" s="27">
        <v>0</v>
      </c>
      <c r="T4" s="27">
        <v>80</v>
      </c>
      <c r="U4" s="28">
        <f t="shared" ref="U4:U22" si="5">S4/T4</f>
        <v>0</v>
      </c>
      <c r="V4" s="29">
        <f t="shared" ref="V4:V22" si="6">AVERAGE(O4,R4,U4)</f>
        <v>0</v>
      </c>
      <c r="W4" s="29">
        <f t="shared" ref="W4:W22" si="7">STDEV(U4,R4,O4)/1.732</f>
        <v>0</v>
      </c>
    </row>
    <row r="5" spans="1:124">
      <c r="A5" s="15" t="s">
        <v>2</v>
      </c>
      <c r="B5" s="74">
        <v>0</v>
      </c>
      <c r="C5" s="62">
        <v>39850</v>
      </c>
      <c r="D5" s="75">
        <v>0</v>
      </c>
      <c r="E5" s="20">
        <v>0</v>
      </c>
      <c r="F5" s="20">
        <v>194854</v>
      </c>
      <c r="G5" s="21">
        <v>0</v>
      </c>
      <c r="H5" s="22">
        <v>0</v>
      </c>
      <c r="I5" s="22">
        <v>26061</v>
      </c>
      <c r="J5" s="24">
        <f t="shared" si="0"/>
        <v>0</v>
      </c>
      <c r="K5" s="76">
        <f t="shared" si="1"/>
        <v>0</v>
      </c>
      <c r="L5" s="76">
        <f t="shared" si="2"/>
        <v>0</v>
      </c>
      <c r="M5" s="17">
        <v>2048</v>
      </c>
      <c r="N5" s="17">
        <v>41752</v>
      </c>
      <c r="O5" s="71">
        <f t="shared" si="3"/>
        <v>4.9051542441080669E-2</v>
      </c>
      <c r="P5" s="80">
        <v>855</v>
      </c>
      <c r="Q5" s="80">
        <v>14375</v>
      </c>
      <c r="R5" s="81">
        <f t="shared" si="4"/>
        <v>5.9478260869565217E-2</v>
      </c>
      <c r="S5" s="27">
        <v>1308</v>
      </c>
      <c r="T5" s="27">
        <v>15167</v>
      </c>
      <c r="U5" s="28">
        <f t="shared" si="5"/>
        <v>8.6239862860156918E-2</v>
      </c>
      <c r="V5" s="29">
        <f t="shared" si="6"/>
        <v>6.4923222056934266E-2</v>
      </c>
      <c r="W5" s="29">
        <f t="shared" si="7"/>
        <v>1.1075499762768504E-2</v>
      </c>
    </row>
    <row r="6" spans="1:124">
      <c r="A6" s="15" t="s">
        <v>3</v>
      </c>
      <c r="B6" s="74">
        <v>0</v>
      </c>
      <c r="C6" s="62">
        <v>68556</v>
      </c>
      <c r="D6" s="75">
        <v>0</v>
      </c>
      <c r="E6" s="20">
        <v>0</v>
      </c>
      <c r="F6" s="20">
        <v>111091</v>
      </c>
      <c r="G6" s="21">
        <v>0</v>
      </c>
      <c r="H6" s="22">
        <v>0</v>
      </c>
      <c r="I6" s="22">
        <v>72660</v>
      </c>
      <c r="J6" s="24">
        <f t="shared" si="0"/>
        <v>0</v>
      </c>
      <c r="K6" s="76">
        <f t="shared" si="1"/>
        <v>0</v>
      </c>
      <c r="L6" s="76">
        <f t="shared" si="2"/>
        <v>0</v>
      </c>
      <c r="M6" s="17">
        <v>13819</v>
      </c>
      <c r="N6" s="17">
        <v>141234</v>
      </c>
      <c r="O6" s="71">
        <f t="shared" si="3"/>
        <v>9.7844711613350899E-2</v>
      </c>
      <c r="P6" s="80">
        <v>16770</v>
      </c>
      <c r="Q6" s="80">
        <v>197488</v>
      </c>
      <c r="R6" s="81">
        <f t="shared" si="4"/>
        <v>8.4916551891760506E-2</v>
      </c>
      <c r="S6" s="27">
        <v>25218</v>
      </c>
      <c r="T6" s="27">
        <v>114765</v>
      </c>
      <c r="U6" s="28">
        <f t="shared" si="5"/>
        <v>0.21973598222454582</v>
      </c>
      <c r="V6" s="29">
        <f t="shared" si="6"/>
        <v>0.13416574857655242</v>
      </c>
      <c r="W6" s="29">
        <f t="shared" si="7"/>
        <v>4.2948836396439163E-2</v>
      </c>
    </row>
    <row r="7" spans="1:124" s="13" customFormat="1">
      <c r="A7" s="32" t="s">
        <v>4</v>
      </c>
      <c r="B7" s="74">
        <v>0</v>
      </c>
      <c r="C7" s="62">
        <v>43</v>
      </c>
      <c r="D7" s="75">
        <v>0</v>
      </c>
      <c r="E7" s="20">
        <v>0</v>
      </c>
      <c r="F7" s="20">
        <v>261</v>
      </c>
      <c r="G7" s="21">
        <v>0</v>
      </c>
      <c r="H7" s="22">
        <v>0</v>
      </c>
      <c r="I7" s="22">
        <v>130</v>
      </c>
      <c r="J7" s="24">
        <f t="shared" si="0"/>
        <v>0</v>
      </c>
      <c r="K7" s="76">
        <f t="shared" si="1"/>
        <v>0</v>
      </c>
      <c r="L7" s="76">
        <f t="shared" si="2"/>
        <v>0</v>
      </c>
      <c r="M7" s="17">
        <v>337</v>
      </c>
      <c r="N7" s="17">
        <v>6461</v>
      </c>
      <c r="O7" s="71">
        <f t="shared" si="3"/>
        <v>5.2159108497136668E-2</v>
      </c>
      <c r="P7" s="80">
        <v>0</v>
      </c>
      <c r="Q7" s="80">
        <v>581</v>
      </c>
      <c r="R7" s="81">
        <f t="shared" si="4"/>
        <v>0</v>
      </c>
      <c r="S7" s="27">
        <v>0</v>
      </c>
      <c r="T7" s="27">
        <v>97</v>
      </c>
      <c r="U7" s="28">
        <f t="shared" si="5"/>
        <v>0</v>
      </c>
      <c r="V7" s="29">
        <f t="shared" si="6"/>
        <v>1.7386369499045557E-2</v>
      </c>
      <c r="W7" s="29">
        <f t="shared" si="7"/>
        <v>1.738687952165863E-2</v>
      </c>
    </row>
    <row r="8" spans="1:124">
      <c r="A8" s="15" t="s">
        <v>5</v>
      </c>
      <c r="B8" s="74">
        <v>0</v>
      </c>
      <c r="C8" s="62">
        <v>1282</v>
      </c>
      <c r="D8" s="75">
        <v>0</v>
      </c>
      <c r="E8" s="20">
        <v>0</v>
      </c>
      <c r="F8" s="20">
        <v>73161</v>
      </c>
      <c r="G8" s="21">
        <v>0</v>
      </c>
      <c r="H8" s="22">
        <v>0</v>
      </c>
      <c r="I8" s="22">
        <v>73681</v>
      </c>
      <c r="J8" s="24">
        <f t="shared" si="0"/>
        <v>0</v>
      </c>
      <c r="K8" s="76">
        <f t="shared" si="1"/>
        <v>0</v>
      </c>
      <c r="L8" s="76">
        <f t="shared" si="2"/>
        <v>0</v>
      </c>
      <c r="M8" s="17">
        <v>5262</v>
      </c>
      <c r="N8" s="17">
        <v>61129</v>
      </c>
      <c r="O8" s="71">
        <f t="shared" si="3"/>
        <v>8.6080256506731664E-2</v>
      </c>
      <c r="P8" s="80">
        <v>131</v>
      </c>
      <c r="Q8" s="80">
        <v>1844</v>
      </c>
      <c r="R8" s="81">
        <f t="shared" si="4"/>
        <v>7.10412147505423E-2</v>
      </c>
      <c r="S8" s="27">
        <v>10575</v>
      </c>
      <c r="T8" s="27">
        <v>69378</v>
      </c>
      <c r="U8" s="28">
        <f t="shared" si="5"/>
        <v>0.15242584104471157</v>
      </c>
      <c r="V8" s="29">
        <f t="shared" si="6"/>
        <v>0.10318243743399517</v>
      </c>
      <c r="W8" s="29">
        <f t="shared" si="7"/>
        <v>2.5002251988107158E-2</v>
      </c>
    </row>
    <row r="9" spans="1:124" s="13" customFormat="1">
      <c r="A9" s="32" t="s">
        <v>6</v>
      </c>
      <c r="B9" s="74" t="s">
        <v>33</v>
      </c>
      <c r="C9" s="62" t="s">
        <v>33</v>
      </c>
      <c r="D9" s="75" t="s">
        <v>33</v>
      </c>
      <c r="E9" s="20">
        <v>0</v>
      </c>
      <c r="F9" s="20">
        <v>131</v>
      </c>
      <c r="G9" s="21">
        <v>0</v>
      </c>
      <c r="H9" s="22">
        <v>0</v>
      </c>
      <c r="I9" s="22">
        <v>323</v>
      </c>
      <c r="J9" s="24">
        <f t="shared" si="0"/>
        <v>0</v>
      </c>
      <c r="K9" s="76">
        <f t="shared" si="1"/>
        <v>0</v>
      </c>
      <c r="L9" s="76">
        <f t="shared" si="2"/>
        <v>0</v>
      </c>
      <c r="M9" s="17">
        <v>0</v>
      </c>
      <c r="N9" s="17">
        <v>175</v>
      </c>
      <c r="O9" s="71">
        <f t="shared" si="3"/>
        <v>0</v>
      </c>
      <c r="P9" s="80">
        <v>36</v>
      </c>
      <c r="Q9" s="80">
        <v>482</v>
      </c>
      <c r="R9" s="81">
        <f t="shared" si="4"/>
        <v>7.4688796680497924E-2</v>
      </c>
      <c r="S9" s="27">
        <v>0</v>
      </c>
      <c r="T9" s="27">
        <v>150</v>
      </c>
      <c r="U9" s="28">
        <f t="shared" si="5"/>
        <v>0</v>
      </c>
      <c r="V9" s="29">
        <f t="shared" si="6"/>
        <v>2.4896265560165973E-2</v>
      </c>
      <c r="W9" s="29">
        <f t="shared" si="7"/>
        <v>2.4896995882756755E-2</v>
      </c>
    </row>
    <row r="10" spans="1:124" s="13" customFormat="1">
      <c r="A10" s="32" t="s">
        <v>7</v>
      </c>
      <c r="B10" s="74">
        <v>0</v>
      </c>
      <c r="C10" s="62">
        <v>5</v>
      </c>
      <c r="D10" s="75">
        <v>0</v>
      </c>
      <c r="E10" s="20">
        <v>0</v>
      </c>
      <c r="F10" s="20">
        <v>324</v>
      </c>
      <c r="G10" s="21">
        <v>0</v>
      </c>
      <c r="H10" s="22">
        <v>0</v>
      </c>
      <c r="I10" s="22">
        <v>410</v>
      </c>
      <c r="J10" s="24">
        <f t="shared" si="0"/>
        <v>0</v>
      </c>
      <c r="K10" s="76">
        <f t="shared" si="1"/>
        <v>0</v>
      </c>
      <c r="L10" s="76">
        <f t="shared" si="2"/>
        <v>0</v>
      </c>
      <c r="M10" s="17">
        <v>0</v>
      </c>
      <c r="N10" s="17">
        <v>131</v>
      </c>
      <c r="O10" s="71">
        <f t="shared" si="3"/>
        <v>0</v>
      </c>
      <c r="P10" s="80">
        <v>0</v>
      </c>
      <c r="Q10" s="80">
        <v>891</v>
      </c>
      <c r="R10" s="81">
        <f t="shared" si="4"/>
        <v>0</v>
      </c>
      <c r="S10" s="27">
        <v>0</v>
      </c>
      <c r="T10" s="27">
        <v>221</v>
      </c>
      <c r="U10" s="28">
        <f t="shared" si="5"/>
        <v>0</v>
      </c>
      <c r="V10" s="29">
        <f t="shared" si="6"/>
        <v>0</v>
      </c>
      <c r="W10" s="29">
        <f t="shared" si="7"/>
        <v>0</v>
      </c>
    </row>
    <row r="11" spans="1:124">
      <c r="A11" s="15" t="s">
        <v>8</v>
      </c>
      <c r="B11" s="74">
        <v>0</v>
      </c>
      <c r="C11" s="62">
        <v>1677</v>
      </c>
      <c r="D11" s="75">
        <v>0</v>
      </c>
      <c r="E11" s="20">
        <v>0</v>
      </c>
      <c r="F11" s="20">
        <v>3934</v>
      </c>
      <c r="G11" s="21">
        <v>0</v>
      </c>
      <c r="H11" s="22">
        <v>0</v>
      </c>
      <c r="I11" s="22">
        <v>4266</v>
      </c>
      <c r="J11" s="24">
        <f t="shared" si="0"/>
        <v>0</v>
      </c>
      <c r="K11" s="76">
        <f t="shared" si="1"/>
        <v>0</v>
      </c>
      <c r="L11" s="76">
        <f t="shared" si="2"/>
        <v>0</v>
      </c>
      <c r="M11" s="17">
        <v>8</v>
      </c>
      <c r="N11" s="17">
        <v>2923</v>
      </c>
      <c r="O11" s="71">
        <f t="shared" si="3"/>
        <v>2.7369141293191925E-3</v>
      </c>
      <c r="P11" s="80">
        <v>7</v>
      </c>
      <c r="Q11" s="80">
        <v>5032</v>
      </c>
      <c r="R11" s="81">
        <f t="shared" si="4"/>
        <v>1.3910969793322733E-3</v>
      </c>
      <c r="S11" s="27">
        <v>18</v>
      </c>
      <c r="T11" s="27">
        <v>3924</v>
      </c>
      <c r="U11" s="28">
        <f t="shared" si="5"/>
        <v>4.5871559633027525E-3</v>
      </c>
      <c r="V11" s="29">
        <f t="shared" si="6"/>
        <v>2.905055690651406E-3</v>
      </c>
      <c r="W11" s="29">
        <f t="shared" si="7"/>
        <v>9.2647234452643702E-4</v>
      </c>
    </row>
    <row r="12" spans="1:124">
      <c r="A12" s="15" t="s">
        <v>9</v>
      </c>
      <c r="B12" s="74">
        <v>0</v>
      </c>
      <c r="C12" s="62">
        <v>909</v>
      </c>
      <c r="D12" s="75">
        <v>0</v>
      </c>
      <c r="E12" s="20">
        <v>0</v>
      </c>
      <c r="F12" s="20">
        <v>8899</v>
      </c>
      <c r="G12" s="21">
        <v>0</v>
      </c>
      <c r="H12" s="22">
        <v>0</v>
      </c>
      <c r="I12" s="22">
        <v>6506</v>
      </c>
      <c r="J12" s="24">
        <f t="shared" si="0"/>
        <v>0</v>
      </c>
      <c r="K12" s="76">
        <f t="shared" si="1"/>
        <v>0</v>
      </c>
      <c r="L12" s="76">
        <f t="shared" si="2"/>
        <v>0</v>
      </c>
      <c r="M12" s="17">
        <v>871</v>
      </c>
      <c r="N12" s="17">
        <v>3532</v>
      </c>
      <c r="O12" s="71">
        <f t="shared" si="3"/>
        <v>0.24660249150622876</v>
      </c>
      <c r="P12" s="80">
        <v>1839</v>
      </c>
      <c r="Q12" s="80">
        <v>12054</v>
      </c>
      <c r="R12" s="81">
        <f t="shared" si="4"/>
        <v>0.15256346441015431</v>
      </c>
      <c r="S12" s="27">
        <v>1209</v>
      </c>
      <c r="T12" s="27">
        <v>4199</v>
      </c>
      <c r="U12" s="28">
        <f t="shared" si="5"/>
        <v>0.28792569659442724</v>
      </c>
      <c r="V12" s="29">
        <f t="shared" si="6"/>
        <v>0.22903055083693677</v>
      </c>
      <c r="W12" s="29">
        <f t="shared" si="7"/>
        <v>4.005244744325949E-2</v>
      </c>
    </row>
    <row r="13" spans="1:124">
      <c r="A13" s="15" t="s">
        <v>10</v>
      </c>
      <c r="B13" s="74">
        <v>0</v>
      </c>
      <c r="C13" s="62">
        <v>98324</v>
      </c>
      <c r="D13" s="75">
        <v>0</v>
      </c>
      <c r="E13" s="20">
        <v>0</v>
      </c>
      <c r="F13" s="20">
        <v>107464</v>
      </c>
      <c r="G13" s="21">
        <v>0</v>
      </c>
      <c r="H13" s="22">
        <v>0</v>
      </c>
      <c r="I13" s="22">
        <v>123213</v>
      </c>
      <c r="J13" s="24">
        <f t="shared" si="0"/>
        <v>0</v>
      </c>
      <c r="K13" s="76">
        <f t="shared" si="1"/>
        <v>0</v>
      </c>
      <c r="L13" s="76">
        <f t="shared" si="2"/>
        <v>0</v>
      </c>
      <c r="M13" s="17">
        <v>5002</v>
      </c>
      <c r="N13" s="17">
        <v>108750</v>
      </c>
      <c r="O13" s="71">
        <f t="shared" si="3"/>
        <v>4.5995402298850574E-2</v>
      </c>
      <c r="P13" s="80">
        <v>6865</v>
      </c>
      <c r="Q13" s="80">
        <v>181804</v>
      </c>
      <c r="R13" s="81">
        <f t="shared" si="4"/>
        <v>3.7760445314734548E-2</v>
      </c>
      <c r="S13" s="27">
        <v>12067</v>
      </c>
      <c r="T13" s="27">
        <v>119873</v>
      </c>
      <c r="U13" s="28">
        <f t="shared" si="5"/>
        <v>0.10066487032108982</v>
      </c>
      <c r="V13" s="29">
        <f t="shared" si="6"/>
        <v>6.1473572644891651E-2</v>
      </c>
      <c r="W13" s="29">
        <f t="shared" si="7"/>
        <v>1.9739896741294879E-2</v>
      </c>
    </row>
    <row r="14" spans="1:124">
      <c r="A14" s="15" t="s">
        <v>11</v>
      </c>
      <c r="B14" s="74">
        <v>0</v>
      </c>
      <c r="C14" s="62">
        <v>125849</v>
      </c>
      <c r="D14" s="75">
        <v>0</v>
      </c>
      <c r="E14" s="20">
        <v>0</v>
      </c>
      <c r="F14" s="20">
        <v>98373</v>
      </c>
      <c r="G14" s="21">
        <v>0</v>
      </c>
      <c r="H14" s="22">
        <v>0</v>
      </c>
      <c r="I14" s="22">
        <v>112880</v>
      </c>
      <c r="J14" s="24">
        <f t="shared" si="0"/>
        <v>0</v>
      </c>
      <c r="K14" s="76">
        <f t="shared" si="1"/>
        <v>0</v>
      </c>
      <c r="L14" s="76">
        <f t="shared" si="2"/>
        <v>0</v>
      </c>
      <c r="M14" s="17">
        <v>462</v>
      </c>
      <c r="N14" s="17">
        <v>102310</v>
      </c>
      <c r="O14" s="71">
        <f t="shared" si="3"/>
        <v>4.5156876160688105E-3</v>
      </c>
      <c r="P14" s="80">
        <v>1563</v>
      </c>
      <c r="Q14" s="80">
        <v>122223</v>
      </c>
      <c r="R14" s="81">
        <f t="shared" si="4"/>
        <v>1.2788100439360841E-2</v>
      </c>
      <c r="S14" s="27">
        <v>1075</v>
      </c>
      <c r="T14" s="27">
        <v>93962</v>
      </c>
      <c r="U14" s="28">
        <f t="shared" si="5"/>
        <v>1.144079521508695E-2</v>
      </c>
      <c r="V14" s="29">
        <f t="shared" si="6"/>
        <v>9.581527756838867E-3</v>
      </c>
      <c r="W14" s="29">
        <f t="shared" si="7"/>
        <v>2.5626819247498507E-3</v>
      </c>
    </row>
    <row r="15" spans="1:124">
      <c r="A15" s="15" t="s">
        <v>12</v>
      </c>
      <c r="B15" s="74">
        <v>0</v>
      </c>
      <c r="C15" s="62">
        <v>7193</v>
      </c>
      <c r="D15" s="75">
        <v>0</v>
      </c>
      <c r="E15" s="20">
        <v>0</v>
      </c>
      <c r="F15" s="20">
        <v>7125</v>
      </c>
      <c r="G15" s="21">
        <v>0</v>
      </c>
      <c r="H15" s="22">
        <v>0</v>
      </c>
      <c r="I15" s="22">
        <v>4127</v>
      </c>
      <c r="J15" s="24">
        <f t="shared" si="0"/>
        <v>0</v>
      </c>
      <c r="K15" s="76">
        <f t="shared" si="1"/>
        <v>0</v>
      </c>
      <c r="L15" s="76">
        <f t="shared" si="2"/>
        <v>0</v>
      </c>
      <c r="M15" s="17">
        <v>180</v>
      </c>
      <c r="N15" s="17">
        <v>9142</v>
      </c>
      <c r="O15" s="71">
        <f t="shared" si="3"/>
        <v>1.9689345876175893E-2</v>
      </c>
      <c r="P15" s="80">
        <v>173</v>
      </c>
      <c r="Q15" s="80">
        <v>34739</v>
      </c>
      <c r="R15" s="81">
        <f t="shared" si="4"/>
        <v>4.9799936670600767E-3</v>
      </c>
      <c r="S15" s="27">
        <v>239</v>
      </c>
      <c r="T15" s="27">
        <v>7010</v>
      </c>
      <c r="U15" s="28">
        <f t="shared" si="5"/>
        <v>3.4094151212553492E-2</v>
      </c>
      <c r="V15" s="29">
        <f t="shared" si="6"/>
        <v>1.9587830251929821E-2</v>
      </c>
      <c r="W15" s="29">
        <f t="shared" si="7"/>
        <v>8.4049331667598245E-3</v>
      </c>
    </row>
    <row r="16" spans="1:124">
      <c r="A16" s="15" t="s">
        <v>13</v>
      </c>
      <c r="B16" s="74">
        <v>0</v>
      </c>
      <c r="C16" s="62">
        <v>106126</v>
      </c>
      <c r="D16" s="75">
        <v>0</v>
      </c>
      <c r="E16" s="20">
        <v>0</v>
      </c>
      <c r="F16" s="20">
        <v>108718</v>
      </c>
      <c r="G16" s="21">
        <v>0</v>
      </c>
      <c r="H16" s="22">
        <v>0</v>
      </c>
      <c r="I16" s="22">
        <v>77411</v>
      </c>
      <c r="J16" s="24">
        <f t="shared" si="0"/>
        <v>0</v>
      </c>
      <c r="K16" s="76">
        <f t="shared" si="1"/>
        <v>0</v>
      </c>
      <c r="L16" s="76">
        <f t="shared" si="2"/>
        <v>0</v>
      </c>
      <c r="M16" s="17">
        <v>1749</v>
      </c>
      <c r="N16" s="17">
        <v>126704</v>
      </c>
      <c r="O16" s="71">
        <f t="shared" si="3"/>
        <v>1.3803826240686955E-2</v>
      </c>
      <c r="P16" s="80">
        <v>927</v>
      </c>
      <c r="Q16" s="80">
        <v>176427</v>
      </c>
      <c r="R16" s="81">
        <f t="shared" si="4"/>
        <v>5.2542978115594548E-3</v>
      </c>
      <c r="S16" s="27">
        <v>1767</v>
      </c>
      <c r="T16" s="27">
        <v>89293</v>
      </c>
      <c r="U16" s="28">
        <f t="shared" si="5"/>
        <v>1.9788785235124815E-2</v>
      </c>
      <c r="V16" s="29">
        <f t="shared" si="6"/>
        <v>1.2948969762457074E-2</v>
      </c>
      <c r="W16" s="29">
        <f t="shared" si="7"/>
        <v>4.2175840855460884E-3</v>
      </c>
    </row>
    <row r="17" spans="1:23">
      <c r="A17" s="15" t="s">
        <v>14</v>
      </c>
      <c r="B17" s="74">
        <v>0</v>
      </c>
      <c r="C17" s="62">
        <v>64789</v>
      </c>
      <c r="D17" s="75">
        <v>0</v>
      </c>
      <c r="E17" s="20">
        <v>0</v>
      </c>
      <c r="F17" s="20">
        <v>121237</v>
      </c>
      <c r="G17" s="21">
        <v>0</v>
      </c>
      <c r="H17" s="22">
        <v>0</v>
      </c>
      <c r="I17" s="22">
        <v>67440</v>
      </c>
      <c r="J17" s="24">
        <f t="shared" si="0"/>
        <v>0</v>
      </c>
      <c r="K17" s="76">
        <f t="shared" si="1"/>
        <v>0</v>
      </c>
      <c r="L17" s="76">
        <f t="shared" si="2"/>
        <v>0</v>
      </c>
      <c r="M17" s="17">
        <v>1695</v>
      </c>
      <c r="N17" s="17">
        <v>128322</v>
      </c>
      <c r="O17" s="71">
        <f t="shared" si="3"/>
        <v>1.3208958713237013E-2</v>
      </c>
      <c r="P17" s="80">
        <v>1701</v>
      </c>
      <c r="Q17" s="80">
        <v>153719</v>
      </c>
      <c r="R17" s="81">
        <f t="shared" si="4"/>
        <v>1.1065645756217513E-2</v>
      </c>
      <c r="S17" s="27">
        <v>2782</v>
      </c>
      <c r="T17" s="27">
        <v>123514</v>
      </c>
      <c r="U17" s="28">
        <f t="shared" si="5"/>
        <v>2.2523762488462846E-2</v>
      </c>
      <c r="V17" s="29">
        <f t="shared" si="6"/>
        <v>1.5599455652639123E-2</v>
      </c>
      <c r="W17" s="29">
        <f t="shared" si="7"/>
        <v>3.5171078840354527E-3</v>
      </c>
    </row>
    <row r="18" spans="1:23">
      <c r="A18" s="15" t="s">
        <v>15</v>
      </c>
      <c r="B18" s="74">
        <v>0</v>
      </c>
      <c r="C18" s="62">
        <v>84842</v>
      </c>
      <c r="D18" s="75">
        <v>0</v>
      </c>
      <c r="E18" s="20">
        <v>0</v>
      </c>
      <c r="F18" s="20">
        <v>53332</v>
      </c>
      <c r="G18" s="21">
        <v>0</v>
      </c>
      <c r="H18" s="22">
        <v>0</v>
      </c>
      <c r="I18" s="22">
        <v>81028</v>
      </c>
      <c r="J18" s="24">
        <f t="shared" si="0"/>
        <v>0</v>
      </c>
      <c r="K18" s="76">
        <f t="shared" si="1"/>
        <v>0</v>
      </c>
      <c r="L18" s="76">
        <f t="shared" si="2"/>
        <v>0</v>
      </c>
      <c r="M18" s="17">
        <v>1628</v>
      </c>
      <c r="N18" s="17">
        <v>92882</v>
      </c>
      <c r="O18" s="71">
        <f t="shared" si="3"/>
        <v>1.7527615684416787E-2</v>
      </c>
      <c r="P18" s="80">
        <v>1903</v>
      </c>
      <c r="Q18" s="80">
        <v>165450</v>
      </c>
      <c r="R18" s="81">
        <f t="shared" si="4"/>
        <v>1.1501964339679661E-2</v>
      </c>
      <c r="S18" s="27">
        <v>2422</v>
      </c>
      <c r="T18" s="27">
        <v>68444</v>
      </c>
      <c r="U18" s="28">
        <f t="shared" si="5"/>
        <v>3.5386593419437791E-2</v>
      </c>
      <c r="V18" s="29">
        <f t="shared" si="6"/>
        <v>2.1472057814511409E-2</v>
      </c>
      <c r="W18" s="29">
        <f t="shared" si="7"/>
        <v>7.171631530836089E-3</v>
      </c>
    </row>
    <row r="19" spans="1:23" s="13" customFormat="1">
      <c r="A19" s="32" t="s">
        <v>16</v>
      </c>
      <c r="B19" s="74">
        <v>0</v>
      </c>
      <c r="C19" s="62">
        <v>835</v>
      </c>
      <c r="D19" s="75">
        <v>0</v>
      </c>
      <c r="E19" s="20">
        <v>0</v>
      </c>
      <c r="F19" s="20">
        <v>504</v>
      </c>
      <c r="G19" s="21">
        <v>0</v>
      </c>
      <c r="H19" s="22">
        <v>0</v>
      </c>
      <c r="I19" s="22">
        <v>374</v>
      </c>
      <c r="J19" s="24">
        <f t="shared" si="0"/>
        <v>0</v>
      </c>
      <c r="K19" s="76">
        <f t="shared" si="1"/>
        <v>0</v>
      </c>
      <c r="L19" s="76">
        <f t="shared" si="2"/>
        <v>0</v>
      </c>
      <c r="M19" s="17">
        <v>0</v>
      </c>
      <c r="N19" s="17">
        <v>343</v>
      </c>
      <c r="O19" s="71">
        <f t="shared" si="3"/>
        <v>0</v>
      </c>
      <c r="P19" s="80">
        <v>0</v>
      </c>
      <c r="Q19" s="80">
        <v>46238</v>
      </c>
      <c r="R19" s="81">
        <f t="shared" si="4"/>
        <v>0</v>
      </c>
      <c r="S19" s="27">
        <v>0</v>
      </c>
      <c r="T19" s="27">
        <v>303</v>
      </c>
      <c r="U19" s="28">
        <f t="shared" si="5"/>
        <v>0</v>
      </c>
      <c r="V19" s="29">
        <f t="shared" si="6"/>
        <v>0</v>
      </c>
      <c r="W19" s="29">
        <f t="shared" si="7"/>
        <v>0</v>
      </c>
    </row>
    <row r="20" spans="1:23">
      <c r="A20" s="15" t="s">
        <v>17</v>
      </c>
      <c r="B20" s="74">
        <v>0</v>
      </c>
      <c r="C20" s="62">
        <v>64764</v>
      </c>
      <c r="D20" s="75">
        <v>0</v>
      </c>
      <c r="E20" s="20">
        <v>0</v>
      </c>
      <c r="F20" s="20">
        <v>52510</v>
      </c>
      <c r="G20" s="21">
        <v>0</v>
      </c>
      <c r="H20" s="22">
        <v>0</v>
      </c>
      <c r="I20" s="22">
        <v>30376</v>
      </c>
      <c r="J20" s="24">
        <f t="shared" si="0"/>
        <v>0</v>
      </c>
      <c r="K20" s="76">
        <f t="shared" si="1"/>
        <v>0</v>
      </c>
      <c r="L20" s="76">
        <f t="shared" si="2"/>
        <v>0</v>
      </c>
      <c r="M20" s="17">
        <v>263</v>
      </c>
      <c r="N20" s="17">
        <v>36898</v>
      </c>
      <c r="O20" s="71">
        <f t="shared" si="3"/>
        <v>7.1277576020380507E-3</v>
      </c>
      <c r="P20" s="80">
        <v>255</v>
      </c>
      <c r="Q20" s="80">
        <v>32143</v>
      </c>
      <c r="R20" s="81">
        <f t="shared" si="4"/>
        <v>7.9332980742307813E-3</v>
      </c>
      <c r="S20" s="27">
        <v>850</v>
      </c>
      <c r="T20" s="27">
        <v>37530</v>
      </c>
      <c r="U20" s="28">
        <f t="shared" si="5"/>
        <v>2.2648547828403944E-2</v>
      </c>
      <c r="V20" s="29">
        <f t="shared" si="6"/>
        <v>1.2569867834890926E-2</v>
      </c>
      <c r="W20" s="29">
        <f t="shared" si="7"/>
        <v>5.0448503764568753E-3</v>
      </c>
    </row>
    <row r="21" spans="1:23">
      <c r="A21" s="15" t="s">
        <v>18</v>
      </c>
      <c r="B21" s="74">
        <v>0</v>
      </c>
      <c r="C21" s="62">
        <v>18960</v>
      </c>
      <c r="D21" s="75">
        <v>0</v>
      </c>
      <c r="E21" s="20">
        <v>0</v>
      </c>
      <c r="F21" s="20">
        <v>25332</v>
      </c>
      <c r="G21" s="21">
        <v>0</v>
      </c>
      <c r="H21" s="22">
        <v>0</v>
      </c>
      <c r="I21" s="22">
        <v>24261</v>
      </c>
      <c r="J21" s="24">
        <f t="shared" si="0"/>
        <v>0</v>
      </c>
      <c r="K21" s="76">
        <f t="shared" si="1"/>
        <v>0</v>
      </c>
      <c r="L21" s="76">
        <f t="shared" si="2"/>
        <v>0</v>
      </c>
      <c r="M21" s="17">
        <v>1990</v>
      </c>
      <c r="N21" s="17">
        <v>29808</v>
      </c>
      <c r="O21" s="71">
        <f t="shared" si="3"/>
        <v>6.6760601180891041E-2</v>
      </c>
      <c r="P21" s="80">
        <v>1415</v>
      </c>
      <c r="Q21" s="80">
        <v>35189</v>
      </c>
      <c r="R21" s="81">
        <f t="shared" si="4"/>
        <v>4.021142970814743E-2</v>
      </c>
      <c r="S21" s="27">
        <v>2231</v>
      </c>
      <c r="T21" s="27">
        <v>21567</v>
      </c>
      <c r="U21" s="28">
        <f t="shared" si="5"/>
        <v>0.10344507812862243</v>
      </c>
      <c r="V21" s="29">
        <f t="shared" si="6"/>
        <v>7.0139036339220306E-2</v>
      </c>
      <c r="W21" s="29">
        <f t="shared" si="7"/>
        <v>1.8332512934598862E-2</v>
      </c>
    </row>
    <row r="22" spans="1:23">
      <c r="A22" s="15" t="s">
        <v>19</v>
      </c>
      <c r="B22" s="74">
        <v>0</v>
      </c>
      <c r="C22" s="62">
        <v>81437</v>
      </c>
      <c r="D22" s="75">
        <v>0</v>
      </c>
      <c r="E22" s="20">
        <v>0</v>
      </c>
      <c r="F22" s="20">
        <v>24111</v>
      </c>
      <c r="G22" s="21">
        <v>0</v>
      </c>
      <c r="H22" s="22">
        <v>0</v>
      </c>
      <c r="I22" s="22">
        <v>30108</v>
      </c>
      <c r="J22" s="24">
        <f t="shared" si="0"/>
        <v>0</v>
      </c>
      <c r="K22" s="76">
        <f t="shared" si="1"/>
        <v>0</v>
      </c>
      <c r="L22" s="76">
        <f t="shared" si="2"/>
        <v>0</v>
      </c>
      <c r="M22" s="17">
        <v>10</v>
      </c>
      <c r="N22" s="17">
        <v>38682</v>
      </c>
      <c r="O22" s="71">
        <f t="shared" si="3"/>
        <v>2.5851817382762006E-4</v>
      </c>
      <c r="P22" s="80">
        <v>6</v>
      </c>
      <c r="Q22" s="80">
        <v>83281</v>
      </c>
      <c r="R22" s="81">
        <f t="shared" si="4"/>
        <v>7.2045244413491676E-5</v>
      </c>
      <c r="S22" s="27">
        <v>0</v>
      </c>
      <c r="T22" s="27">
        <v>22605</v>
      </c>
      <c r="U22" s="28">
        <f t="shared" si="5"/>
        <v>0</v>
      </c>
      <c r="V22" s="29">
        <f t="shared" si="6"/>
        <v>1.1018780608037058E-4</v>
      </c>
      <c r="W22" s="29">
        <f t="shared" si="7"/>
        <v>7.7028343441527355E-5</v>
      </c>
    </row>
    <row r="23" spans="1:23" s="13" customFormat="1">
      <c r="A23" s="32"/>
      <c r="B23" s="18"/>
      <c r="C23" s="19"/>
      <c r="D23" s="33"/>
      <c r="E23" s="19"/>
      <c r="F23" s="19"/>
      <c r="G23" s="34"/>
      <c r="H23" s="19"/>
      <c r="I23" s="19"/>
      <c r="J23" s="34"/>
      <c r="K23" s="34"/>
      <c r="L23" s="34"/>
      <c r="M23" s="19"/>
      <c r="N23" s="19"/>
      <c r="O23" s="34"/>
      <c r="P23" s="19"/>
      <c r="Q23" s="19"/>
      <c r="R23" s="34"/>
      <c r="S23" s="19"/>
      <c r="T23" s="19"/>
      <c r="U23" s="34"/>
      <c r="V23" s="35"/>
      <c r="W23" s="35"/>
    </row>
    <row r="24" spans="1:23" s="13" customFormat="1">
      <c r="A24" s="32"/>
      <c r="B24" s="18"/>
      <c r="C24" s="19"/>
      <c r="D24" s="33"/>
      <c r="E24" s="19"/>
      <c r="F24" s="19"/>
      <c r="G24" s="34"/>
      <c r="H24" s="19"/>
      <c r="I24" s="19"/>
      <c r="J24" s="34"/>
      <c r="K24" s="34"/>
      <c r="L24" s="34"/>
      <c r="M24" s="19"/>
      <c r="N24" s="19"/>
      <c r="O24" s="34"/>
      <c r="P24" s="19"/>
      <c r="Q24" s="19"/>
      <c r="R24" s="34"/>
      <c r="S24" s="19"/>
      <c r="T24" s="19"/>
      <c r="U24" s="34"/>
      <c r="V24" s="35"/>
      <c r="W24" s="35"/>
    </row>
    <row r="25" spans="1:23" s="13" customFormat="1">
      <c r="A25" s="32"/>
      <c r="B25" s="18"/>
      <c r="C25" s="19"/>
      <c r="D25" s="33"/>
      <c r="E25" s="19"/>
      <c r="F25" s="19"/>
      <c r="G25" s="34"/>
      <c r="H25" s="19"/>
      <c r="I25" s="19"/>
      <c r="J25" s="34"/>
      <c r="K25" s="34"/>
      <c r="L25" s="34"/>
      <c r="M25" s="19"/>
      <c r="N25" s="19"/>
      <c r="O25" s="34"/>
      <c r="P25" s="19"/>
      <c r="Q25" s="19"/>
      <c r="R25" s="34"/>
      <c r="S25" s="19"/>
      <c r="T25" s="19"/>
      <c r="U25" s="34"/>
      <c r="V25" s="35"/>
      <c r="W25" s="35"/>
    </row>
    <row r="26" spans="1:23" s="13" customFormat="1">
      <c r="A26" s="32"/>
      <c r="B26" s="18"/>
      <c r="C26" s="19"/>
      <c r="D26" s="33"/>
      <c r="E26" s="19"/>
      <c r="F26" s="19"/>
      <c r="G26" s="34"/>
      <c r="H26" s="19"/>
      <c r="I26" s="19"/>
      <c r="J26" s="34"/>
      <c r="K26" s="34"/>
      <c r="L26" s="34"/>
      <c r="M26" s="19"/>
      <c r="N26" s="19"/>
      <c r="O26" s="34"/>
      <c r="P26" s="19"/>
      <c r="Q26" s="19"/>
      <c r="R26" s="34"/>
      <c r="S26" s="19"/>
      <c r="T26" s="19"/>
      <c r="U26" s="34"/>
      <c r="V26" s="35"/>
      <c r="W26" s="35"/>
    </row>
    <row r="27" spans="1:23" s="13" customFormat="1">
      <c r="A27" s="32"/>
      <c r="B27" s="18"/>
      <c r="C27" s="19"/>
      <c r="D27" s="33"/>
      <c r="E27" s="19"/>
      <c r="F27" s="19"/>
      <c r="G27" s="34"/>
      <c r="H27" s="19"/>
      <c r="I27" s="19"/>
      <c r="J27" s="34"/>
      <c r="K27" s="34"/>
      <c r="L27" s="34"/>
      <c r="M27" s="19"/>
      <c r="N27" s="19"/>
      <c r="O27" s="34"/>
      <c r="P27" s="19"/>
      <c r="Q27" s="19"/>
      <c r="R27" s="34"/>
      <c r="S27" s="19"/>
      <c r="T27" s="19"/>
      <c r="U27" s="34"/>
      <c r="V27" s="35"/>
      <c r="W27" s="35"/>
    </row>
    <row r="28" spans="1:23" s="13" customFormat="1">
      <c r="A28" s="32"/>
      <c r="B28" s="18"/>
      <c r="C28" s="19"/>
      <c r="D28" s="33"/>
      <c r="E28" s="19"/>
      <c r="F28" s="19"/>
      <c r="G28" s="34"/>
      <c r="H28" s="19"/>
      <c r="I28" s="19"/>
      <c r="J28" s="34"/>
      <c r="K28" s="34"/>
      <c r="L28" s="34"/>
      <c r="M28" s="19"/>
      <c r="N28" s="19"/>
      <c r="O28" s="34"/>
      <c r="P28" s="19"/>
      <c r="Q28" s="19"/>
      <c r="R28" s="34"/>
      <c r="S28" s="19"/>
      <c r="T28" s="19"/>
      <c r="U28" s="34"/>
      <c r="V28" s="35"/>
      <c r="W28" s="35"/>
    </row>
    <row r="29" spans="1:23" s="13" customFormat="1">
      <c r="A29" s="32"/>
      <c r="B29" s="18"/>
      <c r="C29" s="19"/>
      <c r="D29" s="33"/>
      <c r="E29" s="19"/>
      <c r="F29" s="19"/>
      <c r="G29" s="34"/>
      <c r="H29" s="19"/>
      <c r="I29" s="19"/>
      <c r="J29" s="34"/>
      <c r="K29" s="34"/>
      <c r="L29" s="34"/>
      <c r="M29" s="19"/>
      <c r="N29" s="19"/>
      <c r="O29" s="34"/>
      <c r="P29" s="19"/>
      <c r="Q29" s="19"/>
      <c r="R29" s="34"/>
      <c r="S29" s="19"/>
      <c r="T29" s="19"/>
      <c r="U29" s="34"/>
      <c r="V29" s="35"/>
      <c r="W29" s="35"/>
    </row>
  </sheetData>
  <mergeCells count="8">
    <mergeCell ref="V1:W1"/>
    <mergeCell ref="B1:D1"/>
    <mergeCell ref="E1:G1"/>
    <mergeCell ref="H1:J1"/>
    <mergeCell ref="K1:L1"/>
    <mergeCell ref="M1:O1"/>
    <mergeCell ref="P1:R1"/>
    <mergeCell ref="S1:U1"/>
  </mergeCells>
  <phoneticPr fontId="3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1"/>
  <sheetViews>
    <sheetView workbookViewId="0">
      <selection activeCell="B1" sqref="B1:D31"/>
    </sheetView>
  </sheetViews>
  <sheetFormatPr baseColWidth="10" defaultRowHeight="15"/>
  <cols>
    <col min="1" max="1" width="24" customWidth="1"/>
    <col min="3" max="3" width="15.33203125" customWidth="1"/>
    <col min="4" max="4" width="13.1640625" customWidth="1"/>
    <col min="7" max="7" width="18.1640625" customWidth="1"/>
    <col min="12" max="12" width="19.5" customWidth="1"/>
    <col min="23" max="23" width="34.6640625" customWidth="1"/>
  </cols>
  <sheetData>
    <row r="1" spans="1:24" ht="24">
      <c r="A1" s="3"/>
      <c r="B1" s="116" t="s">
        <v>20</v>
      </c>
      <c r="C1" s="116"/>
      <c r="D1" s="116"/>
      <c r="E1" s="127" t="s">
        <v>21</v>
      </c>
      <c r="F1" s="127"/>
      <c r="G1" s="127"/>
      <c r="H1" s="128" t="s">
        <v>22</v>
      </c>
      <c r="I1" s="128"/>
      <c r="J1" s="128"/>
      <c r="K1" s="125" t="s">
        <v>32</v>
      </c>
      <c r="L1" s="125"/>
      <c r="M1" s="129" t="s">
        <v>79</v>
      </c>
      <c r="N1" s="129"/>
      <c r="O1" s="129"/>
      <c r="P1" s="123" t="s">
        <v>78</v>
      </c>
      <c r="Q1" s="123"/>
      <c r="R1" s="123"/>
      <c r="S1" s="124" t="s">
        <v>77</v>
      </c>
      <c r="T1" s="124"/>
      <c r="U1" s="124"/>
      <c r="V1" s="126" t="s">
        <v>76</v>
      </c>
      <c r="W1" s="126"/>
      <c r="X1" s="4"/>
    </row>
    <row r="2" spans="1:24">
      <c r="A2" s="5" t="s">
        <v>23</v>
      </c>
      <c r="B2" s="66" t="s">
        <v>24</v>
      </c>
      <c r="C2" s="66" t="s">
        <v>25</v>
      </c>
      <c r="D2" s="66" t="s">
        <v>26</v>
      </c>
      <c r="E2" s="6" t="s">
        <v>24</v>
      </c>
      <c r="F2" s="6" t="s">
        <v>25</v>
      </c>
      <c r="G2" s="6" t="s">
        <v>26</v>
      </c>
      <c r="H2" s="7" t="s">
        <v>24</v>
      </c>
      <c r="I2" s="7" t="s">
        <v>25</v>
      </c>
      <c r="J2" s="7" t="s">
        <v>26</v>
      </c>
      <c r="K2" s="72" t="s">
        <v>27</v>
      </c>
      <c r="L2" s="72" t="s">
        <v>28</v>
      </c>
      <c r="M2" s="16" t="s">
        <v>24</v>
      </c>
      <c r="N2" s="16" t="s">
        <v>25</v>
      </c>
      <c r="O2" s="70" t="s">
        <v>26</v>
      </c>
      <c r="P2" s="65" t="s">
        <v>29</v>
      </c>
      <c r="Q2" s="64" t="s">
        <v>30</v>
      </c>
      <c r="R2" s="63" t="s">
        <v>31</v>
      </c>
      <c r="S2" s="8" t="s">
        <v>29</v>
      </c>
      <c r="T2" s="9" t="s">
        <v>30</v>
      </c>
      <c r="U2" s="10" t="s">
        <v>31</v>
      </c>
      <c r="V2" s="11" t="s">
        <v>27</v>
      </c>
      <c r="W2" s="12" t="s">
        <v>28</v>
      </c>
      <c r="X2" s="13"/>
    </row>
    <row r="3" spans="1:24">
      <c r="A3" t="s">
        <v>42</v>
      </c>
      <c r="B3" s="62">
        <v>0</v>
      </c>
      <c r="C3" s="62">
        <v>116737</v>
      </c>
      <c r="D3" s="62">
        <v>0</v>
      </c>
      <c r="E3" s="20">
        <v>0</v>
      </c>
      <c r="F3" s="20">
        <v>72628</v>
      </c>
      <c r="G3" s="20">
        <v>0</v>
      </c>
      <c r="H3" s="22">
        <v>0</v>
      </c>
      <c r="I3" s="22">
        <v>98765</v>
      </c>
      <c r="J3" s="22">
        <v>0</v>
      </c>
      <c r="K3" s="72">
        <v>0</v>
      </c>
      <c r="L3" s="72">
        <v>0</v>
      </c>
      <c r="M3" s="17">
        <v>14810</v>
      </c>
      <c r="N3" s="17">
        <v>38114</v>
      </c>
      <c r="O3" s="71">
        <f>M3/N3</f>
        <v>0.38857112871910582</v>
      </c>
      <c r="P3" s="61">
        <v>15121</v>
      </c>
      <c r="Q3" s="60">
        <v>43865</v>
      </c>
      <c r="R3" s="59">
        <f t="shared" ref="R3:R12" si="0">P3/Q3</f>
        <v>0.344716744557164</v>
      </c>
      <c r="S3" s="58">
        <v>4705</v>
      </c>
      <c r="T3" s="27">
        <v>10434</v>
      </c>
      <c r="U3" s="28">
        <f t="shared" ref="U3:U11" si="1">S3/T3</f>
        <v>0.45092965305731264</v>
      </c>
      <c r="V3" s="12">
        <f t="shared" ref="V3:V12" si="2">AVERAGE(O3,R3,U3)</f>
        <v>0.39473917544452747</v>
      </c>
      <c r="W3" s="12">
        <f t="shared" ref="W3:W12" si="3">STDEV(O3,R3,U3)/1.732</f>
        <v>3.0816641740204674E-2</v>
      </c>
      <c r="X3" s="13"/>
    </row>
    <row r="4" spans="1:24">
      <c r="A4" t="s">
        <v>43</v>
      </c>
      <c r="B4" s="62">
        <v>0</v>
      </c>
      <c r="C4" s="62">
        <v>78653</v>
      </c>
      <c r="D4" s="62">
        <v>0</v>
      </c>
      <c r="E4" s="20">
        <v>0</v>
      </c>
      <c r="F4" s="20">
        <v>59319</v>
      </c>
      <c r="G4" s="20">
        <v>0</v>
      </c>
      <c r="H4" s="22">
        <v>0</v>
      </c>
      <c r="I4" s="22">
        <v>96738</v>
      </c>
      <c r="J4" s="22">
        <v>0</v>
      </c>
      <c r="K4" s="72">
        <v>0</v>
      </c>
      <c r="L4" s="72">
        <v>0</v>
      </c>
      <c r="M4" s="17">
        <v>11</v>
      </c>
      <c r="N4" s="17">
        <v>70537</v>
      </c>
      <c r="O4" s="71">
        <f>M4/N4</f>
        <v>1.5594652451904675E-4</v>
      </c>
      <c r="P4" s="61">
        <v>9</v>
      </c>
      <c r="Q4" s="60">
        <v>105435</v>
      </c>
      <c r="R4" s="59">
        <f t="shared" si="0"/>
        <v>8.5360648740930438E-5</v>
      </c>
      <c r="S4" s="58">
        <v>11</v>
      </c>
      <c r="T4" s="27">
        <v>131054</v>
      </c>
      <c r="U4" s="28">
        <f t="shared" si="1"/>
        <v>8.3934866543562193E-5</v>
      </c>
      <c r="V4" s="12">
        <f t="shared" si="2"/>
        <v>1.0841401326784645E-4</v>
      </c>
      <c r="W4" s="12">
        <f t="shared" si="3"/>
        <v>2.3770516609837189E-5</v>
      </c>
      <c r="X4" s="13"/>
    </row>
    <row r="5" spans="1:24">
      <c r="A5" t="s">
        <v>44</v>
      </c>
      <c r="B5" s="62">
        <v>0</v>
      </c>
      <c r="C5" s="62">
        <v>1511</v>
      </c>
      <c r="D5" s="62">
        <v>0</v>
      </c>
      <c r="E5" s="20">
        <v>0</v>
      </c>
      <c r="F5" s="20">
        <v>859</v>
      </c>
      <c r="G5" s="20">
        <v>0</v>
      </c>
      <c r="H5" s="22">
        <v>0</v>
      </c>
      <c r="I5" s="22">
        <v>1538</v>
      </c>
      <c r="J5" s="22">
        <v>0</v>
      </c>
      <c r="K5" s="72">
        <v>0</v>
      </c>
      <c r="L5" s="72">
        <v>0</v>
      </c>
      <c r="M5" s="17">
        <v>0</v>
      </c>
      <c r="N5" s="17">
        <v>686</v>
      </c>
      <c r="O5" s="71">
        <f>M5/N5</f>
        <v>0</v>
      </c>
      <c r="P5" s="61">
        <v>0</v>
      </c>
      <c r="Q5" s="60">
        <v>621</v>
      </c>
      <c r="R5" s="59">
        <f t="shared" si="0"/>
        <v>0</v>
      </c>
      <c r="S5" s="58">
        <v>0</v>
      </c>
      <c r="T5" s="27">
        <v>252</v>
      </c>
      <c r="U5" s="28">
        <f t="shared" si="1"/>
        <v>0</v>
      </c>
      <c r="V5" s="12">
        <f t="shared" si="2"/>
        <v>0</v>
      </c>
      <c r="W5" s="12">
        <f t="shared" si="3"/>
        <v>0</v>
      </c>
      <c r="X5" s="13"/>
    </row>
    <row r="6" spans="1:24">
      <c r="A6" t="s">
        <v>45</v>
      </c>
      <c r="B6" s="62">
        <v>0</v>
      </c>
      <c r="C6" s="62">
        <v>42769</v>
      </c>
      <c r="D6" s="62">
        <v>0</v>
      </c>
      <c r="E6" s="20">
        <v>0</v>
      </c>
      <c r="F6" s="20">
        <v>33672</v>
      </c>
      <c r="G6" s="20">
        <v>0</v>
      </c>
      <c r="H6" s="22">
        <v>0</v>
      </c>
      <c r="I6" s="22">
        <v>36156</v>
      </c>
      <c r="J6" s="22">
        <v>0</v>
      </c>
      <c r="K6" s="72">
        <v>0</v>
      </c>
      <c r="L6" s="72">
        <v>0</v>
      </c>
      <c r="M6" s="17">
        <v>2</v>
      </c>
      <c r="N6" s="17">
        <v>18278</v>
      </c>
      <c r="O6" s="71">
        <f>M6/N6</f>
        <v>1.09421162052741E-4</v>
      </c>
      <c r="P6" s="61">
        <v>0</v>
      </c>
      <c r="Q6" s="60">
        <v>423</v>
      </c>
      <c r="R6" s="59">
        <f t="shared" si="0"/>
        <v>0</v>
      </c>
      <c r="S6" s="58">
        <v>0</v>
      </c>
      <c r="T6" s="27">
        <v>643</v>
      </c>
      <c r="U6" s="28">
        <f t="shared" si="1"/>
        <v>0</v>
      </c>
      <c r="V6" s="12">
        <f t="shared" si="2"/>
        <v>3.6473720684247002E-5</v>
      </c>
      <c r="W6" s="12">
        <f t="shared" si="3"/>
        <v>3.6474790627131455E-5</v>
      </c>
      <c r="X6" s="13"/>
    </row>
    <row r="7" spans="1:24">
      <c r="A7" t="s">
        <v>46</v>
      </c>
      <c r="B7" s="62">
        <v>0</v>
      </c>
      <c r="C7" s="62">
        <v>237632</v>
      </c>
      <c r="D7" s="62">
        <v>0</v>
      </c>
      <c r="E7" s="20">
        <v>0</v>
      </c>
      <c r="F7" s="20">
        <v>127395</v>
      </c>
      <c r="G7" s="20">
        <v>0</v>
      </c>
      <c r="H7" s="22">
        <v>0</v>
      </c>
      <c r="I7" s="22">
        <v>373945</v>
      </c>
      <c r="J7" s="22">
        <v>0</v>
      </c>
      <c r="K7" s="72">
        <v>0</v>
      </c>
      <c r="L7" s="72">
        <v>0</v>
      </c>
      <c r="M7" s="17">
        <v>46</v>
      </c>
      <c r="N7" s="17">
        <v>224886</v>
      </c>
      <c r="O7" s="71">
        <f>M7/N7</f>
        <v>2.0454808213939507E-4</v>
      </c>
      <c r="P7" s="61">
        <v>14</v>
      </c>
      <c r="Q7" s="60">
        <v>106469</v>
      </c>
      <c r="R7" s="59">
        <f t="shared" si="0"/>
        <v>1.3149367421502972E-4</v>
      </c>
      <c r="S7" s="58">
        <v>16</v>
      </c>
      <c r="T7" s="27">
        <v>157407</v>
      </c>
      <c r="U7" s="28">
        <f t="shared" si="1"/>
        <v>1.0164732191071553E-4</v>
      </c>
      <c r="V7" s="12">
        <f t="shared" si="2"/>
        <v>1.4589635942171343E-4</v>
      </c>
      <c r="W7" s="12">
        <f t="shared" si="3"/>
        <v>3.0566234397053049E-5</v>
      </c>
      <c r="X7" s="13"/>
    </row>
    <row r="8" spans="1:24">
      <c r="A8" s="13" t="s">
        <v>47</v>
      </c>
      <c r="B8" s="62">
        <v>0</v>
      </c>
      <c r="C8" s="62">
        <v>348</v>
      </c>
      <c r="D8" s="62">
        <v>0</v>
      </c>
      <c r="E8" s="20">
        <v>0</v>
      </c>
      <c r="F8" s="20">
        <v>82</v>
      </c>
      <c r="G8" s="20">
        <v>0</v>
      </c>
      <c r="H8" s="22">
        <v>0</v>
      </c>
      <c r="I8" s="22">
        <v>192</v>
      </c>
      <c r="J8" s="22">
        <v>0</v>
      </c>
      <c r="K8" s="72">
        <v>0</v>
      </c>
      <c r="L8" s="72">
        <v>0</v>
      </c>
      <c r="M8" s="17">
        <v>0</v>
      </c>
      <c r="N8" s="17">
        <v>186</v>
      </c>
      <c r="O8" s="71">
        <v>0</v>
      </c>
      <c r="P8" s="61">
        <v>1</v>
      </c>
      <c r="Q8" s="60">
        <v>2432</v>
      </c>
      <c r="R8" s="59">
        <f t="shared" si="0"/>
        <v>4.1118421052631577E-4</v>
      </c>
      <c r="S8" s="58">
        <v>0</v>
      </c>
      <c r="T8" s="27">
        <v>698</v>
      </c>
      <c r="U8" s="28">
        <f t="shared" si="1"/>
        <v>0</v>
      </c>
      <c r="V8" s="12">
        <f t="shared" si="2"/>
        <v>1.3706140350877192E-4</v>
      </c>
      <c r="W8" s="12">
        <f t="shared" si="3"/>
        <v>1.3706542415351742E-4</v>
      </c>
      <c r="X8" s="13"/>
    </row>
    <row r="9" spans="1:24">
      <c r="A9" t="s">
        <v>48</v>
      </c>
      <c r="B9" s="62">
        <v>0</v>
      </c>
      <c r="C9" s="62">
        <v>11331</v>
      </c>
      <c r="D9" s="62">
        <v>0</v>
      </c>
      <c r="E9" s="20">
        <v>0</v>
      </c>
      <c r="F9" s="20">
        <v>15289</v>
      </c>
      <c r="G9" s="20">
        <v>0</v>
      </c>
      <c r="H9" s="22">
        <v>0</v>
      </c>
      <c r="I9" s="22">
        <v>14790</v>
      </c>
      <c r="J9" s="22">
        <v>0</v>
      </c>
      <c r="K9" s="72">
        <v>0</v>
      </c>
      <c r="L9" s="72">
        <v>0</v>
      </c>
      <c r="M9" s="17">
        <v>0</v>
      </c>
      <c r="N9" s="17">
        <v>17006</v>
      </c>
      <c r="O9" s="71">
        <v>0</v>
      </c>
      <c r="P9" s="61">
        <v>0</v>
      </c>
      <c r="Q9" s="60">
        <v>9328</v>
      </c>
      <c r="R9" s="59">
        <f t="shared" si="0"/>
        <v>0</v>
      </c>
      <c r="S9" s="58">
        <v>0</v>
      </c>
      <c r="T9" s="27">
        <v>5239</v>
      </c>
      <c r="U9" s="28">
        <f t="shared" si="1"/>
        <v>0</v>
      </c>
      <c r="V9" s="12">
        <f t="shared" si="2"/>
        <v>0</v>
      </c>
      <c r="W9" s="12">
        <f t="shared" si="3"/>
        <v>0</v>
      </c>
      <c r="X9" s="13"/>
    </row>
    <row r="10" spans="1:24">
      <c r="A10" s="13" t="s">
        <v>49</v>
      </c>
      <c r="B10" s="62">
        <v>0</v>
      </c>
      <c r="C10" s="62">
        <v>270</v>
      </c>
      <c r="D10" s="62">
        <v>0</v>
      </c>
      <c r="E10" s="20">
        <v>0</v>
      </c>
      <c r="F10" s="20">
        <v>571</v>
      </c>
      <c r="G10" s="20">
        <v>0</v>
      </c>
      <c r="H10" s="22">
        <v>0</v>
      </c>
      <c r="I10" s="22">
        <v>543</v>
      </c>
      <c r="J10" s="22">
        <v>0</v>
      </c>
      <c r="K10" s="72">
        <v>0</v>
      </c>
      <c r="L10" s="72">
        <v>0</v>
      </c>
      <c r="M10" s="17">
        <v>0</v>
      </c>
      <c r="N10" s="17">
        <v>466</v>
      </c>
      <c r="O10" s="71">
        <v>0</v>
      </c>
      <c r="P10" s="61">
        <v>0</v>
      </c>
      <c r="Q10" s="60">
        <v>382</v>
      </c>
      <c r="R10" s="59">
        <f t="shared" si="0"/>
        <v>0</v>
      </c>
      <c r="S10" s="58">
        <v>0</v>
      </c>
      <c r="T10" s="27">
        <v>19</v>
      </c>
      <c r="U10" s="28">
        <f t="shared" si="1"/>
        <v>0</v>
      </c>
      <c r="V10" s="12">
        <f t="shared" si="2"/>
        <v>0</v>
      </c>
      <c r="W10" s="12">
        <f t="shared" si="3"/>
        <v>0</v>
      </c>
      <c r="X10" s="13"/>
    </row>
    <row r="11" spans="1:24">
      <c r="A11" t="s">
        <v>50</v>
      </c>
      <c r="B11" s="62">
        <v>0</v>
      </c>
      <c r="C11" s="62">
        <v>1633</v>
      </c>
      <c r="D11" s="62">
        <v>0</v>
      </c>
      <c r="E11" s="20">
        <v>0</v>
      </c>
      <c r="F11" s="20">
        <v>2661</v>
      </c>
      <c r="G11" s="20">
        <v>0</v>
      </c>
      <c r="H11" s="22">
        <v>0</v>
      </c>
      <c r="I11" s="22">
        <v>1576</v>
      </c>
      <c r="J11" s="22">
        <v>0</v>
      </c>
      <c r="K11" s="72">
        <v>0</v>
      </c>
      <c r="L11" s="72">
        <v>0</v>
      </c>
      <c r="M11" s="17">
        <v>0</v>
      </c>
      <c r="N11" s="17">
        <v>1064</v>
      </c>
      <c r="O11" s="71">
        <v>0</v>
      </c>
      <c r="P11" s="61">
        <v>0</v>
      </c>
      <c r="Q11" s="60">
        <v>1126</v>
      </c>
      <c r="R11" s="59">
        <f t="shared" si="0"/>
        <v>0</v>
      </c>
      <c r="S11" s="58">
        <v>0</v>
      </c>
      <c r="T11" s="27">
        <v>923</v>
      </c>
      <c r="U11" s="28">
        <f t="shared" si="1"/>
        <v>0</v>
      </c>
      <c r="V11" s="12">
        <f t="shared" si="2"/>
        <v>0</v>
      </c>
      <c r="W11" s="12">
        <f t="shared" si="3"/>
        <v>0</v>
      </c>
      <c r="X11" s="13"/>
    </row>
    <row r="12" spans="1:24">
      <c r="A12" s="13" t="s">
        <v>51</v>
      </c>
      <c r="B12" s="62">
        <v>0</v>
      </c>
      <c r="C12" s="62">
        <v>8</v>
      </c>
      <c r="D12" s="62">
        <v>0</v>
      </c>
      <c r="E12" s="20">
        <v>0</v>
      </c>
      <c r="F12" s="20">
        <v>342</v>
      </c>
      <c r="G12" s="20">
        <v>0</v>
      </c>
      <c r="H12" s="22">
        <v>0</v>
      </c>
      <c r="I12" s="22">
        <v>16</v>
      </c>
      <c r="J12" s="22">
        <v>0</v>
      </c>
      <c r="K12" s="72">
        <v>0</v>
      </c>
      <c r="L12" s="72">
        <v>0</v>
      </c>
      <c r="M12" s="17">
        <v>0</v>
      </c>
      <c r="N12" s="17">
        <v>112</v>
      </c>
      <c r="O12" s="71">
        <v>0</v>
      </c>
      <c r="P12" s="61">
        <v>0</v>
      </c>
      <c r="Q12" s="60">
        <v>242</v>
      </c>
      <c r="R12" s="59">
        <f t="shared" si="0"/>
        <v>0</v>
      </c>
      <c r="S12" s="27" t="s">
        <v>33</v>
      </c>
      <c r="T12" s="27" t="s">
        <v>33</v>
      </c>
      <c r="U12" s="27" t="s">
        <v>33</v>
      </c>
      <c r="V12" s="12">
        <f t="shared" si="2"/>
        <v>0</v>
      </c>
      <c r="W12" s="12">
        <f t="shared" si="3"/>
        <v>0</v>
      </c>
      <c r="X12" s="13"/>
    </row>
    <row r="13" spans="1:24">
      <c r="A13" s="13" t="s">
        <v>52</v>
      </c>
      <c r="B13" s="62" t="s">
        <v>33</v>
      </c>
      <c r="C13" s="62" t="s">
        <v>33</v>
      </c>
      <c r="D13" s="62" t="s">
        <v>33</v>
      </c>
      <c r="E13" s="20" t="s">
        <v>33</v>
      </c>
      <c r="F13" s="20" t="s">
        <v>33</v>
      </c>
      <c r="G13" s="20" t="s">
        <v>33</v>
      </c>
      <c r="H13" s="22" t="s">
        <v>33</v>
      </c>
      <c r="I13" s="22" t="s">
        <v>33</v>
      </c>
      <c r="J13" s="22" t="s">
        <v>33</v>
      </c>
      <c r="K13" s="73" t="s">
        <v>33</v>
      </c>
      <c r="L13" s="73" t="s">
        <v>33</v>
      </c>
      <c r="M13" s="17" t="s">
        <v>33</v>
      </c>
      <c r="N13" s="17" t="s">
        <v>33</v>
      </c>
      <c r="O13" s="17" t="s">
        <v>33</v>
      </c>
      <c r="P13" s="61" t="s">
        <v>75</v>
      </c>
      <c r="Q13" s="60" t="s">
        <v>75</v>
      </c>
      <c r="R13" s="59" t="s">
        <v>75</v>
      </c>
      <c r="S13" s="27" t="s">
        <v>33</v>
      </c>
      <c r="T13" s="27" t="s">
        <v>33</v>
      </c>
      <c r="U13" s="27" t="s">
        <v>33</v>
      </c>
      <c r="V13" s="68" t="s">
        <v>33</v>
      </c>
      <c r="W13" s="69" t="s">
        <v>33</v>
      </c>
      <c r="X13" s="13"/>
    </row>
    <row r="14" spans="1:24">
      <c r="A14" t="s">
        <v>53</v>
      </c>
      <c r="B14" s="62">
        <v>0</v>
      </c>
      <c r="C14" s="62">
        <v>8580</v>
      </c>
      <c r="D14" s="62">
        <v>0</v>
      </c>
      <c r="E14" s="20">
        <v>0</v>
      </c>
      <c r="F14" s="20">
        <v>6994</v>
      </c>
      <c r="G14" s="20">
        <v>0</v>
      </c>
      <c r="H14" s="22">
        <v>0</v>
      </c>
      <c r="I14" s="22">
        <v>11511</v>
      </c>
      <c r="J14" s="22">
        <v>0</v>
      </c>
      <c r="K14" s="72">
        <v>0</v>
      </c>
      <c r="L14" s="72">
        <v>0</v>
      </c>
      <c r="M14" s="17">
        <v>603</v>
      </c>
      <c r="N14" s="17">
        <v>3525</v>
      </c>
      <c r="O14" s="71">
        <f t="shared" ref="O14:O18" si="4">M14/N14</f>
        <v>0.17106382978723406</v>
      </c>
      <c r="P14" s="61">
        <v>1094</v>
      </c>
      <c r="Q14" s="60">
        <v>6678</v>
      </c>
      <c r="R14" s="59">
        <f t="shared" ref="R14:R18" si="5">P14/Q14</f>
        <v>0.16382150344414495</v>
      </c>
      <c r="S14" s="58">
        <v>185</v>
      </c>
      <c r="T14" s="27">
        <v>954</v>
      </c>
      <c r="U14" s="28">
        <f t="shared" ref="U14:U18" si="6">S14/T14</f>
        <v>0.19392033542976939</v>
      </c>
      <c r="V14" s="12">
        <f t="shared" ref="V14:V18" si="7">AVERAGE(O14,R14,U14)</f>
        <v>0.17626855622038282</v>
      </c>
      <c r="W14" s="12">
        <f t="shared" ref="W14:W18" si="8">STDEV(O14,R14,U14)/1.732</f>
        <v>9.0703966202576366E-3</v>
      </c>
      <c r="X14" s="13"/>
    </row>
    <row r="15" spans="1:24">
      <c r="A15" t="s">
        <v>54</v>
      </c>
      <c r="B15" s="62">
        <v>0</v>
      </c>
      <c r="C15" s="62">
        <v>134977</v>
      </c>
      <c r="D15" s="62">
        <v>0</v>
      </c>
      <c r="E15" s="20">
        <v>0</v>
      </c>
      <c r="F15" s="20">
        <v>108829</v>
      </c>
      <c r="G15" s="20">
        <v>0</v>
      </c>
      <c r="H15" s="22">
        <v>0</v>
      </c>
      <c r="I15" s="22">
        <v>166003</v>
      </c>
      <c r="J15" s="22">
        <v>0</v>
      </c>
      <c r="K15" s="72">
        <v>0</v>
      </c>
      <c r="L15" s="72">
        <v>0</v>
      </c>
      <c r="M15" s="17">
        <v>26</v>
      </c>
      <c r="N15" s="17">
        <v>126560</v>
      </c>
      <c r="O15" s="71">
        <f t="shared" si="4"/>
        <v>2.0543615676359039E-4</v>
      </c>
      <c r="P15" s="61">
        <v>21</v>
      </c>
      <c r="Q15" s="60">
        <v>194389</v>
      </c>
      <c r="R15" s="59">
        <f t="shared" si="5"/>
        <v>1.080308042121725E-4</v>
      </c>
      <c r="S15" s="58">
        <v>11</v>
      </c>
      <c r="T15" s="27">
        <v>104505</v>
      </c>
      <c r="U15" s="28">
        <f t="shared" si="6"/>
        <v>1.0525812162097508E-4</v>
      </c>
      <c r="V15" s="12">
        <f t="shared" si="7"/>
        <v>1.3957502753224601E-4</v>
      </c>
      <c r="W15" s="12">
        <f t="shared" si="8"/>
        <v>3.2941256716333299E-5</v>
      </c>
      <c r="X15" s="13"/>
    </row>
    <row r="16" spans="1:24">
      <c r="A16" t="s">
        <v>55</v>
      </c>
      <c r="B16" s="62">
        <v>0</v>
      </c>
      <c r="C16" s="62">
        <v>152480</v>
      </c>
      <c r="D16" s="62">
        <v>0</v>
      </c>
      <c r="E16" s="20">
        <v>0</v>
      </c>
      <c r="F16" s="20">
        <v>102160</v>
      </c>
      <c r="G16" s="20">
        <v>0</v>
      </c>
      <c r="H16" s="22">
        <v>0</v>
      </c>
      <c r="I16" s="22">
        <v>81968</v>
      </c>
      <c r="J16" s="22">
        <v>0</v>
      </c>
      <c r="K16" s="72">
        <v>0</v>
      </c>
      <c r="L16" s="72">
        <v>0</v>
      </c>
      <c r="M16" s="17">
        <v>13</v>
      </c>
      <c r="N16" s="17">
        <v>93662</v>
      </c>
      <c r="O16" s="71">
        <f t="shared" si="4"/>
        <v>1.3879695073775917E-4</v>
      </c>
      <c r="P16" s="61">
        <v>17</v>
      </c>
      <c r="Q16" s="60">
        <v>178958</v>
      </c>
      <c r="R16" s="59">
        <f t="shared" si="5"/>
        <v>9.4994356217660016E-5</v>
      </c>
      <c r="S16" s="58">
        <v>9</v>
      </c>
      <c r="T16" s="27">
        <v>113922</v>
      </c>
      <c r="U16" s="28">
        <f t="shared" si="6"/>
        <v>7.9001422025596461E-5</v>
      </c>
      <c r="V16" s="12">
        <f t="shared" si="7"/>
        <v>1.0426424299367187E-4</v>
      </c>
      <c r="W16" s="12">
        <f t="shared" si="8"/>
        <v>1.7873449947891269E-5</v>
      </c>
      <c r="X16" s="13"/>
    </row>
    <row r="17" spans="1:24">
      <c r="A17" t="s">
        <v>56</v>
      </c>
      <c r="B17" s="62">
        <v>0</v>
      </c>
      <c r="C17" s="62">
        <v>121355</v>
      </c>
      <c r="D17" s="62">
        <v>0</v>
      </c>
      <c r="E17" s="20">
        <v>0</v>
      </c>
      <c r="F17" s="20">
        <v>85427</v>
      </c>
      <c r="G17" s="20">
        <v>0</v>
      </c>
      <c r="H17" s="22">
        <v>0</v>
      </c>
      <c r="I17" s="22">
        <v>104159</v>
      </c>
      <c r="J17" s="22">
        <v>0</v>
      </c>
      <c r="K17" s="72">
        <v>0</v>
      </c>
      <c r="L17" s="72">
        <v>0</v>
      </c>
      <c r="M17" s="17">
        <v>2</v>
      </c>
      <c r="N17" s="17">
        <v>74129</v>
      </c>
      <c r="O17" s="71">
        <f t="shared" si="4"/>
        <v>2.6979994334201189E-5</v>
      </c>
      <c r="P17" s="61">
        <v>4</v>
      </c>
      <c r="Q17" s="60">
        <v>122104</v>
      </c>
      <c r="R17" s="59">
        <f t="shared" si="5"/>
        <v>3.2758959575443885E-5</v>
      </c>
      <c r="S17" s="58">
        <v>6</v>
      </c>
      <c r="T17" s="27">
        <v>125639</v>
      </c>
      <c r="U17" s="28">
        <f t="shared" si="6"/>
        <v>4.775587198242584E-5</v>
      </c>
      <c r="V17" s="12">
        <f t="shared" si="7"/>
        <v>3.5831608630690303E-5</v>
      </c>
      <c r="W17" s="12">
        <f t="shared" si="8"/>
        <v>6.1913083878598616E-6</v>
      </c>
      <c r="X17" s="13"/>
    </row>
    <row r="18" spans="1:24">
      <c r="A18" t="s">
        <v>57</v>
      </c>
      <c r="B18" s="62">
        <v>0</v>
      </c>
      <c r="C18" s="62">
        <v>1193</v>
      </c>
      <c r="D18" s="62">
        <v>0</v>
      </c>
      <c r="E18" s="20">
        <v>0</v>
      </c>
      <c r="F18" s="20">
        <v>29625</v>
      </c>
      <c r="G18" s="20">
        <v>0</v>
      </c>
      <c r="H18" s="22">
        <v>0</v>
      </c>
      <c r="I18" s="22">
        <v>2139</v>
      </c>
      <c r="J18" s="22">
        <v>0</v>
      </c>
      <c r="K18" s="72">
        <v>0</v>
      </c>
      <c r="L18" s="72">
        <v>0</v>
      </c>
      <c r="M18" s="17">
        <v>1</v>
      </c>
      <c r="N18" s="17">
        <v>32278</v>
      </c>
      <c r="O18" s="71">
        <f t="shared" si="4"/>
        <v>3.0980853832331618E-5</v>
      </c>
      <c r="P18" s="61">
        <v>1</v>
      </c>
      <c r="Q18" s="60">
        <v>51170</v>
      </c>
      <c r="R18" s="59">
        <f t="shared" si="5"/>
        <v>1.9542700801250734E-5</v>
      </c>
      <c r="S18" s="58">
        <v>0</v>
      </c>
      <c r="T18" s="27">
        <v>2701</v>
      </c>
      <c r="U18" s="28">
        <f t="shared" si="6"/>
        <v>0</v>
      </c>
      <c r="V18" s="12">
        <f t="shared" si="7"/>
        <v>1.6841184877860783E-5</v>
      </c>
      <c r="W18" s="12">
        <f t="shared" si="8"/>
        <v>9.0450975024255558E-6</v>
      </c>
      <c r="X18" s="13"/>
    </row>
    <row r="19" spans="1:24">
      <c r="A19" s="13" t="s">
        <v>58</v>
      </c>
      <c r="B19" s="62">
        <v>0</v>
      </c>
      <c r="C19" s="62">
        <v>151</v>
      </c>
      <c r="D19" s="62">
        <v>0</v>
      </c>
      <c r="E19" s="20">
        <v>0</v>
      </c>
      <c r="F19" s="20">
        <v>12577</v>
      </c>
      <c r="G19" s="20">
        <v>0</v>
      </c>
      <c r="H19" s="22">
        <v>0</v>
      </c>
      <c r="I19" s="22">
        <v>159</v>
      </c>
      <c r="J19" s="22">
        <v>0</v>
      </c>
      <c r="K19" s="72">
        <v>0</v>
      </c>
      <c r="L19" s="72">
        <v>0</v>
      </c>
      <c r="M19" s="17">
        <v>0</v>
      </c>
      <c r="N19" s="17">
        <v>72</v>
      </c>
      <c r="O19" s="71">
        <f t="shared" ref="O19:O31" si="9">M19/N19</f>
        <v>0</v>
      </c>
      <c r="P19" s="61">
        <v>0</v>
      </c>
      <c r="Q19" s="60">
        <v>125</v>
      </c>
      <c r="R19" s="59">
        <f t="shared" ref="R19:R31" si="10">P19/Q19</f>
        <v>0</v>
      </c>
      <c r="S19" s="58">
        <v>0</v>
      </c>
      <c r="T19" s="27">
        <v>53</v>
      </c>
      <c r="U19" s="28">
        <f t="shared" ref="U19:U31" si="11">S19/T19</f>
        <v>0</v>
      </c>
      <c r="V19" s="12">
        <f t="shared" ref="V19:V31" si="12">AVERAGE(O19,R19,U19)</f>
        <v>0</v>
      </c>
      <c r="W19" s="12">
        <f t="shared" ref="W19:W31" si="13">STDEV(O19,R19,U19)/1.732</f>
        <v>0</v>
      </c>
      <c r="X19" s="13"/>
    </row>
    <row r="20" spans="1:24">
      <c r="A20" t="s">
        <v>59</v>
      </c>
      <c r="B20" s="62">
        <v>0</v>
      </c>
      <c r="C20" s="62">
        <v>45077</v>
      </c>
      <c r="D20" s="62">
        <v>0</v>
      </c>
      <c r="E20" s="20">
        <v>0</v>
      </c>
      <c r="F20" s="20">
        <v>30273</v>
      </c>
      <c r="G20" s="20">
        <v>0</v>
      </c>
      <c r="H20" s="22">
        <v>0</v>
      </c>
      <c r="I20" s="22">
        <v>42975</v>
      </c>
      <c r="J20" s="22">
        <v>0</v>
      </c>
      <c r="K20" s="72">
        <v>0</v>
      </c>
      <c r="L20" s="72">
        <v>0</v>
      </c>
      <c r="M20" s="17">
        <v>2</v>
      </c>
      <c r="N20" s="17">
        <v>25868</v>
      </c>
      <c r="O20" s="71">
        <f t="shared" si="9"/>
        <v>7.7315602288541822E-5</v>
      </c>
      <c r="P20" s="61">
        <v>3</v>
      </c>
      <c r="Q20" s="60">
        <v>48122</v>
      </c>
      <c r="R20" s="59">
        <f t="shared" si="10"/>
        <v>6.2341548564066328E-5</v>
      </c>
      <c r="S20" s="58">
        <v>0</v>
      </c>
      <c r="T20" s="27">
        <v>8779</v>
      </c>
      <c r="U20" s="28">
        <f t="shared" si="11"/>
        <v>0</v>
      </c>
      <c r="V20" s="12">
        <f t="shared" si="12"/>
        <v>4.6552383617536043E-5</v>
      </c>
      <c r="W20" s="12">
        <f t="shared" si="13"/>
        <v>2.3674863846471589E-5</v>
      </c>
      <c r="X20" s="13"/>
    </row>
    <row r="21" spans="1:24">
      <c r="A21" t="s">
        <v>62</v>
      </c>
      <c r="B21" s="62">
        <v>0</v>
      </c>
      <c r="C21" s="62">
        <v>18393</v>
      </c>
      <c r="D21" s="62">
        <v>0</v>
      </c>
      <c r="E21" s="20">
        <v>0</v>
      </c>
      <c r="F21" s="20">
        <v>23502</v>
      </c>
      <c r="G21" s="20">
        <v>0</v>
      </c>
      <c r="H21" s="22">
        <v>0</v>
      </c>
      <c r="I21" s="22">
        <v>27424</v>
      </c>
      <c r="J21" s="22">
        <v>0</v>
      </c>
      <c r="K21" s="72">
        <v>0</v>
      </c>
      <c r="L21" s="72">
        <v>0</v>
      </c>
      <c r="M21" s="17">
        <v>915</v>
      </c>
      <c r="N21" s="17">
        <v>19849</v>
      </c>
      <c r="O21" s="71">
        <f t="shared" si="9"/>
        <v>4.6098040203536701E-2</v>
      </c>
      <c r="P21" s="61">
        <v>1043</v>
      </c>
      <c r="Q21" s="60">
        <v>17954</v>
      </c>
      <c r="R21" s="59">
        <f t="shared" si="10"/>
        <v>5.8092904088225462E-2</v>
      </c>
      <c r="S21" s="58">
        <v>1366</v>
      </c>
      <c r="T21" s="27">
        <v>12510</v>
      </c>
      <c r="U21" s="28">
        <f t="shared" si="11"/>
        <v>0.10919264588329336</v>
      </c>
      <c r="V21" s="12">
        <f t="shared" si="12"/>
        <v>7.1127863391685184E-2</v>
      </c>
      <c r="W21" s="12">
        <f t="shared" si="13"/>
        <v>1.9345376763601735E-2</v>
      </c>
      <c r="X21" s="13"/>
    </row>
    <row r="22" spans="1:24">
      <c r="A22" s="13" t="s">
        <v>63</v>
      </c>
      <c r="B22" s="62">
        <v>0</v>
      </c>
      <c r="C22" s="62">
        <v>181</v>
      </c>
      <c r="D22" s="62">
        <v>0</v>
      </c>
      <c r="E22" s="20">
        <v>0</v>
      </c>
      <c r="F22" s="20">
        <v>159</v>
      </c>
      <c r="G22" s="20">
        <v>0</v>
      </c>
      <c r="H22" s="22">
        <v>0</v>
      </c>
      <c r="I22" s="22">
        <v>262</v>
      </c>
      <c r="J22" s="22">
        <v>0</v>
      </c>
      <c r="K22" s="72">
        <v>0</v>
      </c>
      <c r="L22" s="72">
        <v>0</v>
      </c>
      <c r="M22" s="17">
        <v>0</v>
      </c>
      <c r="N22" s="17">
        <v>105</v>
      </c>
      <c r="O22" s="71">
        <f t="shared" si="9"/>
        <v>0</v>
      </c>
      <c r="P22" s="61">
        <v>0</v>
      </c>
      <c r="Q22" s="60">
        <v>126</v>
      </c>
      <c r="R22" s="59">
        <f t="shared" si="10"/>
        <v>0</v>
      </c>
      <c r="S22" s="58">
        <v>0</v>
      </c>
      <c r="T22" s="27">
        <v>40</v>
      </c>
      <c r="U22" s="28">
        <f t="shared" si="11"/>
        <v>0</v>
      </c>
      <c r="V22" s="12">
        <f t="shared" si="12"/>
        <v>0</v>
      </c>
      <c r="W22" s="12">
        <f t="shared" si="13"/>
        <v>0</v>
      </c>
      <c r="X22" s="13"/>
    </row>
    <row r="23" spans="1:24">
      <c r="A23" t="s">
        <v>64</v>
      </c>
      <c r="B23" s="62">
        <v>0</v>
      </c>
      <c r="C23" s="62">
        <v>27064</v>
      </c>
      <c r="D23" s="62">
        <v>0</v>
      </c>
      <c r="E23" s="20">
        <v>0</v>
      </c>
      <c r="F23" s="20">
        <v>35353</v>
      </c>
      <c r="G23" s="20">
        <v>0</v>
      </c>
      <c r="H23" s="22">
        <v>0</v>
      </c>
      <c r="I23" s="22">
        <v>35253</v>
      </c>
      <c r="J23" s="22">
        <v>0</v>
      </c>
      <c r="K23" s="72">
        <v>0</v>
      </c>
      <c r="L23" s="72">
        <v>0</v>
      </c>
      <c r="M23" s="17">
        <v>0</v>
      </c>
      <c r="N23" s="17">
        <v>21409</v>
      </c>
      <c r="O23" s="71">
        <f t="shared" si="9"/>
        <v>0</v>
      </c>
      <c r="P23" s="61">
        <v>1</v>
      </c>
      <c r="Q23" s="60">
        <v>34629</v>
      </c>
      <c r="R23" s="59">
        <f t="shared" si="10"/>
        <v>2.8877530393600738E-5</v>
      </c>
      <c r="S23" s="58">
        <v>0</v>
      </c>
      <c r="T23" s="27">
        <v>22180</v>
      </c>
      <c r="U23" s="28">
        <f t="shared" si="11"/>
        <v>0</v>
      </c>
      <c r="V23" s="12">
        <f t="shared" si="12"/>
        <v>9.6258434645335794E-6</v>
      </c>
      <c r="W23" s="12">
        <f t="shared" si="13"/>
        <v>9.626125835032902E-6</v>
      </c>
      <c r="X23" s="13"/>
    </row>
    <row r="24" spans="1:24">
      <c r="A24" t="s">
        <v>65</v>
      </c>
      <c r="B24" s="62">
        <v>0</v>
      </c>
      <c r="C24" s="62">
        <v>112217</v>
      </c>
      <c r="D24" s="62">
        <v>0</v>
      </c>
      <c r="E24" s="20">
        <v>0</v>
      </c>
      <c r="F24" s="20">
        <v>138699</v>
      </c>
      <c r="G24" s="20">
        <v>0</v>
      </c>
      <c r="H24" s="22">
        <v>0</v>
      </c>
      <c r="I24" s="22">
        <v>164847</v>
      </c>
      <c r="J24" s="22">
        <v>0</v>
      </c>
      <c r="K24" s="72">
        <v>0</v>
      </c>
      <c r="L24" s="72">
        <v>0</v>
      </c>
      <c r="M24" s="17">
        <v>32</v>
      </c>
      <c r="N24" s="17">
        <v>136630</v>
      </c>
      <c r="O24" s="71">
        <f t="shared" si="9"/>
        <v>2.3420917807216569E-4</v>
      </c>
      <c r="P24" s="61">
        <v>11</v>
      </c>
      <c r="Q24" s="60">
        <v>128887</v>
      </c>
      <c r="R24" s="59">
        <f t="shared" si="10"/>
        <v>8.5346078347699929E-5</v>
      </c>
      <c r="S24" s="58">
        <v>14</v>
      </c>
      <c r="T24" s="27">
        <v>141412</v>
      </c>
      <c r="U24" s="28">
        <f t="shared" si="11"/>
        <v>9.9001499165558791E-5</v>
      </c>
      <c r="V24" s="12">
        <f t="shared" si="12"/>
        <v>1.3951891852847481E-4</v>
      </c>
      <c r="W24" s="12">
        <f t="shared" si="13"/>
        <v>4.7510345686546971E-5</v>
      </c>
      <c r="X24" s="13"/>
    </row>
    <row r="25" spans="1:24">
      <c r="A25" t="s">
        <v>66</v>
      </c>
      <c r="B25" s="62">
        <v>0</v>
      </c>
      <c r="C25" s="62">
        <v>155255</v>
      </c>
      <c r="D25" s="62">
        <v>0</v>
      </c>
      <c r="E25" s="20">
        <v>0</v>
      </c>
      <c r="F25" s="20">
        <v>122932</v>
      </c>
      <c r="G25" s="20">
        <v>0</v>
      </c>
      <c r="H25" s="22">
        <v>0</v>
      </c>
      <c r="I25" s="22">
        <v>151141</v>
      </c>
      <c r="J25" s="22">
        <v>0</v>
      </c>
      <c r="K25" s="72">
        <v>0</v>
      </c>
      <c r="L25" s="72">
        <v>0</v>
      </c>
      <c r="M25" s="17">
        <v>23</v>
      </c>
      <c r="N25" s="17">
        <v>127763</v>
      </c>
      <c r="O25" s="71">
        <f t="shared" si="9"/>
        <v>1.8002081979915939E-4</v>
      </c>
      <c r="P25" s="61">
        <v>40</v>
      </c>
      <c r="Q25" s="60">
        <v>245908</v>
      </c>
      <c r="R25" s="59">
        <f t="shared" si="10"/>
        <v>1.6266245913105714E-4</v>
      </c>
      <c r="S25" s="58">
        <v>27</v>
      </c>
      <c r="T25" s="27">
        <v>153524</v>
      </c>
      <c r="U25" s="28">
        <f t="shared" si="11"/>
        <v>1.7586826815351345E-4</v>
      </c>
      <c r="V25" s="12">
        <f t="shared" si="12"/>
        <v>1.7285051569457667E-4</v>
      </c>
      <c r="W25" s="12">
        <f t="shared" si="13"/>
        <v>5.2333263461066364E-6</v>
      </c>
      <c r="X25" s="13"/>
    </row>
    <row r="26" spans="1:24">
      <c r="A26" t="s">
        <v>67</v>
      </c>
      <c r="B26" s="62">
        <v>0</v>
      </c>
      <c r="C26" s="62">
        <v>116990</v>
      </c>
      <c r="D26" s="62">
        <v>0</v>
      </c>
      <c r="E26" s="20">
        <v>0</v>
      </c>
      <c r="F26" s="20">
        <v>122643</v>
      </c>
      <c r="G26" s="20">
        <v>0</v>
      </c>
      <c r="H26" s="22">
        <v>0</v>
      </c>
      <c r="I26" s="22">
        <v>202480</v>
      </c>
      <c r="J26" s="22">
        <v>0</v>
      </c>
      <c r="K26" s="72">
        <v>0</v>
      </c>
      <c r="L26" s="72">
        <v>0</v>
      </c>
      <c r="M26" s="17">
        <v>6</v>
      </c>
      <c r="N26" s="17">
        <v>70375</v>
      </c>
      <c r="O26" s="71">
        <f t="shared" si="9"/>
        <v>8.5257548845470699E-5</v>
      </c>
      <c r="P26" s="61">
        <v>38</v>
      </c>
      <c r="Q26" s="60">
        <v>177520</v>
      </c>
      <c r="R26" s="59">
        <f t="shared" si="10"/>
        <v>2.1406038756196485E-4</v>
      </c>
      <c r="S26" s="58">
        <v>16</v>
      </c>
      <c r="T26" s="27">
        <v>111216</v>
      </c>
      <c r="U26" s="28">
        <f t="shared" si="11"/>
        <v>1.4386419220256078E-4</v>
      </c>
      <c r="V26" s="12">
        <f t="shared" si="12"/>
        <v>1.4772737620333211E-4</v>
      </c>
      <c r="W26" s="12">
        <f t="shared" si="13"/>
        <v>3.7233407722166082E-5</v>
      </c>
      <c r="X26" s="13"/>
    </row>
    <row r="27" spans="1:24">
      <c r="A27" t="s">
        <v>68</v>
      </c>
      <c r="B27" s="62">
        <v>0</v>
      </c>
      <c r="C27" s="62">
        <v>138346</v>
      </c>
      <c r="D27" s="62">
        <v>0</v>
      </c>
      <c r="E27" s="20">
        <v>0</v>
      </c>
      <c r="F27" s="20">
        <v>130670</v>
      </c>
      <c r="G27" s="20">
        <v>0</v>
      </c>
      <c r="H27" s="22">
        <v>0</v>
      </c>
      <c r="I27" s="22">
        <v>144361</v>
      </c>
      <c r="J27" s="22">
        <v>0</v>
      </c>
      <c r="K27" s="72">
        <v>0</v>
      </c>
      <c r="L27" s="72">
        <v>0</v>
      </c>
      <c r="M27" s="17">
        <v>12</v>
      </c>
      <c r="N27" s="17">
        <v>99836</v>
      </c>
      <c r="O27" s="71">
        <f t="shared" si="9"/>
        <v>1.2019712328218278E-4</v>
      </c>
      <c r="P27" s="61">
        <v>10</v>
      </c>
      <c r="Q27" s="60">
        <v>190591</v>
      </c>
      <c r="R27" s="59">
        <f t="shared" si="10"/>
        <v>5.2468374687157318E-5</v>
      </c>
      <c r="S27" s="58">
        <v>5</v>
      </c>
      <c r="T27" s="27">
        <v>154989</v>
      </c>
      <c r="U27" s="28">
        <f t="shared" si="11"/>
        <v>3.2260353960603659E-5</v>
      </c>
      <c r="V27" s="12">
        <f t="shared" si="12"/>
        <v>6.8308617309981246E-5</v>
      </c>
      <c r="W27" s="12">
        <f t="shared" si="13"/>
        <v>2.6592782714074112E-5</v>
      </c>
      <c r="X27" s="13"/>
    </row>
    <row r="28" spans="1:24">
      <c r="A28" t="s">
        <v>69</v>
      </c>
      <c r="B28" s="62">
        <v>0</v>
      </c>
      <c r="C28" s="62">
        <v>119059</v>
      </c>
      <c r="D28" s="62">
        <v>0</v>
      </c>
      <c r="E28" s="20">
        <v>0</v>
      </c>
      <c r="F28" s="20">
        <v>162215</v>
      </c>
      <c r="G28" s="20">
        <v>0</v>
      </c>
      <c r="H28" s="22">
        <v>0</v>
      </c>
      <c r="I28" s="22">
        <v>128714</v>
      </c>
      <c r="J28" s="22">
        <v>0</v>
      </c>
      <c r="K28" s="72">
        <v>0</v>
      </c>
      <c r="L28" s="72">
        <v>0</v>
      </c>
      <c r="M28" s="17">
        <v>9</v>
      </c>
      <c r="N28" s="17">
        <v>106286</v>
      </c>
      <c r="O28" s="71">
        <f t="shared" si="9"/>
        <v>8.4677191727979226E-5</v>
      </c>
      <c r="P28" s="61">
        <v>12</v>
      </c>
      <c r="Q28" s="60">
        <v>158303</v>
      </c>
      <c r="R28" s="59">
        <f t="shared" si="10"/>
        <v>7.5803996133996191E-5</v>
      </c>
      <c r="S28" s="58">
        <v>8</v>
      </c>
      <c r="T28" s="27">
        <v>179953</v>
      </c>
      <c r="U28" s="28">
        <f t="shared" si="11"/>
        <v>4.4456052413685794E-5</v>
      </c>
      <c r="V28" s="12">
        <f t="shared" si="12"/>
        <v>6.8312413425220401E-5</v>
      </c>
      <c r="W28" s="12">
        <f t="shared" si="13"/>
        <v>1.2200465406224606E-5</v>
      </c>
      <c r="X28" s="13"/>
    </row>
    <row r="29" spans="1:24">
      <c r="A29" t="s">
        <v>70</v>
      </c>
      <c r="B29" s="62">
        <v>0</v>
      </c>
      <c r="C29" s="62">
        <v>102653</v>
      </c>
      <c r="D29" s="62">
        <v>0</v>
      </c>
      <c r="E29" s="20">
        <v>0</v>
      </c>
      <c r="F29" s="20">
        <v>111643</v>
      </c>
      <c r="G29" s="20">
        <v>0</v>
      </c>
      <c r="H29" s="22">
        <v>0</v>
      </c>
      <c r="I29" s="22">
        <v>96602</v>
      </c>
      <c r="J29" s="22">
        <v>0</v>
      </c>
      <c r="K29" s="72">
        <v>0</v>
      </c>
      <c r="L29" s="72">
        <v>0</v>
      </c>
      <c r="M29" s="17">
        <v>11</v>
      </c>
      <c r="N29" s="17">
        <v>65099</v>
      </c>
      <c r="O29" s="71">
        <f t="shared" si="9"/>
        <v>1.6897340972979615E-4</v>
      </c>
      <c r="P29" s="61">
        <v>38</v>
      </c>
      <c r="Q29" s="60">
        <v>145183</v>
      </c>
      <c r="R29" s="59">
        <f t="shared" si="10"/>
        <v>2.6173863331106258E-4</v>
      </c>
      <c r="S29" s="58">
        <v>16</v>
      </c>
      <c r="T29" s="27">
        <v>106081</v>
      </c>
      <c r="U29" s="28">
        <f t="shared" si="11"/>
        <v>1.5082814076036236E-4</v>
      </c>
      <c r="V29" s="12">
        <f t="shared" si="12"/>
        <v>1.9384672793374034E-4</v>
      </c>
      <c r="W29" s="12">
        <f t="shared" si="13"/>
        <v>3.4348718846488455E-5</v>
      </c>
      <c r="X29" s="13"/>
    </row>
    <row r="30" spans="1:24">
      <c r="A30" t="s">
        <v>71</v>
      </c>
      <c r="B30" s="62">
        <v>0</v>
      </c>
      <c r="C30" s="62">
        <v>109032</v>
      </c>
      <c r="D30" s="62">
        <v>0</v>
      </c>
      <c r="E30" s="20">
        <v>0</v>
      </c>
      <c r="F30" s="20">
        <v>85067</v>
      </c>
      <c r="G30" s="20">
        <v>0</v>
      </c>
      <c r="H30" s="22">
        <v>0</v>
      </c>
      <c r="I30" s="22">
        <v>157100</v>
      </c>
      <c r="J30" s="22">
        <v>0</v>
      </c>
      <c r="K30" s="72">
        <v>0</v>
      </c>
      <c r="L30" s="72">
        <v>0</v>
      </c>
      <c r="M30" s="17">
        <v>19</v>
      </c>
      <c r="N30" s="17">
        <v>99899</v>
      </c>
      <c r="O30" s="71">
        <f t="shared" si="9"/>
        <v>1.9019209401495511E-4</v>
      </c>
      <c r="P30" s="61">
        <v>16</v>
      </c>
      <c r="Q30" s="60">
        <v>293023</v>
      </c>
      <c r="R30" s="59">
        <f t="shared" si="10"/>
        <v>5.4603222272654362E-5</v>
      </c>
      <c r="S30" s="58">
        <v>11</v>
      </c>
      <c r="T30" s="27">
        <v>163661</v>
      </c>
      <c r="U30" s="28">
        <f t="shared" si="11"/>
        <v>6.7212103066704957E-5</v>
      </c>
      <c r="V30" s="12">
        <f t="shared" si="12"/>
        <v>1.040024731181048E-4</v>
      </c>
      <c r="W30" s="12">
        <f t="shared" si="13"/>
        <v>4.3249521165699984E-5</v>
      </c>
      <c r="X30" s="13"/>
    </row>
    <row r="31" spans="1:24">
      <c r="A31" s="13" t="s">
        <v>72</v>
      </c>
      <c r="B31" s="62">
        <v>0</v>
      </c>
      <c r="C31" s="62">
        <v>1904</v>
      </c>
      <c r="D31" s="62">
        <v>0</v>
      </c>
      <c r="E31" s="20">
        <v>0</v>
      </c>
      <c r="F31" s="20">
        <v>2467</v>
      </c>
      <c r="G31" s="20">
        <v>0</v>
      </c>
      <c r="H31" s="22">
        <v>0</v>
      </c>
      <c r="I31" s="22">
        <v>2759</v>
      </c>
      <c r="J31" s="22">
        <v>0</v>
      </c>
      <c r="K31" s="72">
        <v>0</v>
      </c>
      <c r="L31" s="72">
        <v>0</v>
      </c>
      <c r="M31" s="17">
        <v>0</v>
      </c>
      <c r="N31" s="17">
        <v>1368</v>
      </c>
      <c r="O31" s="71">
        <f t="shared" si="9"/>
        <v>0</v>
      </c>
      <c r="P31" s="61">
        <v>0</v>
      </c>
      <c r="Q31" s="60">
        <v>2130</v>
      </c>
      <c r="R31" s="59">
        <f t="shared" si="10"/>
        <v>0</v>
      </c>
      <c r="S31" s="58">
        <v>0</v>
      </c>
      <c r="T31" s="27">
        <v>917</v>
      </c>
      <c r="U31" s="28">
        <f t="shared" si="11"/>
        <v>0</v>
      </c>
      <c r="V31" s="12">
        <f t="shared" si="12"/>
        <v>0</v>
      </c>
      <c r="W31" s="12">
        <f t="shared" si="13"/>
        <v>0</v>
      </c>
      <c r="X31" s="13"/>
    </row>
  </sheetData>
  <mergeCells count="8">
    <mergeCell ref="P1:R1"/>
    <mergeCell ref="S1:U1"/>
    <mergeCell ref="K1:L1"/>
    <mergeCell ref="V1:W1"/>
    <mergeCell ref="B1:D1"/>
    <mergeCell ref="E1:G1"/>
    <mergeCell ref="H1:J1"/>
    <mergeCell ref="M1:O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3"/>
  <sheetViews>
    <sheetView topLeftCell="A2" workbookViewId="0">
      <selection activeCell="I13" sqref="I13"/>
    </sheetView>
  </sheetViews>
  <sheetFormatPr baseColWidth="10" defaultColWidth="8.83203125" defaultRowHeight="19"/>
  <cols>
    <col min="1" max="1" width="32.6640625" style="1" customWidth="1"/>
    <col min="2" max="2" width="33.6640625" customWidth="1"/>
    <col min="3" max="3" width="20.1640625" customWidth="1"/>
    <col min="7" max="7" width="30.1640625" style="46" customWidth="1"/>
    <col min="8" max="8" width="32.83203125" customWidth="1"/>
    <col min="9" max="9" width="9.1640625" bestFit="1" customWidth="1"/>
    <col min="10" max="10" width="9" bestFit="1" customWidth="1"/>
  </cols>
  <sheetData>
    <row r="1" spans="1:10" ht="24">
      <c r="A1" s="47"/>
      <c r="B1" s="43" t="s">
        <v>38</v>
      </c>
      <c r="C1" s="43"/>
      <c r="D1" s="2"/>
      <c r="G1" s="51"/>
      <c r="H1" s="43" t="s">
        <v>74</v>
      </c>
      <c r="I1" s="43"/>
      <c r="J1" s="30"/>
    </row>
    <row r="2" spans="1:10" ht="24">
      <c r="A2" s="47" t="s">
        <v>41</v>
      </c>
      <c r="B2" s="43" t="s">
        <v>39</v>
      </c>
      <c r="C2" s="44" t="s">
        <v>40</v>
      </c>
      <c r="D2" s="45"/>
      <c r="G2" s="51" t="s">
        <v>73</v>
      </c>
      <c r="H2" s="43" t="s">
        <v>39</v>
      </c>
      <c r="I2" s="44" t="s">
        <v>40</v>
      </c>
      <c r="J2" s="30"/>
    </row>
    <row r="3" spans="1:10" ht="24">
      <c r="A3" s="48" t="s">
        <v>0</v>
      </c>
      <c r="B3" s="37">
        <v>0.15013139059935779</v>
      </c>
      <c r="C3" s="37">
        <v>2.4928387348845379E-2</v>
      </c>
      <c r="D3" s="38"/>
      <c r="G3" s="52" t="s">
        <v>42</v>
      </c>
      <c r="H3" s="37">
        <v>0.39473917544452747</v>
      </c>
      <c r="I3" s="37">
        <v>3.0816641740204674E-2</v>
      </c>
      <c r="J3" s="53"/>
    </row>
    <row r="4" spans="1:10" ht="24">
      <c r="A4" s="48" t="s">
        <v>1</v>
      </c>
      <c r="B4" s="37">
        <v>0</v>
      </c>
      <c r="C4" s="37">
        <v>0</v>
      </c>
      <c r="D4" s="38"/>
      <c r="G4" s="52" t="s">
        <v>43</v>
      </c>
      <c r="H4" s="37">
        <v>1.0841401326784645E-4</v>
      </c>
      <c r="I4" s="37">
        <v>2.3770516609837189E-5</v>
      </c>
      <c r="J4" s="53"/>
    </row>
    <row r="5" spans="1:10" ht="24">
      <c r="A5" s="48" t="s">
        <v>2</v>
      </c>
      <c r="B5" s="37">
        <v>6.4923222056934266E-2</v>
      </c>
      <c r="C5" s="37">
        <v>1.1075499762768504E-2</v>
      </c>
      <c r="D5" s="38"/>
      <c r="G5" s="52" t="s">
        <v>44</v>
      </c>
      <c r="H5" s="37">
        <v>0</v>
      </c>
      <c r="I5" s="37">
        <v>0</v>
      </c>
      <c r="J5" s="53"/>
    </row>
    <row r="6" spans="1:10" ht="24">
      <c r="A6" s="48" t="s">
        <v>3</v>
      </c>
      <c r="B6" s="37">
        <v>0.13416574857655242</v>
      </c>
      <c r="C6" s="37">
        <v>4.2948836396439163E-2</v>
      </c>
      <c r="D6" s="38"/>
      <c r="G6" s="52" t="s">
        <v>45</v>
      </c>
      <c r="H6" s="37">
        <v>3.6473720684247002E-5</v>
      </c>
      <c r="I6" s="37">
        <v>3.6474790627131455E-5</v>
      </c>
      <c r="J6" s="53"/>
    </row>
    <row r="7" spans="1:10" ht="24">
      <c r="A7" s="48" t="s">
        <v>4</v>
      </c>
      <c r="B7" s="37">
        <v>1.7386369499045557E-2</v>
      </c>
      <c r="C7" s="37">
        <v>1.738687952165863E-2</v>
      </c>
      <c r="D7" s="38"/>
      <c r="G7" s="52" t="s">
        <v>46</v>
      </c>
      <c r="H7" s="37">
        <v>1.4589635942171343E-4</v>
      </c>
      <c r="I7" s="37">
        <v>3.0566234397053049E-5</v>
      </c>
      <c r="J7" s="53"/>
    </row>
    <row r="8" spans="1:10" ht="24">
      <c r="A8" s="48" t="s">
        <v>5</v>
      </c>
      <c r="B8" s="37">
        <v>0.10318243743399517</v>
      </c>
      <c r="C8" s="37">
        <v>2.5002251988107158E-2</v>
      </c>
      <c r="D8" s="38"/>
      <c r="G8" s="52" t="s">
        <v>47</v>
      </c>
      <c r="H8" s="37">
        <v>1.3706140350877192E-4</v>
      </c>
      <c r="I8" s="37">
        <v>1.3706542415351742E-4</v>
      </c>
      <c r="J8" s="53"/>
    </row>
    <row r="9" spans="1:10" ht="24">
      <c r="A9" s="48" t="s">
        <v>6</v>
      </c>
      <c r="B9" s="37">
        <v>2.4896265560165973E-2</v>
      </c>
      <c r="C9" s="37">
        <v>2.4896995882756755E-2</v>
      </c>
      <c r="D9" s="38"/>
      <c r="G9" s="52" t="s">
        <v>48</v>
      </c>
      <c r="H9" s="37">
        <v>0</v>
      </c>
      <c r="I9" s="37">
        <v>0</v>
      </c>
      <c r="J9" s="53"/>
    </row>
    <row r="10" spans="1:10" ht="24">
      <c r="A10" s="48" t="s">
        <v>7</v>
      </c>
      <c r="B10" s="37">
        <v>0</v>
      </c>
      <c r="C10" s="37">
        <v>0</v>
      </c>
      <c r="D10" s="38"/>
      <c r="G10" s="52" t="s">
        <v>49</v>
      </c>
      <c r="H10" s="37">
        <v>0</v>
      </c>
      <c r="I10" s="37">
        <v>0</v>
      </c>
      <c r="J10" s="53"/>
    </row>
    <row r="11" spans="1:10" ht="24">
      <c r="A11" s="48" t="s">
        <v>8</v>
      </c>
      <c r="B11" s="37">
        <v>2.905055690651406E-3</v>
      </c>
      <c r="C11" s="37">
        <v>9.2647234452643702E-4</v>
      </c>
      <c r="D11" s="38"/>
      <c r="G11" s="52" t="s">
        <v>50</v>
      </c>
      <c r="H11" s="37">
        <v>0</v>
      </c>
      <c r="I11" s="37">
        <v>0</v>
      </c>
      <c r="J11" s="53"/>
    </row>
    <row r="12" spans="1:10" ht="24">
      <c r="A12" s="49" t="s">
        <v>9</v>
      </c>
      <c r="B12" s="39">
        <v>0.22903055083693677</v>
      </c>
      <c r="C12" s="39">
        <v>4.005244744325949E-2</v>
      </c>
      <c r="D12" s="40"/>
      <c r="G12" s="52" t="s">
        <v>51</v>
      </c>
      <c r="H12" s="37">
        <v>0</v>
      </c>
      <c r="I12" s="37">
        <v>0</v>
      </c>
      <c r="J12" s="53"/>
    </row>
    <row r="13" spans="1:10" ht="24">
      <c r="A13" s="49" t="s">
        <v>10</v>
      </c>
      <c r="B13" s="39">
        <v>6.1473572644891651E-2</v>
      </c>
      <c r="C13" s="39">
        <v>1.9739896741294879E-2</v>
      </c>
      <c r="D13" s="40"/>
      <c r="G13" s="52" t="s">
        <v>52</v>
      </c>
      <c r="H13" s="37" t="s">
        <v>75</v>
      </c>
      <c r="I13" s="37" t="s">
        <v>75</v>
      </c>
      <c r="J13" s="53"/>
    </row>
    <row r="14" spans="1:10" ht="24">
      <c r="A14" s="49" t="s">
        <v>11</v>
      </c>
      <c r="B14" s="39">
        <v>9.581527756838867E-3</v>
      </c>
      <c r="C14" s="39">
        <v>2.5626819247498507E-3</v>
      </c>
      <c r="D14" s="40"/>
      <c r="G14" s="54" t="s">
        <v>53</v>
      </c>
      <c r="H14" s="39">
        <v>0.17626855622038282</v>
      </c>
      <c r="I14" s="39">
        <v>9.0703966202576366E-3</v>
      </c>
      <c r="J14" s="55"/>
    </row>
    <row r="15" spans="1:10" ht="24">
      <c r="A15" s="49" t="s">
        <v>12</v>
      </c>
      <c r="B15" s="39">
        <v>1.9587830251929821E-2</v>
      </c>
      <c r="C15" s="39">
        <v>8.4049331667598245E-3</v>
      </c>
      <c r="D15" s="40"/>
      <c r="G15" s="54" t="s">
        <v>54</v>
      </c>
      <c r="H15" s="39">
        <v>1.3957502753224601E-4</v>
      </c>
      <c r="I15" s="39">
        <v>3.2941256716333299E-5</v>
      </c>
      <c r="J15" s="55"/>
    </row>
    <row r="16" spans="1:10" ht="24">
      <c r="A16" s="49" t="s">
        <v>13</v>
      </c>
      <c r="B16" s="39">
        <v>1.2948969762457074E-2</v>
      </c>
      <c r="C16" s="39">
        <v>4.2175840855460884E-3</v>
      </c>
      <c r="D16" s="40"/>
      <c r="G16" s="54" t="s">
        <v>55</v>
      </c>
      <c r="H16" s="39">
        <v>1.0426424299367187E-4</v>
      </c>
      <c r="I16" s="39">
        <v>1.7873449947891269E-5</v>
      </c>
      <c r="J16" s="55"/>
    </row>
    <row r="17" spans="1:10" ht="24">
      <c r="A17" s="49" t="s">
        <v>14</v>
      </c>
      <c r="B17" s="39">
        <v>1.5599455652639123E-2</v>
      </c>
      <c r="C17" s="39">
        <v>3.5171078840354527E-3</v>
      </c>
      <c r="D17" s="40"/>
      <c r="G17" s="54" t="s">
        <v>56</v>
      </c>
      <c r="H17" s="39">
        <v>3.5831608630690303E-5</v>
      </c>
      <c r="I17" s="39">
        <v>6.1913083878598616E-6</v>
      </c>
      <c r="J17" s="55"/>
    </row>
    <row r="18" spans="1:10" ht="24">
      <c r="A18" s="49" t="s">
        <v>15</v>
      </c>
      <c r="B18" s="39">
        <v>2.1472057814511409E-2</v>
      </c>
      <c r="C18" s="39">
        <v>7.171631530836089E-3</v>
      </c>
      <c r="D18" s="40"/>
      <c r="G18" s="54" t="s">
        <v>57</v>
      </c>
      <c r="H18" s="39">
        <v>1.6841184877860783E-5</v>
      </c>
      <c r="I18" s="39">
        <v>9.0450975024255558E-6</v>
      </c>
      <c r="J18" s="55"/>
    </row>
    <row r="19" spans="1:10" ht="24">
      <c r="A19" s="49" t="s">
        <v>16</v>
      </c>
      <c r="B19" s="39">
        <v>0</v>
      </c>
      <c r="C19" s="39">
        <v>0</v>
      </c>
      <c r="D19" s="40"/>
      <c r="G19" s="54" t="s">
        <v>60</v>
      </c>
      <c r="H19" s="39">
        <v>0</v>
      </c>
      <c r="I19" s="39">
        <v>0</v>
      </c>
      <c r="J19" s="55"/>
    </row>
    <row r="20" spans="1:10" ht="24">
      <c r="A20" s="49" t="s">
        <v>17</v>
      </c>
      <c r="B20" s="39">
        <v>1.2569867834890926E-2</v>
      </c>
      <c r="C20" s="39">
        <v>5.0448503764568753E-3</v>
      </c>
      <c r="D20" s="40"/>
      <c r="G20" s="54" t="s">
        <v>61</v>
      </c>
      <c r="H20" s="39">
        <v>4.6552383617536043E-5</v>
      </c>
      <c r="I20" s="39">
        <v>2.3674863846471589E-5</v>
      </c>
      <c r="J20" s="55"/>
    </row>
    <row r="21" spans="1:10" ht="24">
      <c r="A21" s="50" t="s">
        <v>18</v>
      </c>
      <c r="B21" s="41">
        <v>7.0139036339220306E-2</v>
      </c>
      <c r="C21" s="41">
        <v>1.8332512934598862E-2</v>
      </c>
      <c r="D21" s="42"/>
      <c r="G21" s="54"/>
      <c r="H21" s="39"/>
      <c r="I21" s="39"/>
      <c r="J21" s="55"/>
    </row>
    <row r="22" spans="1:10" ht="24">
      <c r="A22" s="50" t="s">
        <v>19</v>
      </c>
      <c r="B22" s="41">
        <v>1.1018780608037058E-4</v>
      </c>
      <c r="C22" s="41">
        <v>7.7028343441527355E-5</v>
      </c>
      <c r="D22" s="42"/>
      <c r="G22" s="54"/>
      <c r="H22" s="39"/>
      <c r="I22" s="39"/>
      <c r="J22" s="55"/>
    </row>
    <row r="23" spans="1:10" ht="24">
      <c r="A23" s="31"/>
      <c r="B23" s="36"/>
      <c r="C23" s="36"/>
      <c r="D23" s="67"/>
      <c r="G23" s="56" t="s">
        <v>62</v>
      </c>
      <c r="H23" s="41">
        <v>7.1127863391685184E-2</v>
      </c>
      <c r="I23" s="41">
        <v>1.9345376763601735E-2</v>
      </c>
      <c r="J23" s="57"/>
    </row>
    <row r="24" spans="1:10" ht="24">
      <c r="A24" s="31"/>
      <c r="B24" s="36"/>
      <c r="C24" s="36"/>
      <c r="D24" s="67"/>
      <c r="G24" s="56" t="s">
        <v>63</v>
      </c>
      <c r="H24" s="41">
        <v>0</v>
      </c>
      <c r="I24" s="41">
        <v>0</v>
      </c>
      <c r="J24" s="57"/>
    </row>
    <row r="25" spans="1:10" ht="24">
      <c r="A25" s="31"/>
      <c r="B25" s="36"/>
      <c r="C25" s="36"/>
      <c r="D25" s="67"/>
      <c r="G25" s="56" t="s">
        <v>64</v>
      </c>
      <c r="H25" s="41">
        <v>9.6258434645335794E-6</v>
      </c>
      <c r="I25" s="41">
        <v>9.626125835032902E-6</v>
      </c>
      <c r="J25" s="57"/>
    </row>
    <row r="26" spans="1:10" ht="24">
      <c r="A26" s="31"/>
      <c r="B26" s="36"/>
      <c r="C26" s="36"/>
      <c r="D26" s="67"/>
      <c r="G26" s="56" t="s">
        <v>65</v>
      </c>
      <c r="H26" s="41">
        <v>1.3951891852847481E-4</v>
      </c>
      <c r="I26" s="41">
        <v>4.7510345686546971E-5</v>
      </c>
      <c r="J26" s="57"/>
    </row>
    <row r="27" spans="1:10" ht="24">
      <c r="A27" s="31"/>
      <c r="B27" s="36"/>
      <c r="C27" s="36"/>
      <c r="D27" s="67"/>
      <c r="G27" s="56" t="s">
        <v>66</v>
      </c>
      <c r="H27" s="41">
        <v>1.7285051569457667E-4</v>
      </c>
      <c r="I27" s="41">
        <v>5.2333263461066364E-6</v>
      </c>
      <c r="J27" s="57"/>
    </row>
    <row r="28" spans="1:10" ht="24">
      <c r="A28" s="31"/>
      <c r="B28" s="36"/>
      <c r="C28" s="36"/>
      <c r="D28" s="67"/>
      <c r="G28" s="56" t="s">
        <v>67</v>
      </c>
      <c r="H28" s="41">
        <v>1.4772737620333211E-4</v>
      </c>
      <c r="I28" s="41">
        <v>3.7233407722166082E-5</v>
      </c>
      <c r="J28" s="57"/>
    </row>
    <row r="29" spans="1:10" ht="24">
      <c r="A29" s="31"/>
      <c r="B29" s="36"/>
      <c r="C29" s="36"/>
      <c r="D29" s="67"/>
      <c r="G29" s="56" t="s">
        <v>68</v>
      </c>
      <c r="H29" s="41">
        <v>6.8308617309981246E-5</v>
      </c>
      <c r="I29" s="41">
        <v>2.6592782714074112E-5</v>
      </c>
      <c r="J29" s="57"/>
    </row>
    <row r="30" spans="1:10" ht="24">
      <c r="G30" s="56" t="s">
        <v>69</v>
      </c>
      <c r="H30" s="41">
        <v>6.8312413425220401E-5</v>
      </c>
      <c r="I30" s="41">
        <v>1.2200465406224606E-5</v>
      </c>
      <c r="J30" s="57"/>
    </row>
    <row r="31" spans="1:10" ht="24">
      <c r="G31" s="56" t="s">
        <v>70</v>
      </c>
      <c r="H31" s="41">
        <v>1.9384672793374034E-4</v>
      </c>
      <c r="I31" s="41">
        <v>3.4348718846488455E-5</v>
      </c>
      <c r="J31" s="57"/>
    </row>
    <row r="32" spans="1:10" ht="24">
      <c r="G32" s="56" t="s">
        <v>71</v>
      </c>
      <c r="H32" s="41">
        <v>1.040024731181048E-4</v>
      </c>
      <c r="I32" s="41">
        <v>4.3249521165699984E-5</v>
      </c>
      <c r="J32" s="57"/>
    </row>
    <row r="33" spans="7:10" ht="24">
      <c r="G33" s="56" t="s">
        <v>72</v>
      </c>
      <c r="H33" s="41">
        <v>0</v>
      </c>
      <c r="I33" s="41">
        <v>0</v>
      </c>
      <c r="J33" s="57"/>
    </row>
  </sheetData>
  <phoneticPr fontId="3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31"/>
  <sheetViews>
    <sheetView tabSelected="1" workbookViewId="0">
      <selection activeCell="G7" sqref="G7"/>
    </sheetView>
  </sheetViews>
  <sheetFormatPr baseColWidth="10" defaultRowHeight="15"/>
  <cols>
    <col min="1" max="1" width="36.5" style="111" customWidth="1"/>
    <col min="2" max="2" width="18.83203125" style="111" customWidth="1"/>
    <col min="3" max="3" width="19" style="111" customWidth="1"/>
    <col min="4" max="4" width="24.33203125" style="111" customWidth="1"/>
    <col min="5" max="16384" width="10.83203125" style="111"/>
  </cols>
  <sheetData>
    <row r="1" spans="1:4" ht="16">
      <c r="A1" s="82" t="s">
        <v>80</v>
      </c>
      <c r="B1" s="82" t="s">
        <v>81</v>
      </c>
      <c r="C1" s="82" t="s">
        <v>82</v>
      </c>
      <c r="D1" s="130" t="s">
        <v>151</v>
      </c>
    </row>
    <row r="2" spans="1:4" ht="16">
      <c r="A2" s="83" t="s">
        <v>84</v>
      </c>
      <c r="B2" s="83">
        <v>123595</v>
      </c>
      <c r="C2" s="83">
        <v>19153</v>
      </c>
      <c r="D2" s="94">
        <f>C2/B2</f>
        <v>0.15496581576924634</v>
      </c>
    </row>
    <row r="3" spans="1:4" ht="16">
      <c r="A3" s="83" t="s">
        <v>85</v>
      </c>
      <c r="B3" s="83">
        <v>31828</v>
      </c>
      <c r="C3" s="83">
        <v>8921</v>
      </c>
      <c r="D3" s="94">
        <f>C3/B3</f>
        <v>0.28028779690838257</v>
      </c>
    </row>
    <row r="4" spans="1:4" ht="16">
      <c r="A4" s="83" t="s">
        <v>86</v>
      </c>
      <c r="B4" s="83">
        <v>473581</v>
      </c>
      <c r="C4" s="83">
        <v>218021</v>
      </c>
      <c r="D4" s="94">
        <f>C4/B4</f>
        <v>0.46036686438011659</v>
      </c>
    </row>
    <row r="5" spans="1:4" ht="16">
      <c r="A5" s="83" t="s">
        <v>87</v>
      </c>
      <c r="B5" s="83">
        <v>109676</v>
      </c>
      <c r="C5" s="83">
        <v>31511</v>
      </c>
      <c r="D5" s="94">
        <f>C5/B5</f>
        <v>0.28730989459863598</v>
      </c>
    </row>
    <row r="6" spans="1:4" ht="16">
      <c r="A6" s="83" t="s">
        <v>88</v>
      </c>
      <c r="B6" s="83">
        <v>20989</v>
      </c>
      <c r="C6" s="83">
        <v>3058</v>
      </c>
      <c r="D6" s="94">
        <f>C6/B6</f>
        <v>0.14569536423841059</v>
      </c>
    </row>
    <row r="7" spans="1:4" ht="16">
      <c r="A7" s="83" t="s">
        <v>89</v>
      </c>
      <c r="B7" s="83">
        <v>3710</v>
      </c>
      <c r="C7" s="83">
        <v>2002</v>
      </c>
      <c r="D7" s="94">
        <f t="shared" ref="D7:D14" si="0">C7/B7</f>
        <v>0.53962264150943395</v>
      </c>
    </row>
    <row r="8" spans="1:4" ht="16">
      <c r="A8" s="83" t="s">
        <v>90</v>
      </c>
      <c r="B8" s="83">
        <v>406670</v>
      </c>
      <c r="C8" s="83">
        <v>206577</v>
      </c>
      <c r="D8" s="94">
        <f t="shared" si="0"/>
        <v>0.50797206580273935</v>
      </c>
    </row>
    <row r="9" spans="1:4" ht="16">
      <c r="A9" s="83" t="s">
        <v>91</v>
      </c>
      <c r="B9" s="83">
        <v>379454</v>
      </c>
      <c r="C9" s="83">
        <v>97016</v>
      </c>
      <c r="D9" s="94">
        <f t="shared" si="0"/>
        <v>0.25567262434972354</v>
      </c>
    </row>
    <row r="10" spans="1:4" ht="16">
      <c r="A10" s="83" t="s">
        <v>92</v>
      </c>
      <c r="B10" s="83">
        <v>421679</v>
      </c>
      <c r="C10" s="83">
        <v>140979</v>
      </c>
      <c r="D10" s="94">
        <f t="shared" si="0"/>
        <v>0.33432777065018654</v>
      </c>
    </row>
    <row r="11" spans="1:4" ht="16">
      <c r="A11" s="83" t="s">
        <v>93</v>
      </c>
      <c r="B11" s="83">
        <v>358942</v>
      </c>
      <c r="C11" s="83">
        <v>228018</v>
      </c>
      <c r="D11" s="94">
        <f t="shared" si="0"/>
        <v>0.63525026327373224</v>
      </c>
    </row>
    <row r="12" spans="1:4" ht="16">
      <c r="A12" s="83" t="s">
        <v>94</v>
      </c>
      <c r="B12" s="83">
        <v>2356</v>
      </c>
      <c r="C12" s="83">
        <v>936</v>
      </c>
      <c r="D12" s="94">
        <f t="shared" si="0"/>
        <v>0.39728353140916806</v>
      </c>
    </row>
    <row r="13" spans="1:4" ht="16">
      <c r="A13" s="83" t="s">
        <v>95</v>
      </c>
      <c r="B13" s="83">
        <v>625</v>
      </c>
      <c r="C13" s="83">
        <v>54</v>
      </c>
      <c r="D13" s="94">
        <f t="shared" si="0"/>
        <v>8.6400000000000005E-2</v>
      </c>
    </row>
    <row r="14" spans="1:4" ht="16">
      <c r="A14" s="83" t="s">
        <v>96</v>
      </c>
      <c r="B14" s="83">
        <v>4544</v>
      </c>
      <c r="C14" s="83">
        <v>1916</v>
      </c>
      <c r="D14" s="94">
        <f t="shared" si="0"/>
        <v>0.42165492957746481</v>
      </c>
    </row>
    <row r="15" spans="1:4" ht="16">
      <c r="A15" s="83" t="s">
        <v>97</v>
      </c>
      <c r="B15" s="83" t="s">
        <v>33</v>
      </c>
      <c r="C15" s="83" t="s">
        <v>33</v>
      </c>
      <c r="D15" s="83" t="s">
        <v>33</v>
      </c>
    </row>
    <row r="16" spans="1:4" ht="16">
      <c r="A16" s="83" t="s">
        <v>101</v>
      </c>
      <c r="B16" s="83">
        <v>175199</v>
      </c>
      <c r="C16" s="83">
        <v>83889</v>
      </c>
      <c r="D16" s="94">
        <f t="shared" ref="D16" si="1">C16/B16</f>
        <v>0.47882122614855105</v>
      </c>
    </row>
    <row r="17" spans="1:4" ht="16">
      <c r="A17" s="83" t="s">
        <v>107</v>
      </c>
      <c r="B17" s="95">
        <v>68288</v>
      </c>
      <c r="C17" s="83">
        <v>7469</v>
      </c>
      <c r="D17" s="96">
        <f>C17/B17</f>
        <v>0.109375</v>
      </c>
    </row>
    <row r="18" spans="1:4" ht="16">
      <c r="A18" s="83" t="s">
        <v>108</v>
      </c>
      <c r="B18" s="95">
        <v>32541</v>
      </c>
      <c r="C18" s="95">
        <v>102</v>
      </c>
      <c r="D18" s="94">
        <f t="shared" ref="D18" si="2">C18/B18</f>
        <v>3.1345072370240618E-3</v>
      </c>
    </row>
    <row r="19" spans="1:4" ht="16">
      <c r="A19" s="83" t="s">
        <v>109</v>
      </c>
      <c r="B19" s="83">
        <v>141229</v>
      </c>
      <c r="C19" s="83">
        <v>57</v>
      </c>
      <c r="D19" s="94">
        <f t="shared" ref="D19" si="3">C19/B19</f>
        <v>4.0359982723095115E-4</v>
      </c>
    </row>
    <row r="20" spans="1:4" ht="16">
      <c r="A20" s="83" t="s">
        <v>111</v>
      </c>
      <c r="B20" s="83" t="s">
        <v>33</v>
      </c>
      <c r="C20" s="83" t="s">
        <v>33</v>
      </c>
      <c r="D20" s="83" t="s">
        <v>33</v>
      </c>
    </row>
    <row r="21" spans="1:4" ht="16">
      <c r="A21" s="84" t="s">
        <v>84</v>
      </c>
      <c r="B21" s="84">
        <v>56705</v>
      </c>
      <c r="C21" s="84">
        <v>9123</v>
      </c>
      <c r="D21" s="97">
        <f>C21/B21</f>
        <v>0.16088528348470152</v>
      </c>
    </row>
    <row r="22" spans="1:4" ht="16">
      <c r="A22" s="84" t="s">
        <v>117</v>
      </c>
      <c r="B22" s="84">
        <v>16631</v>
      </c>
      <c r="C22" s="84">
        <v>4271</v>
      </c>
      <c r="D22" s="97">
        <f t="shared" ref="D22:D32" si="4">C22/B22</f>
        <v>0.25680957248511815</v>
      </c>
    </row>
    <row r="23" spans="1:4" ht="16">
      <c r="A23" s="84" t="s">
        <v>118</v>
      </c>
      <c r="B23" s="84">
        <v>687842</v>
      </c>
      <c r="C23" s="84">
        <v>392370</v>
      </c>
      <c r="D23" s="97">
        <f t="shared" si="4"/>
        <v>0.57043623390255316</v>
      </c>
    </row>
    <row r="24" spans="1:4" ht="16">
      <c r="A24" s="84" t="s">
        <v>119</v>
      </c>
      <c r="B24" s="84">
        <v>86191</v>
      </c>
      <c r="C24" s="84">
        <v>19698</v>
      </c>
      <c r="D24" s="97">
        <f t="shared" si="4"/>
        <v>0.22853894258101193</v>
      </c>
    </row>
    <row r="25" spans="1:4" ht="16">
      <c r="A25" s="84" t="s">
        <v>121</v>
      </c>
      <c r="B25" s="84">
        <v>2809</v>
      </c>
      <c r="C25" s="84">
        <v>1478</v>
      </c>
      <c r="D25" s="97">
        <f t="shared" si="4"/>
        <v>0.52616589533641867</v>
      </c>
    </row>
    <row r="26" spans="1:4" ht="16">
      <c r="A26" s="84" t="s">
        <v>122</v>
      </c>
      <c r="B26" s="84">
        <v>511671</v>
      </c>
      <c r="C26" s="84">
        <v>318198</v>
      </c>
      <c r="D26" s="97">
        <f t="shared" si="4"/>
        <v>0.62188007528275002</v>
      </c>
    </row>
    <row r="27" spans="1:4" ht="16">
      <c r="A27" s="84" t="s">
        <v>123</v>
      </c>
      <c r="B27" s="84">
        <v>511632</v>
      </c>
      <c r="C27" s="84">
        <v>118493</v>
      </c>
      <c r="D27" s="97">
        <f t="shared" si="4"/>
        <v>0.23159810176064047</v>
      </c>
    </row>
    <row r="28" spans="1:4" ht="16">
      <c r="A28" s="84" t="s">
        <v>125</v>
      </c>
      <c r="B28" s="84">
        <v>511721</v>
      </c>
      <c r="C28" s="84">
        <v>165602</v>
      </c>
      <c r="D28" s="97">
        <f t="shared" si="4"/>
        <v>0.32361775264255327</v>
      </c>
    </row>
    <row r="29" spans="1:4" ht="16">
      <c r="A29" s="84" t="s">
        <v>126</v>
      </c>
      <c r="B29" s="84">
        <v>516663</v>
      </c>
      <c r="C29" s="84">
        <v>348396</v>
      </c>
      <c r="D29" s="97">
        <f t="shared" si="4"/>
        <v>0.67431962420378466</v>
      </c>
    </row>
    <row r="30" spans="1:4" ht="16">
      <c r="A30" s="84" t="s">
        <v>127</v>
      </c>
      <c r="B30" s="84">
        <v>1501</v>
      </c>
      <c r="C30" s="84">
        <v>512</v>
      </c>
      <c r="D30" s="97">
        <f t="shared" si="4"/>
        <v>0.34110592938041306</v>
      </c>
    </row>
    <row r="31" spans="1:4" ht="16">
      <c r="A31" s="84" t="s">
        <v>95</v>
      </c>
      <c r="B31" s="84">
        <v>1969</v>
      </c>
      <c r="C31" s="84">
        <v>184</v>
      </c>
      <c r="D31" s="97">
        <f t="shared" si="4"/>
        <v>9.3448450990350429E-2</v>
      </c>
    </row>
    <row r="32" spans="1:4" ht="16">
      <c r="A32" s="84" t="s">
        <v>96</v>
      </c>
      <c r="B32" s="84">
        <v>2012</v>
      </c>
      <c r="C32" s="84">
        <v>1054</v>
      </c>
      <c r="D32" s="97">
        <f t="shared" si="4"/>
        <v>0.52385685884691846</v>
      </c>
    </row>
    <row r="33" spans="1:9" ht="16">
      <c r="A33" s="84" t="s">
        <v>97</v>
      </c>
      <c r="B33" s="84" t="s">
        <v>33</v>
      </c>
      <c r="C33" s="84" t="s">
        <v>33</v>
      </c>
      <c r="D33" s="84" t="s">
        <v>33</v>
      </c>
    </row>
    <row r="34" spans="1:9" ht="16">
      <c r="A34" s="84" t="s">
        <v>128</v>
      </c>
      <c r="B34" s="84">
        <v>201440</v>
      </c>
      <c r="C34" s="84">
        <v>97854</v>
      </c>
      <c r="D34" s="97">
        <f>C34/B34</f>
        <v>0.48577243844320889</v>
      </c>
    </row>
    <row r="35" spans="1:9" ht="16">
      <c r="A35" s="84" t="s">
        <v>129</v>
      </c>
      <c r="B35" s="84">
        <v>61136</v>
      </c>
      <c r="C35" s="84">
        <v>7660</v>
      </c>
      <c r="D35" s="97">
        <f>C35/B35</f>
        <v>0.12529442554305156</v>
      </c>
    </row>
    <row r="36" spans="1:9" ht="16">
      <c r="A36" s="84" t="s">
        <v>108</v>
      </c>
      <c r="B36" s="84">
        <v>31751</v>
      </c>
      <c r="C36" s="84">
        <v>105</v>
      </c>
      <c r="D36" s="98">
        <f>C36/B36</f>
        <v>3.3069824572454411E-3</v>
      </c>
    </row>
    <row r="37" spans="1:9" ht="16">
      <c r="A37" s="84" t="s">
        <v>109</v>
      </c>
      <c r="B37" s="84">
        <v>236008</v>
      </c>
      <c r="C37" s="84">
        <v>296</v>
      </c>
      <c r="D37" s="97">
        <f t="shared" ref="D37" si="5">C37/B37</f>
        <v>1.2541947730585403E-3</v>
      </c>
    </row>
    <row r="38" spans="1:9" ht="16">
      <c r="A38" s="84" t="s">
        <v>111</v>
      </c>
      <c r="B38" s="84" t="s">
        <v>33</v>
      </c>
      <c r="C38" s="84" t="s">
        <v>33</v>
      </c>
      <c r="D38" s="84" t="s">
        <v>33</v>
      </c>
      <c r="G38" s="112"/>
      <c r="H38" s="112"/>
      <c r="I38" s="113"/>
    </row>
    <row r="39" spans="1:9" ht="16">
      <c r="A39" s="85" t="s">
        <v>84</v>
      </c>
      <c r="B39" s="85">
        <v>42950</v>
      </c>
      <c r="C39" s="85">
        <v>7793</v>
      </c>
      <c r="D39" s="99">
        <f>C39/B39</f>
        <v>0.18144353899883586</v>
      </c>
      <c r="G39" s="112"/>
      <c r="H39" s="112"/>
      <c r="I39" s="114"/>
    </row>
    <row r="40" spans="1:9" ht="16">
      <c r="A40" s="85" t="s">
        <v>117</v>
      </c>
      <c r="B40" s="85">
        <v>11574</v>
      </c>
      <c r="C40" s="85">
        <v>4074</v>
      </c>
      <c r="D40" s="99">
        <f t="shared" ref="D40:D50" si="6">C40/B40</f>
        <v>0.35199585277345774</v>
      </c>
      <c r="G40" s="112"/>
      <c r="H40" s="112"/>
      <c r="I40" s="113"/>
    </row>
    <row r="41" spans="1:9" ht="16">
      <c r="A41" s="85" t="s">
        <v>118</v>
      </c>
      <c r="B41" s="85">
        <v>562762</v>
      </c>
      <c r="C41" s="85">
        <v>376037</v>
      </c>
      <c r="D41" s="99">
        <f t="shared" si="6"/>
        <v>0.66819898998155525</v>
      </c>
    </row>
    <row r="42" spans="1:9" ht="16">
      <c r="A42" s="85" t="s">
        <v>119</v>
      </c>
      <c r="B42" s="85">
        <v>61259</v>
      </c>
      <c r="C42" s="85">
        <v>24931</v>
      </c>
      <c r="D42" s="99">
        <f t="shared" si="6"/>
        <v>0.40697693400153445</v>
      </c>
    </row>
    <row r="43" spans="1:9" ht="16">
      <c r="A43" s="85" t="s">
        <v>121</v>
      </c>
      <c r="B43" s="85">
        <v>3325</v>
      </c>
      <c r="C43" s="85">
        <v>2386</v>
      </c>
      <c r="D43" s="99">
        <f t="shared" si="6"/>
        <v>0.71759398496240601</v>
      </c>
    </row>
    <row r="44" spans="1:9" ht="16">
      <c r="A44" s="85" t="s">
        <v>122</v>
      </c>
      <c r="B44" s="85">
        <v>421401</v>
      </c>
      <c r="C44" s="85">
        <v>338116</v>
      </c>
      <c r="D44" s="99">
        <f t="shared" si="6"/>
        <v>0.80236164603311333</v>
      </c>
    </row>
    <row r="45" spans="1:9" ht="16">
      <c r="A45" s="85" t="s">
        <v>123</v>
      </c>
      <c r="B45" s="85">
        <v>363997</v>
      </c>
      <c r="C45" s="85">
        <v>110216</v>
      </c>
      <c r="D45" s="99">
        <f t="shared" si="6"/>
        <v>0.30279370434371711</v>
      </c>
    </row>
    <row r="46" spans="1:9" ht="16">
      <c r="A46" s="85" t="s">
        <v>125</v>
      </c>
      <c r="B46" s="85">
        <v>253916</v>
      </c>
      <c r="C46" s="85">
        <v>97098</v>
      </c>
      <c r="D46" s="99">
        <f t="shared" si="6"/>
        <v>0.38240205422265633</v>
      </c>
    </row>
    <row r="47" spans="1:9" ht="16">
      <c r="A47" s="85" t="s">
        <v>126</v>
      </c>
      <c r="B47" s="85">
        <v>534379</v>
      </c>
      <c r="C47" s="85">
        <v>301283</v>
      </c>
      <c r="D47" s="99">
        <f t="shared" si="6"/>
        <v>0.56380022418545639</v>
      </c>
    </row>
    <row r="48" spans="1:9" ht="16">
      <c r="A48" s="85" t="s">
        <v>127</v>
      </c>
      <c r="B48" s="85">
        <v>14687</v>
      </c>
      <c r="C48" s="85">
        <v>9616</v>
      </c>
      <c r="D48" s="99">
        <f t="shared" si="6"/>
        <v>0.65472867161435278</v>
      </c>
    </row>
    <row r="49" spans="1:4" ht="16">
      <c r="A49" s="85" t="s">
        <v>95</v>
      </c>
      <c r="B49" s="85">
        <v>786</v>
      </c>
      <c r="C49" s="85">
        <v>63</v>
      </c>
      <c r="D49" s="99">
        <f t="shared" si="6"/>
        <v>8.0152671755725186E-2</v>
      </c>
    </row>
    <row r="50" spans="1:4" ht="16">
      <c r="A50" s="85" t="s">
        <v>96</v>
      </c>
      <c r="B50" s="85">
        <v>11099</v>
      </c>
      <c r="C50" s="85">
        <v>5395</v>
      </c>
      <c r="D50" s="99">
        <f t="shared" si="6"/>
        <v>0.48607982701144248</v>
      </c>
    </row>
    <row r="51" spans="1:4" ht="16">
      <c r="A51" s="85" t="s">
        <v>97</v>
      </c>
      <c r="B51" s="85" t="s">
        <v>75</v>
      </c>
      <c r="C51" s="85" t="s">
        <v>75</v>
      </c>
      <c r="D51" s="99" t="s">
        <v>75</v>
      </c>
    </row>
    <row r="52" spans="1:4" ht="16">
      <c r="A52" s="85" t="s">
        <v>128</v>
      </c>
      <c r="B52" s="85">
        <v>192339</v>
      </c>
      <c r="C52" s="85">
        <v>94948</v>
      </c>
      <c r="D52" s="99">
        <f>C52/B52</f>
        <v>0.49364923390472032</v>
      </c>
    </row>
    <row r="53" spans="1:4" ht="16">
      <c r="A53" s="85" t="s">
        <v>130</v>
      </c>
      <c r="B53" s="85">
        <v>51517</v>
      </c>
      <c r="C53" s="99">
        <v>5788</v>
      </c>
      <c r="D53" s="99">
        <f>C53/B53</f>
        <v>0.11235126268998583</v>
      </c>
    </row>
    <row r="54" spans="1:4" ht="16">
      <c r="A54" s="85" t="s">
        <v>108</v>
      </c>
      <c r="B54" s="85">
        <v>32669</v>
      </c>
      <c r="C54" s="85">
        <v>88</v>
      </c>
      <c r="D54" s="99">
        <v>2.7000000000000001E-3</v>
      </c>
    </row>
    <row r="55" spans="1:4" ht="16">
      <c r="A55" s="85" t="s">
        <v>109</v>
      </c>
      <c r="B55" s="85">
        <v>188600</v>
      </c>
      <c r="C55" s="85">
        <v>228</v>
      </c>
      <c r="D55" s="99">
        <f t="shared" ref="D55" si="7">C55/B55</f>
        <v>1.2089077412513255E-3</v>
      </c>
    </row>
    <row r="56" spans="1:4" ht="16">
      <c r="A56" s="85" t="s">
        <v>111</v>
      </c>
      <c r="B56" s="85" t="s">
        <v>75</v>
      </c>
      <c r="C56" s="85" t="s">
        <v>75</v>
      </c>
      <c r="D56" s="99" t="s">
        <v>75</v>
      </c>
    </row>
    <row r="57" spans="1:4" ht="16">
      <c r="A57" s="86" t="s">
        <v>84</v>
      </c>
      <c r="B57" s="86">
        <v>166476</v>
      </c>
      <c r="C57" s="86">
        <v>0</v>
      </c>
      <c r="D57" s="100">
        <f>C57/B57</f>
        <v>0</v>
      </c>
    </row>
    <row r="58" spans="1:4" ht="16">
      <c r="A58" s="86" t="s">
        <v>117</v>
      </c>
      <c r="B58" s="86">
        <v>59919</v>
      </c>
      <c r="C58" s="86">
        <v>0</v>
      </c>
      <c r="D58" s="100">
        <f>C58/B58</f>
        <v>0</v>
      </c>
    </row>
    <row r="59" spans="1:4" ht="16">
      <c r="A59" s="86" t="s">
        <v>118</v>
      </c>
      <c r="B59" s="86">
        <v>374882</v>
      </c>
      <c r="C59" s="86">
        <v>0</v>
      </c>
      <c r="D59" s="100">
        <f t="shared" ref="D59:D68" si="8">C59/B59</f>
        <v>0</v>
      </c>
    </row>
    <row r="60" spans="1:4" ht="16">
      <c r="A60" s="86" t="s">
        <v>119</v>
      </c>
      <c r="B60" s="86">
        <v>173047</v>
      </c>
      <c r="C60" s="86">
        <v>0</v>
      </c>
      <c r="D60" s="100">
        <f t="shared" si="8"/>
        <v>0</v>
      </c>
    </row>
    <row r="61" spans="1:4" ht="16">
      <c r="A61" s="86" t="s">
        <v>121</v>
      </c>
      <c r="B61" s="86">
        <v>4546</v>
      </c>
      <c r="C61" s="86">
        <v>0</v>
      </c>
      <c r="D61" s="100">
        <f t="shared" si="8"/>
        <v>0</v>
      </c>
    </row>
    <row r="62" spans="1:4" ht="16">
      <c r="A62" s="86" t="s">
        <v>122</v>
      </c>
      <c r="B62" s="86">
        <v>467703</v>
      </c>
      <c r="C62" s="86">
        <v>0</v>
      </c>
      <c r="D62" s="100">
        <f t="shared" si="8"/>
        <v>0</v>
      </c>
    </row>
    <row r="63" spans="1:4" ht="16">
      <c r="A63" s="86" t="s">
        <v>123</v>
      </c>
      <c r="B63" s="86">
        <v>335501</v>
      </c>
      <c r="C63" s="86">
        <v>0</v>
      </c>
      <c r="D63" s="100">
        <f t="shared" si="8"/>
        <v>0</v>
      </c>
    </row>
    <row r="64" spans="1:4" ht="16">
      <c r="A64" s="86" t="s">
        <v>125</v>
      </c>
      <c r="B64" s="86">
        <v>454446</v>
      </c>
      <c r="C64" s="86">
        <v>0</v>
      </c>
      <c r="D64" s="100">
        <f t="shared" si="8"/>
        <v>0</v>
      </c>
    </row>
    <row r="65" spans="1:4" ht="16">
      <c r="A65" s="86" t="s">
        <v>126</v>
      </c>
      <c r="B65" s="86">
        <v>441634</v>
      </c>
      <c r="C65" s="86">
        <v>0</v>
      </c>
      <c r="D65" s="100">
        <f t="shared" si="8"/>
        <v>0</v>
      </c>
    </row>
    <row r="66" spans="1:4" ht="16">
      <c r="A66" s="86" t="s">
        <v>127</v>
      </c>
      <c r="B66" s="86">
        <v>10071</v>
      </c>
      <c r="C66" s="86">
        <v>0</v>
      </c>
      <c r="D66" s="100">
        <f t="shared" si="8"/>
        <v>0</v>
      </c>
    </row>
    <row r="67" spans="1:4" ht="16">
      <c r="A67" s="86" t="s">
        <v>95</v>
      </c>
      <c r="B67" s="86">
        <v>2583</v>
      </c>
      <c r="C67" s="86">
        <v>0</v>
      </c>
      <c r="D67" s="100">
        <f t="shared" si="8"/>
        <v>0</v>
      </c>
    </row>
    <row r="68" spans="1:4" ht="16">
      <c r="A68" s="86" t="s">
        <v>96</v>
      </c>
      <c r="B68" s="86">
        <v>54376</v>
      </c>
      <c r="C68" s="86">
        <v>0</v>
      </c>
      <c r="D68" s="100">
        <f t="shared" si="8"/>
        <v>0</v>
      </c>
    </row>
    <row r="69" spans="1:4" ht="16">
      <c r="A69" s="86" t="s">
        <v>97</v>
      </c>
      <c r="B69" s="86" t="s">
        <v>33</v>
      </c>
      <c r="C69" s="86" t="s">
        <v>33</v>
      </c>
      <c r="D69" s="86" t="s">
        <v>33</v>
      </c>
    </row>
    <row r="70" spans="1:4" ht="16">
      <c r="A70" s="86" t="s">
        <v>128</v>
      </c>
      <c r="B70" s="86">
        <v>274838</v>
      </c>
      <c r="C70" s="86">
        <v>0</v>
      </c>
      <c r="D70" s="100">
        <f>C70/B70</f>
        <v>0</v>
      </c>
    </row>
    <row r="71" spans="1:4" ht="16">
      <c r="A71" s="86" t="s">
        <v>129</v>
      </c>
      <c r="B71" s="86">
        <v>258900</v>
      </c>
      <c r="C71" s="86">
        <v>0</v>
      </c>
      <c r="D71" s="100">
        <f t="shared" ref="D71:D73" si="9">C71/B71</f>
        <v>0</v>
      </c>
    </row>
    <row r="72" spans="1:4" ht="16">
      <c r="A72" s="86" t="s">
        <v>108</v>
      </c>
      <c r="B72" s="86">
        <v>224348</v>
      </c>
      <c r="C72" s="86">
        <v>0</v>
      </c>
      <c r="D72" s="100">
        <f t="shared" si="9"/>
        <v>0</v>
      </c>
    </row>
    <row r="73" spans="1:4" ht="16">
      <c r="A73" s="86" t="s">
        <v>109</v>
      </c>
      <c r="B73" s="86">
        <v>238014</v>
      </c>
      <c r="C73" s="86">
        <v>0</v>
      </c>
      <c r="D73" s="100">
        <f t="shared" si="9"/>
        <v>0</v>
      </c>
    </row>
    <row r="74" spans="1:4" ht="16">
      <c r="A74" s="86" t="s">
        <v>111</v>
      </c>
      <c r="B74" s="86" t="s">
        <v>33</v>
      </c>
      <c r="C74" s="86" t="s">
        <v>33</v>
      </c>
      <c r="D74" s="86" t="s">
        <v>33</v>
      </c>
    </row>
    <row r="75" spans="1:4" ht="16">
      <c r="A75" s="87" t="s">
        <v>84</v>
      </c>
      <c r="B75" s="87">
        <v>260103</v>
      </c>
      <c r="C75" s="87">
        <v>0</v>
      </c>
      <c r="D75" s="101">
        <v>0</v>
      </c>
    </row>
    <row r="76" spans="1:4" ht="16">
      <c r="A76" s="87" t="s">
        <v>117</v>
      </c>
      <c r="B76" s="87">
        <v>45497</v>
      </c>
      <c r="C76" s="87">
        <v>0</v>
      </c>
      <c r="D76" s="101">
        <v>0</v>
      </c>
    </row>
    <row r="77" spans="1:4" ht="16">
      <c r="A77" s="87" t="s">
        <v>118</v>
      </c>
      <c r="B77" s="87">
        <v>477111</v>
      </c>
      <c r="C77" s="87">
        <v>0</v>
      </c>
      <c r="D77" s="101">
        <v>0</v>
      </c>
    </row>
    <row r="78" spans="1:4" ht="16">
      <c r="A78" s="87" t="s">
        <v>119</v>
      </c>
      <c r="B78" s="87">
        <v>225960</v>
      </c>
      <c r="C78" s="87">
        <v>0</v>
      </c>
      <c r="D78" s="101">
        <v>0</v>
      </c>
    </row>
    <row r="79" spans="1:4" ht="16">
      <c r="A79" s="87" t="s">
        <v>120</v>
      </c>
      <c r="B79" s="87">
        <v>71505</v>
      </c>
      <c r="C79" s="87">
        <v>0</v>
      </c>
      <c r="D79" s="101">
        <v>0</v>
      </c>
    </row>
    <row r="80" spans="1:4" ht="16">
      <c r="A80" s="87" t="s">
        <v>121</v>
      </c>
      <c r="B80" s="87">
        <v>5176</v>
      </c>
      <c r="C80" s="87">
        <v>0</v>
      </c>
      <c r="D80" s="101">
        <v>0</v>
      </c>
    </row>
    <row r="81" spans="1:4" ht="16">
      <c r="A81" s="87" t="s">
        <v>122</v>
      </c>
      <c r="B81" s="87">
        <v>382428</v>
      </c>
      <c r="C81" s="87">
        <v>0</v>
      </c>
      <c r="D81" s="101">
        <v>0</v>
      </c>
    </row>
    <row r="82" spans="1:4" ht="16">
      <c r="A82" s="87" t="s">
        <v>123</v>
      </c>
      <c r="B82" s="87">
        <v>277230</v>
      </c>
      <c r="C82" s="87">
        <v>0</v>
      </c>
      <c r="D82" s="101">
        <v>0</v>
      </c>
    </row>
    <row r="83" spans="1:4" ht="16">
      <c r="A83" s="87" t="s">
        <v>125</v>
      </c>
      <c r="B83" s="87">
        <v>451908</v>
      </c>
      <c r="C83" s="87">
        <v>0</v>
      </c>
      <c r="D83" s="101">
        <v>0</v>
      </c>
    </row>
    <row r="84" spans="1:4" ht="16">
      <c r="A84" s="87" t="s">
        <v>126</v>
      </c>
      <c r="B84" s="87">
        <v>440449</v>
      </c>
      <c r="C84" s="87">
        <v>0</v>
      </c>
      <c r="D84" s="101">
        <v>0</v>
      </c>
    </row>
    <row r="85" spans="1:4" ht="16">
      <c r="A85" s="87" t="s">
        <v>127</v>
      </c>
      <c r="B85" s="87">
        <v>499</v>
      </c>
      <c r="C85" s="87">
        <v>0</v>
      </c>
      <c r="D85" s="101">
        <v>0</v>
      </c>
    </row>
    <row r="86" spans="1:4" ht="16">
      <c r="A86" s="87" t="s">
        <v>95</v>
      </c>
      <c r="B86" s="87">
        <v>6268</v>
      </c>
      <c r="C86" s="87">
        <v>0</v>
      </c>
      <c r="D86" s="101">
        <v>0</v>
      </c>
    </row>
    <row r="87" spans="1:4" ht="16">
      <c r="A87" s="87" t="s">
        <v>96</v>
      </c>
      <c r="B87" s="87">
        <v>23420</v>
      </c>
      <c r="C87" s="87">
        <v>0</v>
      </c>
      <c r="D87" s="101">
        <v>0</v>
      </c>
    </row>
    <row r="88" spans="1:4" ht="16">
      <c r="A88" s="87" t="s">
        <v>97</v>
      </c>
      <c r="B88" s="87" t="s">
        <v>75</v>
      </c>
      <c r="C88" s="87" t="s">
        <v>75</v>
      </c>
      <c r="D88" s="101" t="s">
        <v>75</v>
      </c>
    </row>
    <row r="89" spans="1:4" ht="16">
      <c r="A89" s="87" t="s">
        <v>128</v>
      </c>
      <c r="B89" s="87">
        <v>150734</v>
      </c>
      <c r="C89" s="87">
        <v>0</v>
      </c>
      <c r="D89" s="101">
        <v>0</v>
      </c>
    </row>
    <row r="90" spans="1:4" ht="16">
      <c r="A90" s="87" t="s">
        <v>130</v>
      </c>
      <c r="B90" s="87">
        <v>179095</v>
      </c>
      <c r="C90" s="87">
        <v>0</v>
      </c>
      <c r="D90" s="101">
        <v>0</v>
      </c>
    </row>
    <row r="91" spans="1:4" ht="16">
      <c r="A91" s="87" t="s">
        <v>108</v>
      </c>
      <c r="B91" s="87">
        <v>192487</v>
      </c>
      <c r="C91" s="87">
        <v>0</v>
      </c>
      <c r="D91" s="101">
        <v>0</v>
      </c>
    </row>
    <row r="92" spans="1:4" ht="16">
      <c r="A92" s="87" t="s">
        <v>109</v>
      </c>
      <c r="B92" s="87">
        <v>173330</v>
      </c>
      <c r="C92" s="87">
        <v>0</v>
      </c>
      <c r="D92" s="101">
        <v>0</v>
      </c>
    </row>
    <row r="93" spans="1:4" ht="16">
      <c r="A93" s="87" t="s">
        <v>111</v>
      </c>
      <c r="B93" s="87" t="s">
        <v>75</v>
      </c>
      <c r="C93" s="87" t="s">
        <v>75</v>
      </c>
      <c r="D93" s="101" t="s">
        <v>75</v>
      </c>
    </row>
    <row r="94" spans="1:4" ht="16">
      <c r="A94" s="84" t="s">
        <v>84</v>
      </c>
      <c r="B94" s="84">
        <v>250005</v>
      </c>
      <c r="C94" s="84">
        <v>0</v>
      </c>
      <c r="D94" s="97">
        <v>0</v>
      </c>
    </row>
    <row r="95" spans="1:4" ht="16">
      <c r="A95" s="84" t="s">
        <v>117</v>
      </c>
      <c r="B95" s="84">
        <v>50588</v>
      </c>
      <c r="C95" s="84">
        <v>0</v>
      </c>
      <c r="D95" s="97">
        <v>0</v>
      </c>
    </row>
    <row r="96" spans="1:4" ht="16">
      <c r="A96" s="84" t="s">
        <v>118</v>
      </c>
      <c r="B96" s="84">
        <v>183736</v>
      </c>
      <c r="C96" s="84">
        <v>0</v>
      </c>
      <c r="D96" s="97">
        <v>0</v>
      </c>
    </row>
    <row r="97" spans="1:4" ht="16">
      <c r="A97" s="84" t="s">
        <v>119</v>
      </c>
      <c r="B97" s="84">
        <v>190693</v>
      </c>
      <c r="C97" s="84">
        <v>0</v>
      </c>
      <c r="D97" s="97">
        <v>0</v>
      </c>
    </row>
    <row r="98" spans="1:4" ht="16">
      <c r="A98" s="84" t="s">
        <v>121</v>
      </c>
      <c r="B98" s="84">
        <v>7265</v>
      </c>
      <c r="C98" s="84">
        <v>0</v>
      </c>
      <c r="D98" s="97">
        <v>0</v>
      </c>
    </row>
    <row r="99" spans="1:4" ht="16">
      <c r="A99" s="84" t="s">
        <v>122</v>
      </c>
      <c r="B99" s="84">
        <v>272407</v>
      </c>
      <c r="C99" s="84">
        <v>0</v>
      </c>
      <c r="D99" s="97">
        <v>0</v>
      </c>
    </row>
    <row r="100" spans="1:4" ht="16">
      <c r="A100" s="84" t="s">
        <v>123</v>
      </c>
      <c r="B100" s="84">
        <v>414718</v>
      </c>
      <c r="C100" s="84">
        <v>0</v>
      </c>
      <c r="D100" s="97">
        <v>0</v>
      </c>
    </row>
    <row r="101" spans="1:4" ht="16">
      <c r="A101" s="84" t="s">
        <v>125</v>
      </c>
      <c r="B101" s="84">
        <v>537313</v>
      </c>
      <c r="C101" s="84">
        <v>0</v>
      </c>
      <c r="D101" s="97">
        <v>0</v>
      </c>
    </row>
    <row r="102" spans="1:4" ht="16">
      <c r="A102" s="84" t="s">
        <v>126</v>
      </c>
      <c r="B102" s="84">
        <v>365894</v>
      </c>
      <c r="C102" s="84">
        <v>0</v>
      </c>
      <c r="D102" s="97">
        <v>0</v>
      </c>
    </row>
    <row r="103" spans="1:4" ht="16">
      <c r="A103" s="84" t="s">
        <v>127</v>
      </c>
      <c r="B103" s="84">
        <v>2560</v>
      </c>
      <c r="C103" s="84">
        <v>0</v>
      </c>
      <c r="D103" s="97">
        <v>0</v>
      </c>
    </row>
    <row r="104" spans="1:4" ht="16">
      <c r="A104" s="84" t="s">
        <v>95</v>
      </c>
      <c r="B104" s="84">
        <v>5869</v>
      </c>
      <c r="C104" s="84">
        <v>0</v>
      </c>
      <c r="D104" s="97">
        <v>0</v>
      </c>
    </row>
    <row r="105" spans="1:4" ht="16">
      <c r="A105" s="84" t="s">
        <v>96</v>
      </c>
      <c r="B105" s="84">
        <v>14971</v>
      </c>
      <c r="C105" s="84">
        <v>0</v>
      </c>
      <c r="D105" s="97">
        <v>0</v>
      </c>
    </row>
    <row r="106" spans="1:4" ht="16">
      <c r="A106" s="84" t="s">
        <v>97</v>
      </c>
      <c r="B106" s="84" t="s">
        <v>75</v>
      </c>
      <c r="C106" s="84" t="s">
        <v>75</v>
      </c>
      <c r="D106" s="97" t="s">
        <v>75</v>
      </c>
    </row>
    <row r="107" spans="1:4" ht="16">
      <c r="A107" s="84" t="s">
        <v>128</v>
      </c>
      <c r="B107" s="84">
        <v>247366</v>
      </c>
      <c r="C107" s="84">
        <v>0</v>
      </c>
      <c r="D107" s="97">
        <v>0</v>
      </c>
    </row>
    <row r="108" spans="1:4" ht="16">
      <c r="A108" s="84" t="s">
        <v>129</v>
      </c>
      <c r="B108" s="84">
        <v>305063</v>
      </c>
      <c r="C108" s="84">
        <v>0</v>
      </c>
      <c r="D108" s="97">
        <v>0</v>
      </c>
    </row>
    <row r="109" spans="1:4" ht="16">
      <c r="A109" s="84" t="s">
        <v>108</v>
      </c>
      <c r="B109" s="84">
        <v>369160</v>
      </c>
      <c r="C109" s="84">
        <v>0</v>
      </c>
      <c r="D109" s="97">
        <v>0</v>
      </c>
    </row>
    <row r="110" spans="1:4" ht="16">
      <c r="A110" s="84" t="s">
        <v>109</v>
      </c>
      <c r="B110" s="84">
        <v>201139</v>
      </c>
      <c r="C110" s="84">
        <v>0</v>
      </c>
      <c r="D110" s="97">
        <v>0</v>
      </c>
    </row>
    <row r="111" spans="1:4" ht="16">
      <c r="A111" s="84" t="s">
        <v>111</v>
      </c>
      <c r="B111" s="84" t="s">
        <v>75</v>
      </c>
      <c r="C111" s="84" t="s">
        <v>75</v>
      </c>
      <c r="D111" s="97" t="s">
        <v>75</v>
      </c>
    </row>
    <row r="112" spans="1:4" ht="16">
      <c r="A112" s="88" t="s">
        <v>84</v>
      </c>
      <c r="B112" s="88" t="s">
        <v>75</v>
      </c>
      <c r="C112" s="88" t="s">
        <v>75</v>
      </c>
      <c r="D112" s="102" t="s">
        <v>75</v>
      </c>
    </row>
    <row r="113" spans="1:4" ht="16">
      <c r="A113" s="88" t="s">
        <v>117</v>
      </c>
      <c r="B113" s="88" t="s">
        <v>75</v>
      </c>
      <c r="C113" s="88" t="s">
        <v>75</v>
      </c>
      <c r="D113" s="102" t="s">
        <v>75</v>
      </c>
    </row>
    <row r="114" spans="1:4" ht="16">
      <c r="A114" s="88" t="s">
        <v>118</v>
      </c>
      <c r="B114" s="88" t="s">
        <v>75</v>
      </c>
      <c r="C114" s="88" t="s">
        <v>75</v>
      </c>
      <c r="D114" s="102" t="s">
        <v>75</v>
      </c>
    </row>
    <row r="115" spans="1:4" ht="16">
      <c r="A115" s="88" t="s">
        <v>119</v>
      </c>
      <c r="B115" s="88" t="s">
        <v>75</v>
      </c>
      <c r="C115" s="88" t="s">
        <v>75</v>
      </c>
      <c r="D115" s="102" t="s">
        <v>75</v>
      </c>
    </row>
    <row r="116" spans="1:4" ht="16">
      <c r="A116" s="88" t="s">
        <v>120</v>
      </c>
      <c r="B116" s="88" t="s">
        <v>75</v>
      </c>
      <c r="C116" s="88" t="s">
        <v>75</v>
      </c>
      <c r="D116" s="102" t="s">
        <v>75</v>
      </c>
    </row>
    <row r="117" spans="1:4" ht="16">
      <c r="A117" s="88" t="s">
        <v>121</v>
      </c>
      <c r="B117" s="88" t="s">
        <v>75</v>
      </c>
      <c r="C117" s="88" t="s">
        <v>75</v>
      </c>
      <c r="D117" s="102" t="s">
        <v>75</v>
      </c>
    </row>
    <row r="118" spans="1:4" ht="16">
      <c r="A118" s="88" t="s">
        <v>122</v>
      </c>
      <c r="B118" s="88" t="s">
        <v>75</v>
      </c>
      <c r="C118" s="88" t="s">
        <v>75</v>
      </c>
      <c r="D118" s="102" t="s">
        <v>75</v>
      </c>
    </row>
    <row r="119" spans="1:4" ht="16">
      <c r="A119" s="88" t="s">
        <v>123</v>
      </c>
      <c r="B119" s="88" t="s">
        <v>75</v>
      </c>
      <c r="C119" s="88" t="s">
        <v>75</v>
      </c>
      <c r="D119" s="102" t="s">
        <v>75</v>
      </c>
    </row>
    <row r="120" spans="1:4" ht="16">
      <c r="A120" s="88" t="s">
        <v>124</v>
      </c>
      <c r="B120" s="88" t="s">
        <v>75</v>
      </c>
      <c r="C120" s="88" t="s">
        <v>75</v>
      </c>
      <c r="D120" s="102" t="s">
        <v>75</v>
      </c>
    </row>
    <row r="121" spans="1:4" ht="16">
      <c r="A121" s="88" t="s">
        <v>125</v>
      </c>
      <c r="B121" s="88" t="s">
        <v>75</v>
      </c>
      <c r="C121" s="88" t="s">
        <v>75</v>
      </c>
      <c r="D121" s="102" t="s">
        <v>75</v>
      </c>
    </row>
    <row r="122" spans="1:4" ht="16">
      <c r="A122" s="88" t="s">
        <v>126</v>
      </c>
      <c r="B122" s="88" t="s">
        <v>75</v>
      </c>
      <c r="C122" s="88" t="s">
        <v>75</v>
      </c>
      <c r="D122" s="102" t="s">
        <v>75</v>
      </c>
    </row>
    <row r="123" spans="1:4" ht="16">
      <c r="A123" s="88" t="s">
        <v>127</v>
      </c>
      <c r="B123" s="88" t="s">
        <v>75</v>
      </c>
      <c r="C123" s="88" t="s">
        <v>75</v>
      </c>
      <c r="D123" s="102" t="s">
        <v>75</v>
      </c>
    </row>
    <row r="124" spans="1:4" ht="16">
      <c r="A124" s="88" t="s">
        <v>95</v>
      </c>
      <c r="B124" s="88" t="s">
        <v>75</v>
      </c>
      <c r="C124" s="88" t="s">
        <v>75</v>
      </c>
      <c r="D124" s="102" t="s">
        <v>75</v>
      </c>
    </row>
    <row r="125" spans="1:4" ht="16">
      <c r="A125" s="88" t="s">
        <v>96</v>
      </c>
      <c r="B125" s="88" t="s">
        <v>75</v>
      </c>
      <c r="C125" s="88" t="s">
        <v>75</v>
      </c>
      <c r="D125" s="102" t="s">
        <v>75</v>
      </c>
    </row>
    <row r="126" spans="1:4" ht="16">
      <c r="A126" s="88" t="s">
        <v>131</v>
      </c>
      <c r="B126" s="88">
        <v>76668</v>
      </c>
      <c r="C126" s="88">
        <v>20789</v>
      </c>
      <c r="D126" s="102">
        <f>C126/B126</f>
        <v>0.27115615380602076</v>
      </c>
    </row>
    <row r="127" spans="1:4" ht="16">
      <c r="A127" s="88" t="s">
        <v>98</v>
      </c>
      <c r="B127" s="88">
        <v>24261</v>
      </c>
      <c r="C127" s="88">
        <v>4</v>
      </c>
      <c r="D127" s="102">
        <f t="shared" ref="D127:D135" si="10">C127/B127</f>
        <v>1.6487366555376944E-4</v>
      </c>
    </row>
    <row r="128" spans="1:4" ht="16">
      <c r="A128" s="88" t="s">
        <v>132</v>
      </c>
      <c r="B128" s="88">
        <v>144380</v>
      </c>
      <c r="C128" s="88">
        <v>84</v>
      </c>
      <c r="D128" s="102">
        <f t="shared" si="10"/>
        <v>5.817980329685552E-4</v>
      </c>
    </row>
    <row r="129" spans="1:4" ht="16">
      <c r="A129" s="88" t="s">
        <v>133</v>
      </c>
      <c r="B129" s="88">
        <v>76825</v>
      </c>
      <c r="C129" s="88">
        <v>31</v>
      </c>
      <c r="D129" s="102">
        <f t="shared" si="10"/>
        <v>4.0351448096322812E-4</v>
      </c>
    </row>
    <row r="130" spans="1:4" ht="16">
      <c r="A130" s="88" t="s">
        <v>134</v>
      </c>
      <c r="B130" s="88">
        <v>96405</v>
      </c>
      <c r="C130" s="88">
        <v>38266</v>
      </c>
      <c r="D130" s="102">
        <f t="shared" si="10"/>
        <v>0.39692961983299624</v>
      </c>
    </row>
    <row r="131" spans="1:4" ht="16">
      <c r="A131" s="88" t="s">
        <v>135</v>
      </c>
      <c r="B131" s="88">
        <v>121127</v>
      </c>
      <c r="C131" s="88">
        <v>25</v>
      </c>
      <c r="D131" s="102">
        <f t="shared" si="10"/>
        <v>2.0639494084720994E-4</v>
      </c>
    </row>
    <row r="132" spans="1:4" ht="16">
      <c r="A132" s="88" t="s">
        <v>136</v>
      </c>
      <c r="B132" s="88">
        <v>91301</v>
      </c>
      <c r="C132" s="88">
        <v>11</v>
      </c>
      <c r="D132" s="102">
        <f t="shared" si="10"/>
        <v>1.2048060809848742E-4</v>
      </c>
    </row>
    <row r="133" spans="1:4" ht="16">
      <c r="A133" s="88" t="s">
        <v>137</v>
      </c>
      <c r="B133" s="88">
        <v>93451</v>
      </c>
      <c r="C133" s="88">
        <v>12</v>
      </c>
      <c r="D133" s="102">
        <f t="shared" si="10"/>
        <v>1.2840954082888359E-4</v>
      </c>
    </row>
    <row r="134" spans="1:4" ht="16">
      <c r="A134" s="88" t="s">
        <v>138</v>
      </c>
      <c r="B134" s="88">
        <v>115007</v>
      </c>
      <c r="C134" s="88">
        <v>29</v>
      </c>
      <c r="D134" s="102">
        <f t="shared" si="10"/>
        <v>2.5215856426130586E-4</v>
      </c>
    </row>
    <row r="135" spans="1:4" ht="16">
      <c r="A135" s="88" t="s">
        <v>139</v>
      </c>
      <c r="B135" s="88">
        <v>126432</v>
      </c>
      <c r="C135" s="88">
        <v>0</v>
      </c>
      <c r="D135" s="102">
        <f t="shared" si="10"/>
        <v>0</v>
      </c>
    </row>
    <row r="136" spans="1:4" ht="16">
      <c r="A136" s="88" t="s">
        <v>129</v>
      </c>
      <c r="B136" s="88" t="s">
        <v>75</v>
      </c>
      <c r="C136" s="88" t="s">
        <v>75</v>
      </c>
      <c r="D136" s="102" t="s">
        <v>75</v>
      </c>
    </row>
    <row r="137" spans="1:4" ht="16">
      <c r="A137" s="88" t="s">
        <v>108</v>
      </c>
      <c r="B137" s="88" t="s">
        <v>75</v>
      </c>
      <c r="C137" s="88" t="s">
        <v>75</v>
      </c>
      <c r="D137" s="102" t="s">
        <v>75</v>
      </c>
    </row>
    <row r="138" spans="1:4" ht="16">
      <c r="A138" s="88" t="s">
        <v>109</v>
      </c>
      <c r="B138" s="88" t="s">
        <v>75</v>
      </c>
      <c r="C138" s="88" t="s">
        <v>75</v>
      </c>
      <c r="D138" s="102" t="s">
        <v>75</v>
      </c>
    </row>
    <row r="139" spans="1:4" ht="16">
      <c r="A139" s="88" t="s">
        <v>140</v>
      </c>
      <c r="B139" s="88">
        <v>210939</v>
      </c>
      <c r="C139" s="88">
        <v>88421</v>
      </c>
      <c r="D139" s="102">
        <f t="shared" ref="D139:D145" si="11">C139/B139</f>
        <v>0.41917805621530396</v>
      </c>
    </row>
    <row r="140" spans="1:4" ht="16">
      <c r="A140" s="88" t="s">
        <v>141</v>
      </c>
      <c r="B140" s="88">
        <v>160537</v>
      </c>
      <c r="C140" s="88">
        <v>147745</v>
      </c>
      <c r="D140" s="102">
        <f t="shared" si="11"/>
        <v>0.92031743461008986</v>
      </c>
    </row>
    <row r="141" spans="1:4" ht="16">
      <c r="A141" s="88" t="s">
        <v>142</v>
      </c>
      <c r="B141" s="88">
        <v>168997</v>
      </c>
      <c r="C141" s="88">
        <v>119624</v>
      </c>
      <c r="D141" s="102">
        <f t="shared" si="11"/>
        <v>0.70784688485594416</v>
      </c>
    </row>
    <row r="142" spans="1:4" ht="16">
      <c r="A142" s="88" t="s">
        <v>143</v>
      </c>
      <c r="B142" s="88">
        <v>204114</v>
      </c>
      <c r="C142" s="88">
        <v>77880</v>
      </c>
      <c r="D142" s="102">
        <f t="shared" si="11"/>
        <v>0.3815514859343308</v>
      </c>
    </row>
    <row r="143" spans="1:4" ht="16">
      <c r="A143" s="88" t="s">
        <v>144</v>
      </c>
      <c r="B143" s="88">
        <v>146857</v>
      </c>
      <c r="C143" s="88">
        <v>91692</v>
      </c>
      <c r="D143" s="102">
        <f t="shared" si="11"/>
        <v>0.62436247506077336</v>
      </c>
    </row>
    <row r="144" spans="1:4" ht="16">
      <c r="A144" s="88" t="s">
        <v>145</v>
      </c>
      <c r="B144" s="88">
        <v>136997</v>
      </c>
      <c r="C144" s="88">
        <v>33318</v>
      </c>
      <c r="D144" s="102">
        <f t="shared" si="11"/>
        <v>0.24320240589209982</v>
      </c>
    </row>
    <row r="145" spans="1:4" ht="16">
      <c r="A145" s="88" t="s">
        <v>146</v>
      </c>
      <c r="B145" s="88">
        <v>147026</v>
      </c>
      <c r="C145" s="88">
        <v>33508</v>
      </c>
      <c r="D145" s="102">
        <f t="shared" si="11"/>
        <v>0.22790526845591935</v>
      </c>
    </row>
    <row r="146" spans="1:4" ht="16">
      <c r="A146" s="85" t="s">
        <v>83</v>
      </c>
      <c r="B146" s="85" t="s">
        <v>75</v>
      </c>
      <c r="C146" s="85" t="s">
        <v>75</v>
      </c>
      <c r="D146" s="99" t="s">
        <v>75</v>
      </c>
    </row>
    <row r="147" spans="1:4" ht="16">
      <c r="A147" s="85" t="s">
        <v>84</v>
      </c>
      <c r="B147" s="85" t="s">
        <v>75</v>
      </c>
      <c r="C147" s="85" t="s">
        <v>75</v>
      </c>
      <c r="D147" s="99" t="s">
        <v>75</v>
      </c>
    </row>
    <row r="148" spans="1:4" ht="16">
      <c r="A148" s="85" t="s">
        <v>117</v>
      </c>
      <c r="B148" s="85" t="s">
        <v>75</v>
      </c>
      <c r="C148" s="85" t="s">
        <v>75</v>
      </c>
      <c r="D148" s="99" t="s">
        <v>75</v>
      </c>
    </row>
    <row r="149" spans="1:4" ht="16">
      <c r="A149" s="85" t="s">
        <v>118</v>
      </c>
      <c r="B149" s="85" t="s">
        <v>75</v>
      </c>
      <c r="C149" s="85" t="s">
        <v>75</v>
      </c>
      <c r="D149" s="99" t="s">
        <v>75</v>
      </c>
    </row>
    <row r="150" spans="1:4" ht="16">
      <c r="A150" s="85" t="s">
        <v>119</v>
      </c>
      <c r="B150" s="85" t="s">
        <v>75</v>
      </c>
      <c r="C150" s="85" t="s">
        <v>75</v>
      </c>
      <c r="D150" s="99" t="s">
        <v>75</v>
      </c>
    </row>
    <row r="151" spans="1:4" ht="16">
      <c r="A151" s="85" t="s">
        <v>120</v>
      </c>
      <c r="B151" s="85" t="s">
        <v>75</v>
      </c>
      <c r="C151" s="85" t="s">
        <v>75</v>
      </c>
      <c r="D151" s="99" t="s">
        <v>75</v>
      </c>
    </row>
    <row r="152" spans="1:4" ht="16">
      <c r="A152" s="85" t="s">
        <v>121</v>
      </c>
      <c r="B152" s="85" t="s">
        <v>75</v>
      </c>
      <c r="C152" s="85" t="s">
        <v>75</v>
      </c>
      <c r="D152" s="99" t="s">
        <v>75</v>
      </c>
    </row>
    <row r="153" spans="1:4" ht="16">
      <c r="A153" s="85" t="s">
        <v>122</v>
      </c>
      <c r="B153" s="85" t="s">
        <v>75</v>
      </c>
      <c r="C153" s="85" t="s">
        <v>75</v>
      </c>
      <c r="D153" s="99" t="s">
        <v>75</v>
      </c>
    </row>
    <row r="154" spans="1:4" ht="16">
      <c r="A154" s="85" t="s">
        <v>123</v>
      </c>
      <c r="B154" s="85" t="s">
        <v>75</v>
      </c>
      <c r="C154" s="85" t="s">
        <v>75</v>
      </c>
      <c r="D154" s="99" t="s">
        <v>75</v>
      </c>
    </row>
    <row r="155" spans="1:4" ht="16">
      <c r="A155" s="85" t="s">
        <v>124</v>
      </c>
      <c r="B155" s="85" t="s">
        <v>75</v>
      </c>
      <c r="C155" s="85" t="s">
        <v>75</v>
      </c>
      <c r="D155" s="99" t="s">
        <v>75</v>
      </c>
    </row>
    <row r="156" spans="1:4" ht="16">
      <c r="A156" s="85" t="s">
        <v>125</v>
      </c>
      <c r="B156" s="85" t="s">
        <v>75</v>
      </c>
      <c r="C156" s="85" t="s">
        <v>75</v>
      </c>
      <c r="D156" s="99" t="s">
        <v>75</v>
      </c>
    </row>
    <row r="157" spans="1:4" ht="16">
      <c r="A157" s="85" t="s">
        <v>126</v>
      </c>
      <c r="B157" s="85" t="s">
        <v>75</v>
      </c>
      <c r="C157" s="85" t="s">
        <v>75</v>
      </c>
      <c r="D157" s="99" t="s">
        <v>75</v>
      </c>
    </row>
    <row r="158" spans="1:4" ht="16">
      <c r="A158" s="85" t="s">
        <v>127</v>
      </c>
      <c r="B158" s="85" t="s">
        <v>75</v>
      </c>
      <c r="C158" s="85" t="s">
        <v>75</v>
      </c>
      <c r="D158" s="99" t="s">
        <v>75</v>
      </c>
    </row>
    <row r="159" spans="1:4" ht="16">
      <c r="A159" s="85" t="s">
        <v>95</v>
      </c>
      <c r="B159" s="85" t="s">
        <v>75</v>
      </c>
      <c r="C159" s="85" t="s">
        <v>75</v>
      </c>
      <c r="D159" s="99" t="s">
        <v>75</v>
      </c>
    </row>
    <row r="160" spans="1:4" ht="16">
      <c r="A160" s="85" t="s">
        <v>96</v>
      </c>
      <c r="B160" s="85" t="s">
        <v>75</v>
      </c>
      <c r="C160" s="85" t="s">
        <v>75</v>
      </c>
      <c r="D160" s="99" t="s">
        <v>75</v>
      </c>
    </row>
    <row r="161" spans="1:4" ht="16">
      <c r="A161" s="85" t="s">
        <v>97</v>
      </c>
      <c r="B161" s="85">
        <v>120568</v>
      </c>
      <c r="C161" s="85">
        <v>48070</v>
      </c>
      <c r="D161" s="99">
        <f>C161/B161</f>
        <v>0.39869617145511249</v>
      </c>
    </row>
    <row r="162" spans="1:4" ht="16">
      <c r="A162" s="85" t="s">
        <v>98</v>
      </c>
      <c r="B162" s="85">
        <v>27588</v>
      </c>
      <c r="C162" s="85">
        <v>5</v>
      </c>
      <c r="D162" s="99">
        <f t="shared" ref="D162:D170" si="12">C162/B162</f>
        <v>1.8123821951573148E-4</v>
      </c>
    </row>
    <row r="163" spans="1:4" ht="16">
      <c r="A163" s="85" t="s">
        <v>99</v>
      </c>
      <c r="B163" s="85">
        <v>114298</v>
      </c>
      <c r="C163" s="85">
        <v>153</v>
      </c>
      <c r="D163" s="99">
        <f t="shared" si="12"/>
        <v>1.3386060998442667E-3</v>
      </c>
    </row>
    <row r="164" spans="1:4" ht="16">
      <c r="A164" s="85" t="s">
        <v>100</v>
      </c>
      <c r="B164" s="85">
        <v>59259</v>
      </c>
      <c r="C164" s="85">
        <v>129</v>
      </c>
      <c r="D164" s="99">
        <f t="shared" si="12"/>
        <v>2.1768845238697918E-3</v>
      </c>
    </row>
    <row r="165" spans="1:4" ht="16">
      <c r="A165" s="85" t="s">
        <v>128</v>
      </c>
      <c r="B165" s="85">
        <v>190462</v>
      </c>
      <c r="C165" s="85">
        <v>102216</v>
      </c>
      <c r="D165" s="99">
        <f t="shared" si="12"/>
        <v>0.53667398221167473</v>
      </c>
    </row>
    <row r="166" spans="1:4" ht="16">
      <c r="A166" s="85" t="s">
        <v>102</v>
      </c>
      <c r="B166" s="85">
        <v>147637</v>
      </c>
      <c r="C166" s="85">
        <v>262</v>
      </c>
      <c r="D166" s="99">
        <f t="shared" si="12"/>
        <v>1.7746228926353151E-3</v>
      </c>
    </row>
    <row r="167" spans="1:4" ht="16">
      <c r="A167" s="85" t="s">
        <v>103</v>
      </c>
      <c r="B167" s="85">
        <v>87868</v>
      </c>
      <c r="C167" s="85">
        <v>92</v>
      </c>
      <c r="D167" s="99">
        <f t="shared" si="12"/>
        <v>1.0470250830791642E-3</v>
      </c>
    </row>
    <row r="168" spans="1:4" ht="16">
      <c r="A168" s="85" t="s">
        <v>104</v>
      </c>
      <c r="B168" s="85">
        <v>87434</v>
      </c>
      <c r="C168" s="85">
        <v>11</v>
      </c>
      <c r="D168" s="99">
        <f t="shared" si="12"/>
        <v>1.2580918178283049E-4</v>
      </c>
    </row>
    <row r="169" spans="1:4" ht="16">
      <c r="A169" s="85" t="s">
        <v>105</v>
      </c>
      <c r="B169" s="85">
        <v>115744</v>
      </c>
      <c r="C169" s="85">
        <v>83</v>
      </c>
      <c r="D169" s="99">
        <f t="shared" si="12"/>
        <v>7.1709980646944983E-4</v>
      </c>
    </row>
    <row r="170" spans="1:4" ht="16">
      <c r="A170" s="85" t="s">
        <v>106</v>
      </c>
      <c r="B170" s="85">
        <v>73962</v>
      </c>
      <c r="C170" s="85">
        <v>35</v>
      </c>
      <c r="D170" s="99">
        <f t="shared" si="12"/>
        <v>4.7321597577134206E-4</v>
      </c>
    </row>
    <row r="171" spans="1:4" ht="16">
      <c r="A171" s="85" t="s">
        <v>129</v>
      </c>
      <c r="B171" s="85" t="s">
        <v>75</v>
      </c>
      <c r="C171" s="85" t="s">
        <v>75</v>
      </c>
      <c r="D171" s="99" t="s">
        <v>75</v>
      </c>
    </row>
    <row r="172" spans="1:4" ht="16">
      <c r="A172" s="85" t="s">
        <v>108</v>
      </c>
      <c r="B172" s="85" t="s">
        <v>75</v>
      </c>
      <c r="C172" s="85" t="s">
        <v>75</v>
      </c>
      <c r="D172" s="99" t="s">
        <v>75</v>
      </c>
    </row>
    <row r="173" spans="1:4" ht="16">
      <c r="A173" s="85" t="s">
        <v>109</v>
      </c>
      <c r="B173" s="85" t="s">
        <v>75</v>
      </c>
      <c r="C173" s="85" t="s">
        <v>75</v>
      </c>
      <c r="D173" s="99" t="s">
        <v>75</v>
      </c>
    </row>
    <row r="174" spans="1:4" ht="16">
      <c r="A174" s="85" t="s">
        <v>110</v>
      </c>
      <c r="B174" s="85">
        <v>136358</v>
      </c>
      <c r="C174" s="85">
        <v>43430</v>
      </c>
      <c r="D174" s="99">
        <f t="shared" ref="D174:D180" si="13">C174/B174</f>
        <v>0.3184998313263615</v>
      </c>
    </row>
    <row r="175" spans="1:4" ht="16">
      <c r="A175" s="85" t="s">
        <v>111</v>
      </c>
      <c r="B175" s="85">
        <v>140934</v>
      </c>
      <c r="C175" s="85">
        <v>107570</v>
      </c>
      <c r="D175" s="99">
        <f t="shared" si="13"/>
        <v>0.76326507443200364</v>
      </c>
    </row>
    <row r="176" spans="1:4" ht="16">
      <c r="A176" s="85" t="s">
        <v>112</v>
      </c>
      <c r="B176" s="85">
        <v>154754</v>
      </c>
      <c r="C176" s="85">
        <v>106529</v>
      </c>
      <c r="D176" s="99">
        <f t="shared" si="13"/>
        <v>0.6883763909171976</v>
      </c>
    </row>
    <row r="177" spans="1:4" ht="16">
      <c r="A177" s="85" t="s">
        <v>113</v>
      </c>
      <c r="B177" s="85">
        <v>151812</v>
      </c>
      <c r="C177" s="85">
        <v>58908</v>
      </c>
      <c r="D177" s="99">
        <f t="shared" si="13"/>
        <v>0.38803256659552604</v>
      </c>
    </row>
    <row r="178" spans="1:4" ht="16">
      <c r="A178" s="85" t="s">
        <v>114</v>
      </c>
      <c r="B178" s="85">
        <v>117882</v>
      </c>
      <c r="C178" s="85">
        <v>57906</v>
      </c>
      <c r="D178" s="99">
        <f t="shared" si="13"/>
        <v>0.49122003359291494</v>
      </c>
    </row>
    <row r="179" spans="1:4" ht="16">
      <c r="A179" s="85" t="s">
        <v>115</v>
      </c>
      <c r="B179" s="85">
        <v>107975</v>
      </c>
      <c r="C179" s="85">
        <v>32851</v>
      </c>
      <c r="D179" s="99">
        <f t="shared" si="13"/>
        <v>0.30424635332252836</v>
      </c>
    </row>
    <row r="180" spans="1:4" ht="16">
      <c r="A180" s="85" t="s">
        <v>116</v>
      </c>
      <c r="B180" s="85">
        <v>115068</v>
      </c>
      <c r="C180" s="85">
        <v>16419</v>
      </c>
      <c r="D180" s="99">
        <f t="shared" si="13"/>
        <v>0.14268954009802901</v>
      </c>
    </row>
    <row r="181" spans="1:4" ht="16">
      <c r="A181" s="89" t="s">
        <v>83</v>
      </c>
      <c r="B181" s="89" t="s">
        <v>75</v>
      </c>
      <c r="C181" s="89" t="s">
        <v>75</v>
      </c>
      <c r="D181" s="103" t="s">
        <v>75</v>
      </c>
    </row>
    <row r="182" spans="1:4" ht="16">
      <c r="A182" s="89" t="s">
        <v>84</v>
      </c>
      <c r="B182" s="89" t="s">
        <v>75</v>
      </c>
      <c r="C182" s="89" t="s">
        <v>75</v>
      </c>
      <c r="D182" s="103" t="s">
        <v>75</v>
      </c>
    </row>
    <row r="183" spans="1:4" ht="16">
      <c r="A183" s="89" t="s">
        <v>117</v>
      </c>
      <c r="B183" s="89" t="s">
        <v>75</v>
      </c>
      <c r="C183" s="89" t="s">
        <v>75</v>
      </c>
      <c r="D183" s="103" t="s">
        <v>75</v>
      </c>
    </row>
    <row r="184" spans="1:4" ht="16">
      <c r="A184" s="89" t="s">
        <v>118</v>
      </c>
      <c r="B184" s="89" t="s">
        <v>75</v>
      </c>
      <c r="C184" s="89" t="s">
        <v>75</v>
      </c>
      <c r="D184" s="103" t="s">
        <v>75</v>
      </c>
    </row>
    <row r="185" spans="1:4" ht="16">
      <c r="A185" s="89" t="s">
        <v>119</v>
      </c>
      <c r="B185" s="89" t="s">
        <v>75</v>
      </c>
      <c r="C185" s="89" t="s">
        <v>75</v>
      </c>
      <c r="D185" s="103" t="s">
        <v>75</v>
      </c>
    </row>
    <row r="186" spans="1:4" ht="16">
      <c r="A186" s="89" t="s">
        <v>120</v>
      </c>
      <c r="B186" s="89" t="s">
        <v>75</v>
      </c>
      <c r="C186" s="89" t="s">
        <v>75</v>
      </c>
      <c r="D186" s="103" t="s">
        <v>75</v>
      </c>
    </row>
    <row r="187" spans="1:4" ht="16">
      <c r="A187" s="89" t="s">
        <v>121</v>
      </c>
      <c r="B187" s="89" t="s">
        <v>75</v>
      </c>
      <c r="C187" s="89" t="s">
        <v>75</v>
      </c>
      <c r="D187" s="103" t="s">
        <v>75</v>
      </c>
    </row>
    <row r="188" spans="1:4" ht="16">
      <c r="A188" s="89" t="s">
        <v>122</v>
      </c>
      <c r="B188" s="89" t="s">
        <v>75</v>
      </c>
      <c r="C188" s="89" t="s">
        <v>75</v>
      </c>
      <c r="D188" s="103" t="s">
        <v>75</v>
      </c>
    </row>
    <row r="189" spans="1:4" ht="16">
      <c r="A189" s="89" t="s">
        <v>123</v>
      </c>
      <c r="B189" s="89" t="s">
        <v>75</v>
      </c>
      <c r="C189" s="89" t="s">
        <v>75</v>
      </c>
      <c r="D189" s="103" t="s">
        <v>75</v>
      </c>
    </row>
    <row r="190" spans="1:4" ht="16">
      <c r="A190" s="89" t="s">
        <v>124</v>
      </c>
      <c r="B190" s="89" t="s">
        <v>75</v>
      </c>
      <c r="C190" s="89" t="s">
        <v>75</v>
      </c>
      <c r="D190" s="103" t="s">
        <v>75</v>
      </c>
    </row>
    <row r="191" spans="1:4" ht="16">
      <c r="A191" s="89" t="s">
        <v>125</v>
      </c>
      <c r="B191" s="89" t="s">
        <v>75</v>
      </c>
      <c r="C191" s="89" t="s">
        <v>75</v>
      </c>
      <c r="D191" s="103" t="s">
        <v>75</v>
      </c>
    </row>
    <row r="192" spans="1:4" ht="16">
      <c r="A192" s="89" t="s">
        <v>126</v>
      </c>
      <c r="B192" s="89" t="s">
        <v>75</v>
      </c>
      <c r="C192" s="89" t="s">
        <v>75</v>
      </c>
      <c r="D192" s="103" t="s">
        <v>75</v>
      </c>
    </row>
    <row r="193" spans="1:4" ht="16">
      <c r="A193" s="89" t="s">
        <v>127</v>
      </c>
      <c r="B193" s="89" t="s">
        <v>75</v>
      </c>
      <c r="C193" s="89" t="s">
        <v>75</v>
      </c>
      <c r="D193" s="103" t="s">
        <v>75</v>
      </c>
    </row>
    <row r="194" spans="1:4" ht="16">
      <c r="A194" s="89" t="s">
        <v>95</v>
      </c>
      <c r="B194" s="89" t="s">
        <v>75</v>
      </c>
      <c r="C194" s="89" t="s">
        <v>75</v>
      </c>
      <c r="D194" s="103" t="s">
        <v>75</v>
      </c>
    </row>
    <row r="195" spans="1:4" ht="16">
      <c r="A195" s="89" t="s">
        <v>96</v>
      </c>
      <c r="B195" s="89" t="s">
        <v>75</v>
      </c>
      <c r="C195" s="89" t="s">
        <v>75</v>
      </c>
      <c r="D195" s="103" t="s">
        <v>75</v>
      </c>
    </row>
    <row r="196" spans="1:4" ht="16">
      <c r="A196" s="89" t="s">
        <v>97</v>
      </c>
      <c r="B196" s="89">
        <v>84170</v>
      </c>
      <c r="C196" s="89">
        <v>42860</v>
      </c>
      <c r="D196" s="103">
        <f>C196/B196</f>
        <v>0.50920755613639068</v>
      </c>
    </row>
    <row r="197" spans="1:4" ht="16">
      <c r="A197" s="89" t="s">
        <v>98</v>
      </c>
      <c r="B197" s="89">
        <v>23845</v>
      </c>
      <c r="C197" s="89">
        <v>19</v>
      </c>
      <c r="D197" s="103">
        <f t="shared" ref="D197:D205" si="14">C197/B197</f>
        <v>7.9681274900398409E-4</v>
      </c>
    </row>
    <row r="198" spans="1:4" ht="16">
      <c r="A198" s="89" t="s">
        <v>99</v>
      </c>
      <c r="B198" s="89">
        <v>107166</v>
      </c>
      <c r="C198" s="89">
        <v>23</v>
      </c>
      <c r="D198" s="103">
        <f t="shared" si="14"/>
        <v>2.1462030867999178E-4</v>
      </c>
    </row>
    <row r="199" spans="1:4" ht="16">
      <c r="A199" s="89" t="s">
        <v>100</v>
      </c>
      <c r="B199" s="89">
        <v>68243</v>
      </c>
      <c r="C199" s="89">
        <v>230</v>
      </c>
      <c r="D199" s="103">
        <f t="shared" si="14"/>
        <v>3.3703090426856967E-3</v>
      </c>
    </row>
    <row r="200" spans="1:4" ht="16">
      <c r="A200" s="89" t="s">
        <v>128</v>
      </c>
      <c r="B200" s="89">
        <v>65396</v>
      </c>
      <c r="C200" s="89">
        <v>36743</v>
      </c>
      <c r="D200" s="103">
        <f t="shared" si="14"/>
        <v>0.56185393602055167</v>
      </c>
    </row>
    <row r="201" spans="1:4" ht="16">
      <c r="A201" s="89" t="s">
        <v>102</v>
      </c>
      <c r="B201" s="89">
        <v>130964</v>
      </c>
      <c r="C201" s="89">
        <v>245</v>
      </c>
      <c r="D201" s="103">
        <f t="shared" si="14"/>
        <v>1.8707431049754131E-3</v>
      </c>
    </row>
    <row r="202" spans="1:4" ht="16">
      <c r="A202" s="89" t="s">
        <v>103</v>
      </c>
      <c r="B202" s="89">
        <v>92233</v>
      </c>
      <c r="C202" s="89">
        <v>207</v>
      </c>
      <c r="D202" s="103">
        <f t="shared" si="14"/>
        <v>2.2443160257174764E-3</v>
      </c>
    </row>
    <row r="203" spans="1:4" ht="16">
      <c r="A203" s="89" t="s">
        <v>104</v>
      </c>
      <c r="B203" s="89">
        <v>88461</v>
      </c>
      <c r="C203" s="89">
        <v>12</v>
      </c>
      <c r="D203" s="103">
        <f t="shared" si="14"/>
        <v>1.3565299962695426E-4</v>
      </c>
    </row>
    <row r="204" spans="1:4" ht="16">
      <c r="A204" s="89" t="s">
        <v>105</v>
      </c>
      <c r="B204" s="89">
        <v>126522</v>
      </c>
      <c r="C204" s="89">
        <v>56</v>
      </c>
      <c r="D204" s="103">
        <f t="shared" si="14"/>
        <v>4.426107712492689E-4</v>
      </c>
    </row>
    <row r="205" spans="1:4" ht="16">
      <c r="A205" s="89" t="s">
        <v>106</v>
      </c>
      <c r="B205" s="89">
        <v>99124</v>
      </c>
      <c r="C205" s="89">
        <v>16</v>
      </c>
      <c r="D205" s="103">
        <f t="shared" si="14"/>
        <v>1.6141398652193213E-4</v>
      </c>
    </row>
    <row r="206" spans="1:4" ht="16">
      <c r="A206" s="89" t="s">
        <v>129</v>
      </c>
      <c r="B206" s="89" t="s">
        <v>75</v>
      </c>
      <c r="C206" s="89" t="s">
        <v>75</v>
      </c>
      <c r="D206" s="103" t="s">
        <v>75</v>
      </c>
    </row>
    <row r="207" spans="1:4" ht="16">
      <c r="A207" s="89" t="s">
        <v>108</v>
      </c>
      <c r="B207" s="89" t="s">
        <v>75</v>
      </c>
      <c r="C207" s="89" t="s">
        <v>75</v>
      </c>
      <c r="D207" s="103" t="s">
        <v>75</v>
      </c>
    </row>
    <row r="208" spans="1:4" ht="16">
      <c r="A208" s="89" t="s">
        <v>109</v>
      </c>
      <c r="B208" s="89" t="s">
        <v>75</v>
      </c>
      <c r="C208" s="89" t="s">
        <v>75</v>
      </c>
      <c r="D208" s="103" t="s">
        <v>75</v>
      </c>
    </row>
    <row r="209" spans="1:4" ht="16">
      <c r="A209" s="89" t="s">
        <v>110</v>
      </c>
      <c r="B209" s="89">
        <v>156079</v>
      </c>
      <c r="C209" s="89">
        <v>43914</v>
      </c>
      <c r="D209" s="103">
        <f t="shared" ref="D209:D215" si="15">C209/B209</f>
        <v>0.28135751766733513</v>
      </c>
    </row>
    <row r="210" spans="1:4" ht="16">
      <c r="A210" s="89" t="s">
        <v>111</v>
      </c>
      <c r="B210" s="89">
        <v>138029</v>
      </c>
      <c r="C210" s="89">
        <v>123082</v>
      </c>
      <c r="D210" s="103">
        <f t="shared" si="15"/>
        <v>0.89171116214708501</v>
      </c>
    </row>
    <row r="211" spans="1:4" ht="16">
      <c r="A211" s="89" t="s">
        <v>112</v>
      </c>
      <c r="B211" s="89">
        <v>137830</v>
      </c>
      <c r="C211" s="89">
        <v>89050</v>
      </c>
      <c r="D211" s="103">
        <f t="shared" si="15"/>
        <v>0.64608575781760136</v>
      </c>
    </row>
    <row r="212" spans="1:4" ht="16">
      <c r="A212" s="89" t="s">
        <v>113</v>
      </c>
      <c r="B212" s="89">
        <v>145507</v>
      </c>
      <c r="C212" s="89">
        <v>54560</v>
      </c>
      <c r="D212" s="103">
        <f t="shared" si="15"/>
        <v>0.37496477832681591</v>
      </c>
    </row>
    <row r="213" spans="1:4" ht="16">
      <c r="A213" s="89" t="s">
        <v>114</v>
      </c>
      <c r="B213" s="89">
        <v>135739</v>
      </c>
      <c r="C213" s="89">
        <v>82282</v>
      </c>
      <c r="D213" s="103">
        <f t="shared" si="15"/>
        <v>0.60617803284244032</v>
      </c>
    </row>
    <row r="214" spans="1:4" ht="16">
      <c r="A214" s="89" t="s">
        <v>115</v>
      </c>
      <c r="B214" s="89">
        <v>135343</v>
      </c>
      <c r="C214" s="89">
        <v>37582</v>
      </c>
      <c r="D214" s="103">
        <f t="shared" si="15"/>
        <v>0.27767967312679637</v>
      </c>
    </row>
    <row r="215" spans="1:4" ht="16">
      <c r="A215" s="89" t="s">
        <v>116</v>
      </c>
      <c r="B215" s="89">
        <v>146106</v>
      </c>
      <c r="C215" s="89">
        <v>22734</v>
      </c>
      <c r="D215" s="103">
        <f t="shared" si="15"/>
        <v>0.15559935936922509</v>
      </c>
    </row>
    <row r="216" spans="1:4" ht="16">
      <c r="A216" s="104" t="s">
        <v>83</v>
      </c>
      <c r="B216" s="104" t="s">
        <v>75</v>
      </c>
      <c r="C216" s="104" t="s">
        <v>75</v>
      </c>
      <c r="D216" s="105" t="s">
        <v>75</v>
      </c>
    </row>
    <row r="217" spans="1:4" ht="16">
      <c r="A217" s="104" t="s">
        <v>84</v>
      </c>
      <c r="B217" s="104" t="s">
        <v>75</v>
      </c>
      <c r="C217" s="104" t="s">
        <v>75</v>
      </c>
      <c r="D217" s="105" t="s">
        <v>75</v>
      </c>
    </row>
    <row r="218" spans="1:4" ht="16">
      <c r="A218" s="104" t="s">
        <v>117</v>
      </c>
      <c r="B218" s="104" t="s">
        <v>75</v>
      </c>
      <c r="C218" s="104" t="s">
        <v>75</v>
      </c>
      <c r="D218" s="105" t="s">
        <v>75</v>
      </c>
    </row>
    <row r="219" spans="1:4" ht="16">
      <c r="A219" s="104" t="s">
        <v>118</v>
      </c>
      <c r="B219" s="104" t="s">
        <v>75</v>
      </c>
      <c r="C219" s="104" t="s">
        <v>75</v>
      </c>
      <c r="D219" s="105" t="s">
        <v>75</v>
      </c>
    </row>
    <row r="220" spans="1:4" ht="16">
      <c r="A220" s="104" t="s">
        <v>119</v>
      </c>
      <c r="B220" s="104" t="s">
        <v>75</v>
      </c>
      <c r="C220" s="104" t="s">
        <v>75</v>
      </c>
      <c r="D220" s="105" t="s">
        <v>75</v>
      </c>
    </row>
    <row r="221" spans="1:4" ht="16">
      <c r="A221" s="104" t="s">
        <v>120</v>
      </c>
      <c r="B221" s="104" t="s">
        <v>75</v>
      </c>
      <c r="C221" s="104" t="s">
        <v>75</v>
      </c>
      <c r="D221" s="105" t="s">
        <v>75</v>
      </c>
    </row>
    <row r="222" spans="1:4" ht="16">
      <c r="A222" s="104" t="s">
        <v>121</v>
      </c>
      <c r="B222" s="104" t="s">
        <v>75</v>
      </c>
      <c r="C222" s="104" t="s">
        <v>75</v>
      </c>
      <c r="D222" s="105" t="s">
        <v>75</v>
      </c>
    </row>
    <row r="223" spans="1:4" ht="16">
      <c r="A223" s="104" t="s">
        <v>122</v>
      </c>
      <c r="B223" s="104" t="s">
        <v>75</v>
      </c>
      <c r="C223" s="104" t="s">
        <v>75</v>
      </c>
      <c r="D223" s="105" t="s">
        <v>75</v>
      </c>
    </row>
    <row r="224" spans="1:4" ht="16">
      <c r="A224" s="104" t="s">
        <v>123</v>
      </c>
      <c r="B224" s="104" t="s">
        <v>75</v>
      </c>
      <c r="C224" s="104" t="s">
        <v>75</v>
      </c>
      <c r="D224" s="105" t="s">
        <v>75</v>
      </c>
    </row>
    <row r="225" spans="1:4" ht="16">
      <c r="A225" s="104" t="s">
        <v>124</v>
      </c>
      <c r="B225" s="104" t="s">
        <v>75</v>
      </c>
      <c r="C225" s="104" t="s">
        <v>75</v>
      </c>
      <c r="D225" s="105" t="s">
        <v>75</v>
      </c>
    </row>
    <row r="226" spans="1:4" ht="16">
      <c r="A226" s="104" t="s">
        <v>125</v>
      </c>
      <c r="B226" s="104" t="s">
        <v>75</v>
      </c>
      <c r="C226" s="104" t="s">
        <v>75</v>
      </c>
      <c r="D226" s="105" t="s">
        <v>75</v>
      </c>
    </row>
    <row r="227" spans="1:4" ht="16">
      <c r="A227" s="104" t="s">
        <v>126</v>
      </c>
      <c r="B227" s="104" t="s">
        <v>75</v>
      </c>
      <c r="C227" s="104" t="s">
        <v>75</v>
      </c>
      <c r="D227" s="105" t="s">
        <v>75</v>
      </c>
    </row>
    <row r="228" spans="1:4" ht="16">
      <c r="A228" s="104" t="s">
        <v>127</v>
      </c>
      <c r="B228" s="104" t="s">
        <v>75</v>
      </c>
      <c r="C228" s="104" t="s">
        <v>75</v>
      </c>
      <c r="D228" s="105" t="s">
        <v>75</v>
      </c>
    </row>
    <row r="229" spans="1:4" ht="16">
      <c r="A229" s="104" t="s">
        <v>95</v>
      </c>
      <c r="B229" s="104" t="s">
        <v>75</v>
      </c>
      <c r="C229" s="104" t="s">
        <v>75</v>
      </c>
      <c r="D229" s="105" t="s">
        <v>75</v>
      </c>
    </row>
    <row r="230" spans="1:4" ht="16">
      <c r="A230" s="104" t="s">
        <v>96</v>
      </c>
      <c r="B230" s="104" t="s">
        <v>75</v>
      </c>
      <c r="C230" s="104" t="s">
        <v>75</v>
      </c>
      <c r="D230" s="105" t="s">
        <v>75</v>
      </c>
    </row>
    <row r="231" spans="1:4" ht="16">
      <c r="A231" s="104" t="s">
        <v>131</v>
      </c>
      <c r="B231" s="104">
        <v>340477</v>
      </c>
      <c r="C231" s="104">
        <v>140474</v>
      </c>
      <c r="D231" s="105">
        <f>C231/B231</f>
        <v>0.41257999806154305</v>
      </c>
    </row>
    <row r="232" spans="1:4" ht="16">
      <c r="A232" s="104" t="s">
        <v>147</v>
      </c>
      <c r="B232" s="104" t="s">
        <v>75</v>
      </c>
      <c r="C232" s="104" t="s">
        <v>75</v>
      </c>
      <c r="D232" s="105" t="s">
        <v>75</v>
      </c>
    </row>
    <row r="233" spans="1:4" ht="16">
      <c r="A233" s="104" t="s">
        <v>132</v>
      </c>
      <c r="B233" s="104" t="s">
        <v>75</v>
      </c>
      <c r="C233" s="104" t="s">
        <v>75</v>
      </c>
      <c r="D233" s="105" t="s">
        <v>75</v>
      </c>
    </row>
    <row r="234" spans="1:4" ht="16">
      <c r="A234" s="104" t="s">
        <v>133</v>
      </c>
      <c r="B234" s="104" t="s">
        <v>75</v>
      </c>
      <c r="C234" s="104" t="s">
        <v>75</v>
      </c>
      <c r="D234" s="105" t="s">
        <v>75</v>
      </c>
    </row>
    <row r="235" spans="1:4" ht="16">
      <c r="A235" s="104" t="s">
        <v>134</v>
      </c>
      <c r="B235" s="104">
        <v>317584</v>
      </c>
      <c r="C235" s="104">
        <v>159860</v>
      </c>
      <c r="D235" s="105">
        <f>C235/B235</f>
        <v>0.50336288981812682</v>
      </c>
    </row>
    <row r="236" spans="1:4" ht="16">
      <c r="A236" s="104" t="s">
        <v>102</v>
      </c>
      <c r="B236" s="104" t="s">
        <v>75</v>
      </c>
      <c r="C236" s="104" t="s">
        <v>75</v>
      </c>
      <c r="D236" s="105" t="s">
        <v>75</v>
      </c>
    </row>
    <row r="237" spans="1:4" ht="16">
      <c r="A237" s="104" t="s">
        <v>103</v>
      </c>
      <c r="B237" s="104" t="s">
        <v>75</v>
      </c>
      <c r="C237" s="104" t="s">
        <v>75</v>
      </c>
      <c r="D237" s="105" t="s">
        <v>75</v>
      </c>
    </row>
    <row r="238" spans="1:4" ht="16">
      <c r="A238" s="104" t="s">
        <v>104</v>
      </c>
      <c r="B238" s="104" t="s">
        <v>75</v>
      </c>
      <c r="C238" s="104" t="s">
        <v>75</v>
      </c>
      <c r="D238" s="105" t="s">
        <v>75</v>
      </c>
    </row>
    <row r="239" spans="1:4" ht="16">
      <c r="A239" s="104" t="s">
        <v>105</v>
      </c>
      <c r="B239" s="104" t="s">
        <v>75</v>
      </c>
      <c r="C239" s="104" t="s">
        <v>75</v>
      </c>
      <c r="D239" s="105" t="s">
        <v>75</v>
      </c>
    </row>
    <row r="240" spans="1:4" ht="16">
      <c r="A240" s="104" t="s">
        <v>106</v>
      </c>
      <c r="B240" s="104" t="s">
        <v>75</v>
      </c>
      <c r="C240" s="104" t="s">
        <v>75</v>
      </c>
      <c r="D240" s="105" t="s">
        <v>75</v>
      </c>
    </row>
    <row r="241" spans="1:4" ht="16">
      <c r="A241" s="104" t="s">
        <v>129</v>
      </c>
      <c r="B241" s="104" t="s">
        <v>75</v>
      </c>
      <c r="C241" s="104" t="s">
        <v>75</v>
      </c>
      <c r="D241" s="105" t="s">
        <v>75</v>
      </c>
    </row>
    <row r="242" spans="1:4" ht="16">
      <c r="A242" s="104" t="s">
        <v>108</v>
      </c>
      <c r="B242" s="104" t="s">
        <v>75</v>
      </c>
      <c r="C242" s="104" t="s">
        <v>75</v>
      </c>
      <c r="D242" s="104" t="s">
        <v>75</v>
      </c>
    </row>
    <row r="243" spans="1:4" ht="16">
      <c r="A243" s="104" t="s">
        <v>109</v>
      </c>
      <c r="B243" s="104" t="s">
        <v>75</v>
      </c>
      <c r="C243" s="104" t="s">
        <v>75</v>
      </c>
      <c r="D243" s="104" t="s">
        <v>75</v>
      </c>
    </row>
    <row r="244" spans="1:4" ht="16">
      <c r="A244" s="104" t="s">
        <v>110</v>
      </c>
      <c r="B244" s="104" t="s">
        <v>75</v>
      </c>
      <c r="C244" s="104" t="s">
        <v>75</v>
      </c>
      <c r="D244" s="104" t="s">
        <v>75</v>
      </c>
    </row>
    <row r="245" spans="1:4" ht="16">
      <c r="A245" s="104" t="s">
        <v>111</v>
      </c>
      <c r="B245" s="104" t="s">
        <v>75</v>
      </c>
      <c r="C245" s="104" t="s">
        <v>75</v>
      </c>
      <c r="D245" s="104" t="s">
        <v>75</v>
      </c>
    </row>
    <row r="246" spans="1:4" ht="16">
      <c r="A246" s="104" t="s">
        <v>112</v>
      </c>
      <c r="B246" s="104" t="s">
        <v>75</v>
      </c>
      <c r="C246" s="104" t="s">
        <v>75</v>
      </c>
      <c r="D246" s="104" t="s">
        <v>75</v>
      </c>
    </row>
    <row r="247" spans="1:4" ht="16">
      <c r="A247" s="104" t="s">
        <v>113</v>
      </c>
      <c r="B247" s="104" t="s">
        <v>75</v>
      </c>
      <c r="C247" s="104" t="s">
        <v>75</v>
      </c>
      <c r="D247" s="104" t="s">
        <v>75</v>
      </c>
    </row>
    <row r="248" spans="1:4" ht="16">
      <c r="A248" s="104" t="s">
        <v>114</v>
      </c>
      <c r="B248" s="104" t="s">
        <v>75</v>
      </c>
      <c r="C248" s="104" t="s">
        <v>75</v>
      </c>
      <c r="D248" s="104" t="s">
        <v>75</v>
      </c>
    </row>
    <row r="249" spans="1:4" ht="16">
      <c r="A249" s="104" t="s">
        <v>145</v>
      </c>
      <c r="B249" s="104">
        <v>609928</v>
      </c>
      <c r="C249" s="104">
        <v>470</v>
      </c>
      <c r="D249" s="105">
        <f t="shared" ref="D249:D250" si="16">C249/B249</f>
        <v>7.7058275730905945E-4</v>
      </c>
    </row>
    <row r="250" spans="1:4" ht="16">
      <c r="A250" s="104" t="s">
        <v>146</v>
      </c>
      <c r="B250" s="104">
        <v>631521</v>
      </c>
      <c r="C250" s="104">
        <v>246</v>
      </c>
      <c r="D250" s="105">
        <f t="shared" si="16"/>
        <v>3.8953573990413621E-4</v>
      </c>
    </row>
    <row r="251" spans="1:4" ht="16">
      <c r="A251" s="92" t="s">
        <v>83</v>
      </c>
      <c r="B251" s="92" t="s">
        <v>75</v>
      </c>
      <c r="C251" s="92" t="s">
        <v>75</v>
      </c>
      <c r="D251" s="106" t="s">
        <v>75</v>
      </c>
    </row>
    <row r="252" spans="1:4" ht="16">
      <c r="A252" s="92" t="s">
        <v>84</v>
      </c>
      <c r="B252" s="92" t="s">
        <v>75</v>
      </c>
      <c r="C252" s="92" t="s">
        <v>75</v>
      </c>
      <c r="D252" s="106" t="s">
        <v>75</v>
      </c>
    </row>
    <row r="253" spans="1:4" ht="16">
      <c r="A253" s="92" t="s">
        <v>117</v>
      </c>
      <c r="B253" s="92" t="s">
        <v>75</v>
      </c>
      <c r="C253" s="92" t="s">
        <v>75</v>
      </c>
      <c r="D253" s="106" t="s">
        <v>75</v>
      </c>
    </row>
    <row r="254" spans="1:4" ht="16">
      <c r="A254" s="92" t="s">
        <v>118</v>
      </c>
      <c r="B254" s="92" t="s">
        <v>75</v>
      </c>
      <c r="C254" s="92" t="s">
        <v>75</v>
      </c>
      <c r="D254" s="106" t="s">
        <v>75</v>
      </c>
    </row>
    <row r="255" spans="1:4" ht="16">
      <c r="A255" s="92" t="s">
        <v>119</v>
      </c>
      <c r="B255" s="92" t="s">
        <v>75</v>
      </c>
      <c r="C255" s="92" t="s">
        <v>75</v>
      </c>
      <c r="D255" s="106" t="s">
        <v>75</v>
      </c>
    </row>
    <row r="256" spans="1:4" ht="16">
      <c r="A256" s="92" t="s">
        <v>120</v>
      </c>
      <c r="B256" s="92" t="s">
        <v>75</v>
      </c>
      <c r="C256" s="92" t="s">
        <v>75</v>
      </c>
      <c r="D256" s="106" t="s">
        <v>75</v>
      </c>
    </row>
    <row r="257" spans="1:4" ht="16">
      <c r="A257" s="92" t="s">
        <v>121</v>
      </c>
      <c r="B257" s="92" t="s">
        <v>75</v>
      </c>
      <c r="C257" s="92" t="s">
        <v>75</v>
      </c>
      <c r="D257" s="106" t="s">
        <v>75</v>
      </c>
    </row>
    <row r="258" spans="1:4" ht="16">
      <c r="A258" s="92" t="s">
        <v>122</v>
      </c>
      <c r="B258" s="92" t="s">
        <v>75</v>
      </c>
      <c r="C258" s="92" t="s">
        <v>75</v>
      </c>
      <c r="D258" s="106" t="s">
        <v>75</v>
      </c>
    </row>
    <row r="259" spans="1:4" ht="16">
      <c r="A259" s="92" t="s">
        <v>123</v>
      </c>
      <c r="B259" s="92" t="s">
        <v>75</v>
      </c>
      <c r="C259" s="92" t="s">
        <v>75</v>
      </c>
      <c r="D259" s="106" t="s">
        <v>75</v>
      </c>
    </row>
    <row r="260" spans="1:4" ht="16">
      <c r="A260" s="92" t="s">
        <v>124</v>
      </c>
      <c r="B260" s="92" t="s">
        <v>75</v>
      </c>
      <c r="C260" s="92" t="s">
        <v>75</v>
      </c>
      <c r="D260" s="106" t="s">
        <v>75</v>
      </c>
    </row>
    <row r="261" spans="1:4" ht="16">
      <c r="A261" s="92" t="s">
        <v>125</v>
      </c>
      <c r="B261" s="92" t="s">
        <v>75</v>
      </c>
      <c r="C261" s="92" t="s">
        <v>75</v>
      </c>
      <c r="D261" s="106" t="s">
        <v>75</v>
      </c>
    </row>
    <row r="262" spans="1:4" ht="16">
      <c r="A262" s="92" t="s">
        <v>126</v>
      </c>
      <c r="B262" s="92" t="s">
        <v>75</v>
      </c>
      <c r="C262" s="92" t="s">
        <v>75</v>
      </c>
      <c r="D262" s="106" t="s">
        <v>75</v>
      </c>
    </row>
    <row r="263" spans="1:4" ht="16">
      <c r="A263" s="92" t="s">
        <v>127</v>
      </c>
      <c r="B263" s="92" t="s">
        <v>75</v>
      </c>
      <c r="C263" s="92" t="s">
        <v>75</v>
      </c>
      <c r="D263" s="106" t="s">
        <v>75</v>
      </c>
    </row>
    <row r="264" spans="1:4" ht="16">
      <c r="A264" s="92" t="s">
        <v>95</v>
      </c>
      <c r="B264" s="92" t="s">
        <v>75</v>
      </c>
      <c r="C264" s="92" t="s">
        <v>75</v>
      </c>
      <c r="D264" s="106" t="s">
        <v>75</v>
      </c>
    </row>
    <row r="265" spans="1:4" ht="16">
      <c r="A265" s="92" t="s">
        <v>96</v>
      </c>
      <c r="B265" s="92" t="s">
        <v>75</v>
      </c>
      <c r="C265" s="92" t="s">
        <v>75</v>
      </c>
      <c r="D265" s="106" t="s">
        <v>75</v>
      </c>
    </row>
    <row r="266" spans="1:4" ht="16">
      <c r="A266" s="92" t="s">
        <v>97</v>
      </c>
      <c r="B266" s="92">
        <v>264528</v>
      </c>
      <c r="C266" s="92">
        <v>140214</v>
      </c>
      <c r="D266" s="106">
        <f>C266/B266</f>
        <v>0.53005352930502636</v>
      </c>
    </row>
    <row r="267" spans="1:4" ht="16">
      <c r="A267" s="92" t="s">
        <v>98</v>
      </c>
      <c r="B267" s="92" t="s">
        <v>75</v>
      </c>
      <c r="C267" s="92" t="s">
        <v>75</v>
      </c>
      <c r="D267" s="106" t="s">
        <v>75</v>
      </c>
    </row>
    <row r="268" spans="1:4" ht="16">
      <c r="A268" s="92" t="s">
        <v>99</v>
      </c>
      <c r="B268" s="92" t="s">
        <v>75</v>
      </c>
      <c r="C268" s="92" t="s">
        <v>75</v>
      </c>
      <c r="D268" s="106" t="s">
        <v>75</v>
      </c>
    </row>
    <row r="269" spans="1:4" ht="16">
      <c r="A269" s="92" t="s">
        <v>100</v>
      </c>
      <c r="B269" s="92" t="s">
        <v>75</v>
      </c>
      <c r="C269" s="92" t="s">
        <v>75</v>
      </c>
      <c r="D269" s="106" t="s">
        <v>75</v>
      </c>
    </row>
    <row r="270" spans="1:4" ht="16">
      <c r="A270" s="92" t="s">
        <v>128</v>
      </c>
      <c r="B270" s="92">
        <v>402716</v>
      </c>
      <c r="C270" s="92">
        <v>207418</v>
      </c>
      <c r="D270" s="106">
        <f>C270/B270</f>
        <v>0.51504782526644088</v>
      </c>
    </row>
    <row r="271" spans="1:4" ht="16">
      <c r="A271" s="92" t="s">
        <v>102</v>
      </c>
      <c r="B271" s="92" t="s">
        <v>75</v>
      </c>
      <c r="C271" s="92" t="s">
        <v>75</v>
      </c>
      <c r="D271" s="106" t="s">
        <v>75</v>
      </c>
    </row>
    <row r="272" spans="1:4" ht="16">
      <c r="A272" s="92" t="s">
        <v>103</v>
      </c>
      <c r="B272" s="92" t="s">
        <v>75</v>
      </c>
      <c r="C272" s="92" t="s">
        <v>75</v>
      </c>
      <c r="D272" s="106" t="s">
        <v>75</v>
      </c>
    </row>
    <row r="273" spans="1:4" ht="16">
      <c r="A273" s="92" t="s">
        <v>104</v>
      </c>
      <c r="B273" s="92" t="s">
        <v>75</v>
      </c>
      <c r="C273" s="92" t="s">
        <v>75</v>
      </c>
      <c r="D273" s="106" t="s">
        <v>75</v>
      </c>
    </row>
    <row r="274" spans="1:4" ht="16">
      <c r="A274" s="92" t="s">
        <v>105</v>
      </c>
      <c r="B274" s="92" t="s">
        <v>75</v>
      </c>
      <c r="C274" s="92" t="s">
        <v>75</v>
      </c>
      <c r="D274" s="106" t="s">
        <v>75</v>
      </c>
    </row>
    <row r="275" spans="1:4" ht="16">
      <c r="A275" s="92" t="s">
        <v>106</v>
      </c>
      <c r="B275" s="92" t="s">
        <v>75</v>
      </c>
      <c r="C275" s="92" t="s">
        <v>75</v>
      </c>
      <c r="D275" s="106" t="s">
        <v>75</v>
      </c>
    </row>
    <row r="276" spans="1:4" ht="16">
      <c r="A276" s="92" t="s">
        <v>129</v>
      </c>
      <c r="B276" s="92" t="s">
        <v>75</v>
      </c>
      <c r="C276" s="92" t="s">
        <v>75</v>
      </c>
      <c r="D276" s="106" t="s">
        <v>75</v>
      </c>
    </row>
    <row r="277" spans="1:4" ht="16">
      <c r="A277" s="92" t="s">
        <v>108</v>
      </c>
      <c r="B277" s="92" t="s">
        <v>75</v>
      </c>
      <c r="C277" s="92" t="s">
        <v>75</v>
      </c>
      <c r="D277" s="106" t="s">
        <v>75</v>
      </c>
    </row>
    <row r="278" spans="1:4" ht="16">
      <c r="A278" s="92" t="s">
        <v>109</v>
      </c>
      <c r="B278" s="92" t="s">
        <v>75</v>
      </c>
      <c r="C278" s="92" t="s">
        <v>75</v>
      </c>
      <c r="D278" s="106" t="s">
        <v>75</v>
      </c>
    </row>
    <row r="279" spans="1:4" ht="16">
      <c r="A279" s="92" t="s">
        <v>110</v>
      </c>
      <c r="B279" s="92" t="s">
        <v>75</v>
      </c>
      <c r="C279" s="92" t="s">
        <v>75</v>
      </c>
      <c r="D279" s="106" t="s">
        <v>75</v>
      </c>
    </row>
    <row r="280" spans="1:4" ht="16">
      <c r="A280" s="92" t="s">
        <v>111</v>
      </c>
      <c r="B280" s="92" t="s">
        <v>75</v>
      </c>
      <c r="C280" s="92" t="s">
        <v>75</v>
      </c>
      <c r="D280" s="106" t="s">
        <v>75</v>
      </c>
    </row>
    <row r="281" spans="1:4" ht="16">
      <c r="A281" s="92" t="s">
        <v>112</v>
      </c>
      <c r="B281" s="92" t="s">
        <v>75</v>
      </c>
      <c r="C281" s="92" t="s">
        <v>75</v>
      </c>
      <c r="D281" s="106" t="s">
        <v>75</v>
      </c>
    </row>
    <row r="282" spans="1:4" ht="16">
      <c r="A282" s="92" t="s">
        <v>113</v>
      </c>
      <c r="B282" s="92" t="s">
        <v>75</v>
      </c>
      <c r="C282" s="92" t="s">
        <v>75</v>
      </c>
      <c r="D282" s="92" t="s">
        <v>75</v>
      </c>
    </row>
    <row r="283" spans="1:4" ht="16">
      <c r="A283" s="92" t="s">
        <v>114</v>
      </c>
      <c r="B283" s="92" t="s">
        <v>75</v>
      </c>
      <c r="C283" s="92" t="s">
        <v>75</v>
      </c>
      <c r="D283" s="92" t="s">
        <v>75</v>
      </c>
    </row>
    <row r="284" spans="1:4" ht="16">
      <c r="A284" s="92" t="s">
        <v>115</v>
      </c>
      <c r="B284" s="92">
        <v>503815</v>
      </c>
      <c r="C284" s="92">
        <v>798</v>
      </c>
      <c r="D284" s="106">
        <f t="shared" ref="D284:D285" si="17">C284/B284</f>
        <v>1.5839147306054803E-3</v>
      </c>
    </row>
    <row r="285" spans="1:4" ht="16">
      <c r="A285" s="92" t="s">
        <v>116</v>
      </c>
      <c r="B285" s="92">
        <v>545456</v>
      </c>
      <c r="C285" s="92">
        <v>376</v>
      </c>
      <c r="D285" s="106">
        <f t="shared" si="17"/>
        <v>6.8933149511601303E-4</v>
      </c>
    </row>
    <row r="286" spans="1:4" ht="16">
      <c r="A286" s="84" t="s">
        <v>83</v>
      </c>
      <c r="B286" s="84" t="s">
        <v>75</v>
      </c>
      <c r="C286" s="84" t="s">
        <v>75</v>
      </c>
      <c r="D286" s="97" t="s">
        <v>75</v>
      </c>
    </row>
    <row r="287" spans="1:4" ht="16">
      <c r="A287" s="84" t="s">
        <v>84</v>
      </c>
      <c r="B287" s="84" t="s">
        <v>75</v>
      </c>
      <c r="C287" s="84" t="s">
        <v>75</v>
      </c>
      <c r="D287" s="97" t="s">
        <v>75</v>
      </c>
    </row>
    <row r="288" spans="1:4" ht="16">
      <c r="A288" s="84" t="s">
        <v>117</v>
      </c>
      <c r="B288" s="84" t="s">
        <v>75</v>
      </c>
      <c r="C288" s="84" t="s">
        <v>75</v>
      </c>
      <c r="D288" s="97" t="s">
        <v>75</v>
      </c>
    </row>
    <row r="289" spans="1:4" ht="16">
      <c r="A289" s="84" t="s">
        <v>118</v>
      </c>
      <c r="B289" s="84" t="s">
        <v>75</v>
      </c>
      <c r="C289" s="84" t="s">
        <v>75</v>
      </c>
      <c r="D289" s="97" t="s">
        <v>75</v>
      </c>
    </row>
    <row r="290" spans="1:4" ht="16">
      <c r="A290" s="84" t="s">
        <v>119</v>
      </c>
      <c r="B290" s="84" t="s">
        <v>75</v>
      </c>
      <c r="C290" s="84" t="s">
        <v>75</v>
      </c>
      <c r="D290" s="97" t="s">
        <v>75</v>
      </c>
    </row>
    <row r="291" spans="1:4" ht="16">
      <c r="A291" s="84" t="s">
        <v>120</v>
      </c>
      <c r="B291" s="84" t="s">
        <v>75</v>
      </c>
      <c r="C291" s="84" t="s">
        <v>75</v>
      </c>
      <c r="D291" s="97" t="s">
        <v>75</v>
      </c>
    </row>
    <row r="292" spans="1:4" ht="16">
      <c r="A292" s="84" t="s">
        <v>121</v>
      </c>
      <c r="B292" s="84" t="s">
        <v>75</v>
      </c>
      <c r="C292" s="84" t="s">
        <v>75</v>
      </c>
      <c r="D292" s="97" t="s">
        <v>75</v>
      </c>
    </row>
    <row r="293" spans="1:4" ht="16">
      <c r="A293" s="84" t="s">
        <v>122</v>
      </c>
      <c r="B293" s="84" t="s">
        <v>75</v>
      </c>
      <c r="C293" s="84" t="s">
        <v>75</v>
      </c>
      <c r="D293" s="97" t="s">
        <v>75</v>
      </c>
    </row>
    <row r="294" spans="1:4" ht="16">
      <c r="A294" s="84" t="s">
        <v>123</v>
      </c>
      <c r="B294" s="84" t="s">
        <v>75</v>
      </c>
      <c r="C294" s="84" t="s">
        <v>75</v>
      </c>
      <c r="D294" s="97" t="s">
        <v>75</v>
      </c>
    </row>
    <row r="295" spans="1:4" ht="16">
      <c r="A295" s="84" t="s">
        <v>124</v>
      </c>
      <c r="B295" s="84" t="s">
        <v>75</v>
      </c>
      <c r="C295" s="84" t="s">
        <v>75</v>
      </c>
      <c r="D295" s="97" t="s">
        <v>75</v>
      </c>
    </row>
    <row r="296" spans="1:4" ht="16">
      <c r="A296" s="84" t="s">
        <v>125</v>
      </c>
      <c r="B296" s="84" t="s">
        <v>75</v>
      </c>
      <c r="C296" s="84" t="s">
        <v>75</v>
      </c>
      <c r="D296" s="97" t="s">
        <v>75</v>
      </c>
    </row>
    <row r="297" spans="1:4" ht="16">
      <c r="A297" s="84" t="s">
        <v>126</v>
      </c>
      <c r="B297" s="84" t="s">
        <v>75</v>
      </c>
      <c r="C297" s="84" t="s">
        <v>75</v>
      </c>
      <c r="D297" s="97" t="s">
        <v>75</v>
      </c>
    </row>
    <row r="298" spans="1:4" ht="16">
      <c r="A298" s="84" t="s">
        <v>127</v>
      </c>
      <c r="B298" s="84" t="s">
        <v>75</v>
      </c>
      <c r="C298" s="84" t="s">
        <v>75</v>
      </c>
      <c r="D298" s="97" t="s">
        <v>75</v>
      </c>
    </row>
    <row r="299" spans="1:4" ht="16">
      <c r="A299" s="84" t="s">
        <v>95</v>
      </c>
      <c r="B299" s="84" t="s">
        <v>75</v>
      </c>
      <c r="C299" s="84" t="s">
        <v>75</v>
      </c>
      <c r="D299" s="97" t="s">
        <v>75</v>
      </c>
    </row>
    <row r="300" spans="1:4" ht="16">
      <c r="A300" s="84" t="s">
        <v>96</v>
      </c>
      <c r="B300" s="84" t="s">
        <v>75</v>
      </c>
      <c r="C300" s="84" t="s">
        <v>75</v>
      </c>
      <c r="D300" s="97" t="s">
        <v>75</v>
      </c>
    </row>
    <row r="301" spans="1:4" ht="16">
      <c r="A301" s="84" t="s">
        <v>97</v>
      </c>
      <c r="B301" s="84">
        <v>202609</v>
      </c>
      <c r="C301" s="84">
        <v>79372</v>
      </c>
      <c r="D301" s="97">
        <f t="shared" ref="D301" si="18">C301/B301</f>
        <v>0.39174962612717107</v>
      </c>
    </row>
    <row r="302" spans="1:4" ht="16">
      <c r="A302" s="84" t="s">
        <v>98</v>
      </c>
      <c r="B302" s="84" t="s">
        <v>75</v>
      </c>
      <c r="C302" s="84" t="s">
        <v>75</v>
      </c>
      <c r="D302" s="97" t="s">
        <v>75</v>
      </c>
    </row>
    <row r="303" spans="1:4" ht="16">
      <c r="A303" s="84" t="s">
        <v>99</v>
      </c>
      <c r="B303" s="84" t="s">
        <v>75</v>
      </c>
      <c r="C303" s="84" t="s">
        <v>75</v>
      </c>
      <c r="D303" s="97" t="s">
        <v>75</v>
      </c>
    </row>
    <row r="304" spans="1:4" ht="16">
      <c r="A304" s="84" t="s">
        <v>100</v>
      </c>
      <c r="B304" s="84" t="s">
        <v>75</v>
      </c>
      <c r="C304" s="84" t="s">
        <v>75</v>
      </c>
      <c r="D304" s="97" t="s">
        <v>75</v>
      </c>
    </row>
    <row r="305" spans="1:4" ht="16">
      <c r="A305" s="84" t="s">
        <v>128</v>
      </c>
      <c r="B305" s="84">
        <v>403993</v>
      </c>
      <c r="C305" s="84">
        <v>204558</v>
      </c>
      <c r="D305" s="97">
        <f t="shared" ref="D305" si="19">C305/B305</f>
        <v>0.50634045639404646</v>
      </c>
    </row>
    <row r="306" spans="1:4" ht="16">
      <c r="A306" s="84" t="s">
        <v>102</v>
      </c>
      <c r="B306" s="84" t="s">
        <v>75</v>
      </c>
      <c r="C306" s="84" t="s">
        <v>75</v>
      </c>
      <c r="D306" s="97" t="s">
        <v>75</v>
      </c>
    </row>
    <row r="307" spans="1:4" ht="16">
      <c r="A307" s="84" t="s">
        <v>103</v>
      </c>
      <c r="B307" s="84" t="s">
        <v>75</v>
      </c>
      <c r="C307" s="84" t="s">
        <v>75</v>
      </c>
      <c r="D307" s="97" t="s">
        <v>75</v>
      </c>
    </row>
    <row r="308" spans="1:4" ht="16">
      <c r="A308" s="84" t="s">
        <v>104</v>
      </c>
      <c r="B308" s="84" t="s">
        <v>75</v>
      </c>
      <c r="C308" s="84" t="s">
        <v>75</v>
      </c>
      <c r="D308" s="97" t="s">
        <v>75</v>
      </c>
    </row>
    <row r="309" spans="1:4" ht="16">
      <c r="A309" s="84" t="s">
        <v>105</v>
      </c>
      <c r="B309" s="84" t="s">
        <v>75</v>
      </c>
      <c r="C309" s="84" t="s">
        <v>75</v>
      </c>
      <c r="D309" s="97" t="s">
        <v>75</v>
      </c>
    </row>
    <row r="310" spans="1:4" ht="16">
      <c r="A310" s="84" t="s">
        <v>106</v>
      </c>
      <c r="B310" s="84" t="s">
        <v>75</v>
      </c>
      <c r="C310" s="84" t="s">
        <v>75</v>
      </c>
      <c r="D310" s="97" t="s">
        <v>75</v>
      </c>
    </row>
    <row r="311" spans="1:4" ht="16">
      <c r="A311" s="84" t="s">
        <v>129</v>
      </c>
      <c r="B311" s="84" t="s">
        <v>75</v>
      </c>
      <c r="C311" s="84" t="s">
        <v>75</v>
      </c>
      <c r="D311" s="97" t="s">
        <v>75</v>
      </c>
    </row>
    <row r="312" spans="1:4" ht="16">
      <c r="A312" s="84" t="s">
        <v>108</v>
      </c>
      <c r="B312" s="84" t="s">
        <v>75</v>
      </c>
      <c r="C312" s="84" t="s">
        <v>75</v>
      </c>
      <c r="D312" s="97" t="s">
        <v>75</v>
      </c>
    </row>
    <row r="313" spans="1:4" ht="16">
      <c r="A313" s="84" t="s">
        <v>109</v>
      </c>
      <c r="B313" s="84" t="s">
        <v>75</v>
      </c>
      <c r="C313" s="84" t="s">
        <v>75</v>
      </c>
      <c r="D313" s="97" t="s">
        <v>75</v>
      </c>
    </row>
    <row r="314" spans="1:4" ht="16">
      <c r="A314" s="84" t="s">
        <v>110</v>
      </c>
      <c r="B314" s="84" t="s">
        <v>75</v>
      </c>
      <c r="C314" s="84" t="s">
        <v>75</v>
      </c>
      <c r="D314" s="97" t="s">
        <v>75</v>
      </c>
    </row>
    <row r="315" spans="1:4" ht="16">
      <c r="A315" s="84" t="s">
        <v>111</v>
      </c>
      <c r="B315" s="84" t="s">
        <v>75</v>
      </c>
      <c r="C315" s="84" t="s">
        <v>75</v>
      </c>
      <c r="D315" s="97" t="s">
        <v>75</v>
      </c>
    </row>
    <row r="316" spans="1:4" ht="16">
      <c r="A316" s="84" t="s">
        <v>112</v>
      </c>
      <c r="B316" s="84" t="s">
        <v>75</v>
      </c>
      <c r="C316" s="84" t="s">
        <v>75</v>
      </c>
      <c r="D316" s="97" t="s">
        <v>75</v>
      </c>
    </row>
    <row r="317" spans="1:4" ht="16">
      <c r="A317" s="84" t="s">
        <v>113</v>
      </c>
      <c r="B317" s="84" t="s">
        <v>75</v>
      </c>
      <c r="C317" s="84" t="s">
        <v>75</v>
      </c>
      <c r="D317" s="97" t="s">
        <v>75</v>
      </c>
    </row>
    <row r="318" spans="1:4" ht="16">
      <c r="A318" s="84" t="s">
        <v>114</v>
      </c>
      <c r="B318" s="84" t="s">
        <v>75</v>
      </c>
      <c r="C318" s="84" t="s">
        <v>75</v>
      </c>
      <c r="D318" s="97" t="s">
        <v>75</v>
      </c>
    </row>
    <row r="319" spans="1:4" ht="16">
      <c r="A319" s="84" t="s">
        <v>115</v>
      </c>
      <c r="B319" s="84">
        <v>323522</v>
      </c>
      <c r="C319" s="84">
        <v>794</v>
      </c>
      <c r="D319" s="97">
        <f t="shared" ref="D319:D320" si="20">C319/B319</f>
        <v>2.4542380425442473E-3</v>
      </c>
    </row>
    <row r="320" spans="1:4" ht="16">
      <c r="A320" s="84" t="s">
        <v>116</v>
      </c>
      <c r="B320" s="84">
        <v>358324</v>
      </c>
      <c r="C320" s="84">
        <v>226</v>
      </c>
      <c r="D320" s="97">
        <f t="shared" si="20"/>
        <v>6.307141023208046E-4</v>
      </c>
    </row>
    <row r="321" spans="1:4" ht="16">
      <c r="A321" s="90" t="s">
        <v>83</v>
      </c>
      <c r="B321" s="90" t="s">
        <v>33</v>
      </c>
      <c r="C321" s="90" t="s">
        <v>33</v>
      </c>
      <c r="D321" s="90" t="s">
        <v>33</v>
      </c>
    </row>
    <row r="322" spans="1:4" ht="16">
      <c r="A322" s="90" t="s">
        <v>84</v>
      </c>
      <c r="B322" s="90" t="s">
        <v>33</v>
      </c>
      <c r="C322" s="90" t="s">
        <v>33</v>
      </c>
      <c r="D322" s="90" t="s">
        <v>33</v>
      </c>
    </row>
    <row r="323" spans="1:4" ht="16">
      <c r="A323" s="90" t="s">
        <v>117</v>
      </c>
      <c r="B323" s="90" t="s">
        <v>33</v>
      </c>
      <c r="C323" s="90" t="s">
        <v>33</v>
      </c>
      <c r="D323" s="90" t="s">
        <v>33</v>
      </c>
    </row>
    <row r="324" spans="1:4" ht="16">
      <c r="A324" s="90" t="s">
        <v>118</v>
      </c>
      <c r="B324" s="90" t="s">
        <v>33</v>
      </c>
      <c r="C324" s="90" t="s">
        <v>33</v>
      </c>
      <c r="D324" s="90" t="s">
        <v>33</v>
      </c>
    </row>
    <row r="325" spans="1:4" ht="16">
      <c r="A325" s="90" t="s">
        <v>119</v>
      </c>
      <c r="B325" s="90" t="s">
        <v>33</v>
      </c>
      <c r="C325" s="90" t="s">
        <v>33</v>
      </c>
      <c r="D325" s="90" t="s">
        <v>33</v>
      </c>
    </row>
    <row r="326" spans="1:4" ht="16">
      <c r="A326" s="90" t="s">
        <v>120</v>
      </c>
      <c r="B326" s="90" t="s">
        <v>33</v>
      </c>
      <c r="C326" s="90" t="s">
        <v>33</v>
      </c>
      <c r="D326" s="90" t="s">
        <v>33</v>
      </c>
    </row>
    <row r="327" spans="1:4" ht="16">
      <c r="A327" s="90" t="s">
        <v>121</v>
      </c>
      <c r="B327" s="90" t="s">
        <v>33</v>
      </c>
      <c r="C327" s="90" t="s">
        <v>33</v>
      </c>
      <c r="D327" s="90" t="s">
        <v>33</v>
      </c>
    </row>
    <row r="328" spans="1:4" ht="16">
      <c r="A328" s="90" t="s">
        <v>122</v>
      </c>
      <c r="B328" s="90" t="s">
        <v>33</v>
      </c>
      <c r="C328" s="90" t="s">
        <v>33</v>
      </c>
      <c r="D328" s="90" t="s">
        <v>33</v>
      </c>
    </row>
    <row r="329" spans="1:4" ht="16">
      <c r="A329" s="90" t="s">
        <v>123</v>
      </c>
      <c r="B329" s="90" t="s">
        <v>33</v>
      </c>
      <c r="C329" s="90" t="s">
        <v>33</v>
      </c>
      <c r="D329" s="90" t="s">
        <v>33</v>
      </c>
    </row>
    <row r="330" spans="1:4" ht="16">
      <c r="A330" s="90" t="s">
        <v>124</v>
      </c>
      <c r="B330" s="90" t="s">
        <v>33</v>
      </c>
      <c r="C330" s="90" t="s">
        <v>33</v>
      </c>
      <c r="D330" s="90" t="s">
        <v>33</v>
      </c>
    </row>
    <row r="331" spans="1:4" ht="16">
      <c r="A331" s="90" t="s">
        <v>125</v>
      </c>
      <c r="B331" s="90" t="s">
        <v>33</v>
      </c>
      <c r="C331" s="90" t="s">
        <v>33</v>
      </c>
      <c r="D331" s="90" t="s">
        <v>33</v>
      </c>
    </row>
    <row r="332" spans="1:4" ht="16">
      <c r="A332" s="90" t="s">
        <v>126</v>
      </c>
      <c r="B332" s="90" t="s">
        <v>33</v>
      </c>
      <c r="C332" s="90" t="s">
        <v>33</v>
      </c>
      <c r="D332" s="90" t="s">
        <v>33</v>
      </c>
    </row>
    <row r="333" spans="1:4" ht="16">
      <c r="A333" s="90" t="s">
        <v>127</v>
      </c>
      <c r="B333" s="90" t="s">
        <v>33</v>
      </c>
      <c r="C333" s="90" t="s">
        <v>33</v>
      </c>
      <c r="D333" s="90" t="s">
        <v>33</v>
      </c>
    </row>
    <row r="334" spans="1:4" ht="16">
      <c r="A334" s="90" t="s">
        <v>95</v>
      </c>
      <c r="B334" s="90" t="s">
        <v>33</v>
      </c>
      <c r="C334" s="90" t="s">
        <v>33</v>
      </c>
      <c r="D334" s="90" t="s">
        <v>33</v>
      </c>
    </row>
    <row r="335" spans="1:4" ht="16">
      <c r="A335" s="90" t="s">
        <v>96</v>
      </c>
      <c r="B335" s="90" t="s">
        <v>33</v>
      </c>
      <c r="C335" s="90" t="s">
        <v>33</v>
      </c>
      <c r="D335" s="90" t="s">
        <v>33</v>
      </c>
    </row>
    <row r="336" spans="1:4" ht="16">
      <c r="A336" s="90" t="s">
        <v>97</v>
      </c>
      <c r="B336" s="90">
        <v>49625</v>
      </c>
      <c r="C336" s="90">
        <v>0</v>
      </c>
      <c r="D336" s="107">
        <f>C336/B336</f>
        <v>0</v>
      </c>
    </row>
    <row r="337" spans="1:4" ht="16">
      <c r="A337" s="90" t="s">
        <v>98</v>
      </c>
      <c r="B337" s="90">
        <v>20167</v>
      </c>
      <c r="C337" s="90">
        <v>0</v>
      </c>
      <c r="D337" s="107">
        <f t="shared" ref="D337:D345" si="21">C337/B337</f>
        <v>0</v>
      </c>
    </row>
    <row r="338" spans="1:4" ht="16">
      <c r="A338" s="90" t="s">
        <v>99</v>
      </c>
      <c r="B338" s="90">
        <v>82633</v>
      </c>
      <c r="C338" s="90">
        <v>0</v>
      </c>
      <c r="D338" s="107">
        <f t="shared" si="21"/>
        <v>0</v>
      </c>
    </row>
    <row r="339" spans="1:4" ht="16">
      <c r="A339" s="90" t="s">
        <v>100</v>
      </c>
      <c r="B339" s="90">
        <v>50319</v>
      </c>
      <c r="C339" s="90">
        <v>0</v>
      </c>
      <c r="D339" s="107">
        <f t="shared" si="21"/>
        <v>0</v>
      </c>
    </row>
    <row r="340" spans="1:4" ht="16">
      <c r="A340" s="90" t="s">
        <v>128</v>
      </c>
      <c r="B340" s="90">
        <v>125588</v>
      </c>
      <c r="C340" s="90">
        <v>0</v>
      </c>
      <c r="D340" s="107">
        <f t="shared" si="21"/>
        <v>0</v>
      </c>
    </row>
    <row r="341" spans="1:4" ht="16">
      <c r="A341" s="90" t="s">
        <v>102</v>
      </c>
      <c r="B341" s="90">
        <v>89057</v>
      </c>
      <c r="C341" s="90">
        <v>0</v>
      </c>
      <c r="D341" s="107">
        <f t="shared" si="21"/>
        <v>0</v>
      </c>
    </row>
    <row r="342" spans="1:4" ht="16">
      <c r="A342" s="90" t="s">
        <v>103</v>
      </c>
      <c r="B342" s="90">
        <v>67031</v>
      </c>
      <c r="C342" s="90">
        <v>0</v>
      </c>
      <c r="D342" s="107">
        <f t="shared" si="21"/>
        <v>0</v>
      </c>
    </row>
    <row r="343" spans="1:4" ht="16">
      <c r="A343" s="90" t="s">
        <v>104</v>
      </c>
      <c r="B343" s="90">
        <v>85232</v>
      </c>
      <c r="C343" s="90">
        <v>0</v>
      </c>
      <c r="D343" s="107">
        <f t="shared" si="21"/>
        <v>0</v>
      </c>
    </row>
    <row r="344" spans="1:4" ht="16">
      <c r="A344" s="90" t="s">
        <v>105</v>
      </c>
      <c r="B344" s="90">
        <v>92881</v>
      </c>
      <c r="C344" s="90">
        <v>0</v>
      </c>
      <c r="D344" s="107">
        <f t="shared" si="21"/>
        <v>0</v>
      </c>
    </row>
    <row r="345" spans="1:4" ht="16">
      <c r="A345" s="90" t="s">
        <v>106</v>
      </c>
      <c r="B345" s="90">
        <v>82831</v>
      </c>
      <c r="C345" s="90">
        <v>0</v>
      </c>
      <c r="D345" s="107">
        <f t="shared" si="21"/>
        <v>0</v>
      </c>
    </row>
    <row r="346" spans="1:4" ht="16">
      <c r="A346" s="90" t="s">
        <v>129</v>
      </c>
      <c r="B346" s="90" t="s">
        <v>33</v>
      </c>
      <c r="C346" s="90" t="s">
        <v>33</v>
      </c>
      <c r="D346" s="90" t="s">
        <v>33</v>
      </c>
    </row>
    <row r="347" spans="1:4" ht="16">
      <c r="A347" s="90" t="s">
        <v>108</v>
      </c>
      <c r="B347" s="90" t="s">
        <v>33</v>
      </c>
      <c r="C347" s="90" t="s">
        <v>33</v>
      </c>
      <c r="D347" s="90" t="s">
        <v>33</v>
      </c>
    </row>
    <row r="348" spans="1:4" ht="16">
      <c r="A348" s="90" t="s">
        <v>109</v>
      </c>
      <c r="B348" s="90" t="s">
        <v>33</v>
      </c>
      <c r="C348" s="90" t="s">
        <v>33</v>
      </c>
      <c r="D348" s="90" t="s">
        <v>33</v>
      </c>
    </row>
    <row r="349" spans="1:4" ht="16">
      <c r="A349" s="90" t="s">
        <v>110</v>
      </c>
      <c r="B349" s="90">
        <v>160900</v>
      </c>
      <c r="C349" s="90">
        <v>0</v>
      </c>
      <c r="D349" s="107">
        <f t="shared" ref="D349:D350" si="22">C349/B349</f>
        <v>0</v>
      </c>
    </row>
    <row r="350" spans="1:4" ht="16">
      <c r="A350" s="90" t="s">
        <v>111</v>
      </c>
      <c r="B350" s="90">
        <v>163246</v>
      </c>
      <c r="C350" s="90">
        <v>0</v>
      </c>
      <c r="D350" s="107">
        <f t="shared" si="22"/>
        <v>0</v>
      </c>
    </row>
    <row r="351" spans="1:4" ht="16">
      <c r="A351" s="86" t="s">
        <v>84</v>
      </c>
      <c r="B351" s="86" t="s">
        <v>75</v>
      </c>
      <c r="C351" s="86" t="s">
        <v>75</v>
      </c>
      <c r="D351" s="100" t="s">
        <v>75</v>
      </c>
    </row>
    <row r="352" spans="1:4" ht="16">
      <c r="A352" s="86" t="s">
        <v>117</v>
      </c>
      <c r="B352" s="86" t="s">
        <v>75</v>
      </c>
      <c r="C352" s="86" t="s">
        <v>75</v>
      </c>
      <c r="D352" s="100" t="s">
        <v>75</v>
      </c>
    </row>
    <row r="353" spans="1:4" ht="16">
      <c r="A353" s="86" t="s">
        <v>118</v>
      </c>
      <c r="B353" s="86" t="s">
        <v>75</v>
      </c>
      <c r="C353" s="86" t="s">
        <v>75</v>
      </c>
      <c r="D353" s="100" t="s">
        <v>75</v>
      </c>
    </row>
    <row r="354" spans="1:4" ht="16">
      <c r="A354" s="86" t="s">
        <v>119</v>
      </c>
      <c r="B354" s="86" t="s">
        <v>75</v>
      </c>
      <c r="C354" s="86" t="s">
        <v>75</v>
      </c>
      <c r="D354" s="100" t="s">
        <v>75</v>
      </c>
    </row>
    <row r="355" spans="1:4" ht="16">
      <c r="A355" s="86" t="s">
        <v>120</v>
      </c>
      <c r="B355" s="86" t="s">
        <v>75</v>
      </c>
      <c r="C355" s="86" t="s">
        <v>75</v>
      </c>
      <c r="D355" s="100" t="s">
        <v>75</v>
      </c>
    </row>
    <row r="356" spans="1:4" ht="16">
      <c r="A356" s="86" t="s">
        <v>121</v>
      </c>
      <c r="B356" s="86" t="s">
        <v>75</v>
      </c>
      <c r="C356" s="86" t="s">
        <v>75</v>
      </c>
      <c r="D356" s="100" t="s">
        <v>75</v>
      </c>
    </row>
    <row r="357" spans="1:4" ht="16">
      <c r="A357" s="86" t="s">
        <v>122</v>
      </c>
      <c r="B357" s="86" t="s">
        <v>75</v>
      </c>
      <c r="C357" s="86" t="s">
        <v>75</v>
      </c>
      <c r="D357" s="100" t="s">
        <v>75</v>
      </c>
    </row>
    <row r="358" spans="1:4" ht="16">
      <c r="A358" s="86" t="s">
        <v>123</v>
      </c>
      <c r="B358" s="86" t="s">
        <v>75</v>
      </c>
      <c r="C358" s="86" t="s">
        <v>75</v>
      </c>
      <c r="D358" s="100" t="s">
        <v>75</v>
      </c>
    </row>
    <row r="359" spans="1:4" ht="16">
      <c r="A359" s="86" t="s">
        <v>125</v>
      </c>
      <c r="B359" s="86" t="s">
        <v>75</v>
      </c>
      <c r="C359" s="86" t="s">
        <v>75</v>
      </c>
      <c r="D359" s="100" t="s">
        <v>75</v>
      </c>
    </row>
    <row r="360" spans="1:4" ht="16">
      <c r="A360" s="86" t="s">
        <v>126</v>
      </c>
      <c r="B360" s="86" t="s">
        <v>75</v>
      </c>
      <c r="C360" s="86" t="s">
        <v>75</v>
      </c>
      <c r="D360" s="100" t="s">
        <v>75</v>
      </c>
    </row>
    <row r="361" spans="1:4" ht="16">
      <c r="A361" s="86" t="s">
        <v>127</v>
      </c>
      <c r="B361" s="86" t="s">
        <v>75</v>
      </c>
      <c r="C361" s="86" t="s">
        <v>75</v>
      </c>
      <c r="D361" s="100" t="s">
        <v>75</v>
      </c>
    </row>
    <row r="362" spans="1:4" ht="16">
      <c r="A362" s="86" t="s">
        <v>95</v>
      </c>
      <c r="B362" s="86" t="s">
        <v>75</v>
      </c>
      <c r="C362" s="86" t="s">
        <v>75</v>
      </c>
      <c r="D362" s="100" t="s">
        <v>75</v>
      </c>
    </row>
    <row r="363" spans="1:4" ht="16">
      <c r="A363" s="86" t="s">
        <v>96</v>
      </c>
      <c r="B363" s="86" t="s">
        <v>75</v>
      </c>
      <c r="C363" s="86" t="s">
        <v>75</v>
      </c>
      <c r="D363" s="100" t="s">
        <v>75</v>
      </c>
    </row>
    <row r="364" spans="1:4" ht="16">
      <c r="A364" s="86" t="s">
        <v>97</v>
      </c>
      <c r="B364" s="86">
        <v>61043</v>
      </c>
      <c r="C364" s="86">
        <v>0</v>
      </c>
      <c r="D364" s="100">
        <v>0</v>
      </c>
    </row>
    <row r="365" spans="1:4" ht="16">
      <c r="A365" s="86" t="s">
        <v>128</v>
      </c>
      <c r="B365" s="86">
        <v>95461</v>
      </c>
      <c r="C365" s="86">
        <v>0</v>
      </c>
      <c r="D365" s="100">
        <v>0</v>
      </c>
    </row>
    <row r="366" spans="1:4" ht="16">
      <c r="A366" s="86" t="s">
        <v>129</v>
      </c>
      <c r="B366" s="86" t="s">
        <v>75</v>
      </c>
      <c r="C366" s="86" t="s">
        <v>75</v>
      </c>
      <c r="D366" s="100" t="s">
        <v>75</v>
      </c>
    </row>
    <row r="367" spans="1:4" ht="16">
      <c r="A367" s="86" t="s">
        <v>108</v>
      </c>
      <c r="B367" s="86" t="s">
        <v>75</v>
      </c>
      <c r="C367" s="86" t="s">
        <v>75</v>
      </c>
      <c r="D367" s="100" t="s">
        <v>75</v>
      </c>
    </row>
    <row r="368" spans="1:4" ht="16">
      <c r="A368" s="86" t="s">
        <v>109</v>
      </c>
      <c r="B368" s="86" t="s">
        <v>75</v>
      </c>
      <c r="C368" s="86" t="s">
        <v>75</v>
      </c>
      <c r="D368" s="100" t="s">
        <v>75</v>
      </c>
    </row>
    <row r="369" spans="1:4" ht="16">
      <c r="A369" s="86" t="s">
        <v>111</v>
      </c>
      <c r="B369" s="86">
        <v>111861</v>
      </c>
      <c r="C369" s="86">
        <v>0</v>
      </c>
      <c r="D369" s="100">
        <v>0</v>
      </c>
    </row>
    <row r="370" spans="1:4" ht="16">
      <c r="A370" s="91" t="s">
        <v>84</v>
      </c>
      <c r="B370" s="91" t="s">
        <v>75</v>
      </c>
      <c r="C370" s="91" t="s">
        <v>75</v>
      </c>
      <c r="D370" s="108" t="s">
        <v>75</v>
      </c>
    </row>
    <row r="371" spans="1:4" ht="16">
      <c r="A371" s="91" t="s">
        <v>117</v>
      </c>
      <c r="B371" s="91" t="s">
        <v>75</v>
      </c>
      <c r="C371" s="91" t="s">
        <v>75</v>
      </c>
      <c r="D371" s="108" t="s">
        <v>75</v>
      </c>
    </row>
    <row r="372" spans="1:4" ht="16">
      <c r="A372" s="91" t="s">
        <v>118</v>
      </c>
      <c r="B372" s="91" t="s">
        <v>75</v>
      </c>
      <c r="C372" s="91" t="s">
        <v>75</v>
      </c>
      <c r="D372" s="108" t="s">
        <v>75</v>
      </c>
    </row>
    <row r="373" spans="1:4" ht="16">
      <c r="A373" s="91" t="s">
        <v>119</v>
      </c>
      <c r="B373" s="91" t="s">
        <v>75</v>
      </c>
      <c r="C373" s="91" t="s">
        <v>75</v>
      </c>
      <c r="D373" s="108" t="s">
        <v>75</v>
      </c>
    </row>
    <row r="374" spans="1:4" ht="16">
      <c r="A374" s="91" t="s">
        <v>120</v>
      </c>
      <c r="B374" s="91" t="s">
        <v>75</v>
      </c>
      <c r="C374" s="91" t="s">
        <v>75</v>
      </c>
      <c r="D374" s="108" t="s">
        <v>75</v>
      </c>
    </row>
    <row r="375" spans="1:4" ht="16">
      <c r="A375" s="91" t="s">
        <v>121</v>
      </c>
      <c r="B375" s="91" t="s">
        <v>75</v>
      </c>
      <c r="C375" s="91" t="s">
        <v>75</v>
      </c>
      <c r="D375" s="108" t="s">
        <v>75</v>
      </c>
    </row>
    <row r="376" spans="1:4" ht="16">
      <c r="A376" s="91" t="s">
        <v>122</v>
      </c>
      <c r="B376" s="91" t="s">
        <v>75</v>
      </c>
      <c r="C376" s="91" t="s">
        <v>75</v>
      </c>
      <c r="D376" s="108" t="s">
        <v>75</v>
      </c>
    </row>
    <row r="377" spans="1:4" ht="16">
      <c r="A377" s="91" t="s">
        <v>123</v>
      </c>
      <c r="B377" s="91" t="s">
        <v>75</v>
      </c>
      <c r="C377" s="91" t="s">
        <v>75</v>
      </c>
      <c r="D377" s="108" t="s">
        <v>75</v>
      </c>
    </row>
    <row r="378" spans="1:4" ht="16">
      <c r="A378" s="91" t="s">
        <v>125</v>
      </c>
      <c r="B378" s="91" t="s">
        <v>75</v>
      </c>
      <c r="C378" s="91" t="s">
        <v>75</v>
      </c>
      <c r="D378" s="108" t="s">
        <v>75</v>
      </c>
    </row>
    <row r="379" spans="1:4" ht="16">
      <c r="A379" s="91" t="s">
        <v>126</v>
      </c>
      <c r="B379" s="91" t="s">
        <v>75</v>
      </c>
      <c r="C379" s="91" t="s">
        <v>75</v>
      </c>
      <c r="D379" s="108" t="s">
        <v>75</v>
      </c>
    </row>
    <row r="380" spans="1:4" ht="16">
      <c r="A380" s="91" t="s">
        <v>127</v>
      </c>
      <c r="B380" s="91" t="s">
        <v>75</v>
      </c>
      <c r="C380" s="91" t="s">
        <v>75</v>
      </c>
      <c r="D380" s="108" t="s">
        <v>75</v>
      </c>
    </row>
    <row r="381" spans="1:4" ht="16">
      <c r="A381" s="91" t="s">
        <v>95</v>
      </c>
      <c r="B381" s="91" t="s">
        <v>75</v>
      </c>
      <c r="C381" s="91" t="s">
        <v>75</v>
      </c>
      <c r="D381" s="108" t="s">
        <v>75</v>
      </c>
    </row>
    <row r="382" spans="1:4" ht="16">
      <c r="A382" s="91" t="s">
        <v>96</v>
      </c>
      <c r="B382" s="91" t="s">
        <v>75</v>
      </c>
      <c r="C382" s="91" t="s">
        <v>75</v>
      </c>
      <c r="D382" s="108" t="s">
        <v>75</v>
      </c>
    </row>
    <row r="383" spans="1:4" ht="16">
      <c r="A383" s="91" t="s">
        <v>97</v>
      </c>
      <c r="B383" s="91">
        <v>66554</v>
      </c>
      <c r="C383" s="91">
        <v>0</v>
      </c>
      <c r="D383" s="108">
        <v>0</v>
      </c>
    </row>
    <row r="384" spans="1:4" ht="16">
      <c r="A384" s="91" t="s">
        <v>128</v>
      </c>
      <c r="B384" s="91">
        <v>119037</v>
      </c>
      <c r="C384" s="91">
        <v>0</v>
      </c>
      <c r="D384" s="108">
        <v>0</v>
      </c>
    </row>
    <row r="385" spans="1:4" ht="16">
      <c r="A385" s="91" t="s">
        <v>129</v>
      </c>
      <c r="B385" s="91" t="s">
        <v>75</v>
      </c>
      <c r="C385" s="91" t="s">
        <v>75</v>
      </c>
      <c r="D385" s="108" t="s">
        <v>75</v>
      </c>
    </row>
    <row r="386" spans="1:4" ht="16">
      <c r="A386" s="91" t="s">
        <v>108</v>
      </c>
      <c r="B386" s="91" t="s">
        <v>75</v>
      </c>
      <c r="C386" s="91" t="s">
        <v>75</v>
      </c>
      <c r="D386" s="108" t="s">
        <v>75</v>
      </c>
    </row>
    <row r="387" spans="1:4" ht="16">
      <c r="A387" s="91" t="s">
        <v>109</v>
      </c>
      <c r="B387" s="91" t="s">
        <v>75</v>
      </c>
      <c r="C387" s="91" t="s">
        <v>75</v>
      </c>
      <c r="D387" s="108" t="s">
        <v>75</v>
      </c>
    </row>
    <row r="388" spans="1:4" ht="16">
      <c r="A388" s="91" t="s">
        <v>111</v>
      </c>
      <c r="B388" s="91">
        <v>207895</v>
      </c>
      <c r="C388" s="91">
        <v>0</v>
      </c>
      <c r="D388" s="108">
        <v>0</v>
      </c>
    </row>
    <row r="389" spans="1:4" ht="16">
      <c r="A389" s="84" t="s">
        <v>84</v>
      </c>
      <c r="B389" s="84" t="s">
        <v>75</v>
      </c>
      <c r="C389" s="84" t="s">
        <v>75</v>
      </c>
      <c r="D389" s="97" t="s">
        <v>75</v>
      </c>
    </row>
    <row r="390" spans="1:4" ht="16">
      <c r="A390" s="84" t="s">
        <v>117</v>
      </c>
      <c r="B390" s="84" t="s">
        <v>75</v>
      </c>
      <c r="C390" s="84" t="s">
        <v>75</v>
      </c>
      <c r="D390" s="97" t="s">
        <v>75</v>
      </c>
    </row>
    <row r="391" spans="1:4" ht="16">
      <c r="A391" s="84" t="s">
        <v>118</v>
      </c>
      <c r="B391" s="84" t="s">
        <v>75</v>
      </c>
      <c r="C391" s="84" t="s">
        <v>75</v>
      </c>
      <c r="D391" s="97" t="s">
        <v>75</v>
      </c>
    </row>
    <row r="392" spans="1:4" ht="16">
      <c r="A392" s="84" t="s">
        <v>119</v>
      </c>
      <c r="B392" s="84" t="s">
        <v>75</v>
      </c>
      <c r="C392" s="84" t="s">
        <v>75</v>
      </c>
      <c r="D392" s="97" t="s">
        <v>75</v>
      </c>
    </row>
    <row r="393" spans="1:4" ht="16">
      <c r="A393" s="84" t="s">
        <v>120</v>
      </c>
      <c r="B393" s="84" t="s">
        <v>75</v>
      </c>
      <c r="C393" s="84" t="s">
        <v>75</v>
      </c>
      <c r="D393" s="97" t="s">
        <v>75</v>
      </c>
    </row>
    <row r="394" spans="1:4" ht="16">
      <c r="A394" s="84" t="s">
        <v>121</v>
      </c>
      <c r="B394" s="84" t="s">
        <v>75</v>
      </c>
      <c r="C394" s="84" t="s">
        <v>75</v>
      </c>
      <c r="D394" s="97" t="s">
        <v>75</v>
      </c>
    </row>
    <row r="395" spans="1:4" ht="16">
      <c r="A395" s="84" t="s">
        <v>122</v>
      </c>
      <c r="B395" s="84" t="s">
        <v>75</v>
      </c>
      <c r="C395" s="84" t="s">
        <v>75</v>
      </c>
      <c r="D395" s="97" t="s">
        <v>75</v>
      </c>
    </row>
    <row r="396" spans="1:4" ht="16">
      <c r="A396" s="84" t="s">
        <v>123</v>
      </c>
      <c r="B396" s="84" t="s">
        <v>75</v>
      </c>
      <c r="C396" s="84" t="s">
        <v>75</v>
      </c>
      <c r="D396" s="97" t="s">
        <v>75</v>
      </c>
    </row>
    <row r="397" spans="1:4" ht="16">
      <c r="A397" s="84" t="s">
        <v>125</v>
      </c>
      <c r="B397" s="84" t="s">
        <v>75</v>
      </c>
      <c r="C397" s="84" t="s">
        <v>75</v>
      </c>
      <c r="D397" s="97" t="s">
        <v>75</v>
      </c>
    </row>
    <row r="398" spans="1:4" ht="16">
      <c r="A398" s="84" t="s">
        <v>126</v>
      </c>
      <c r="B398" s="84" t="s">
        <v>75</v>
      </c>
      <c r="C398" s="84" t="s">
        <v>75</v>
      </c>
      <c r="D398" s="97" t="s">
        <v>75</v>
      </c>
    </row>
    <row r="399" spans="1:4" ht="16">
      <c r="A399" s="84" t="s">
        <v>127</v>
      </c>
      <c r="B399" s="84" t="s">
        <v>75</v>
      </c>
      <c r="C399" s="84" t="s">
        <v>75</v>
      </c>
      <c r="D399" s="97" t="s">
        <v>75</v>
      </c>
    </row>
    <row r="400" spans="1:4" ht="16">
      <c r="A400" s="84" t="s">
        <v>95</v>
      </c>
      <c r="B400" s="84" t="s">
        <v>75</v>
      </c>
      <c r="C400" s="84" t="s">
        <v>75</v>
      </c>
      <c r="D400" s="97" t="s">
        <v>75</v>
      </c>
    </row>
    <row r="401" spans="1:4" ht="16">
      <c r="A401" s="84" t="s">
        <v>96</v>
      </c>
      <c r="B401" s="84" t="s">
        <v>75</v>
      </c>
      <c r="C401" s="84" t="s">
        <v>75</v>
      </c>
      <c r="D401" s="97" t="s">
        <v>75</v>
      </c>
    </row>
    <row r="402" spans="1:4" ht="16">
      <c r="A402" s="84" t="s">
        <v>97</v>
      </c>
      <c r="B402" s="84">
        <v>430447</v>
      </c>
      <c r="C402" s="84">
        <v>0</v>
      </c>
      <c r="D402" s="97">
        <v>0</v>
      </c>
    </row>
    <row r="403" spans="1:4" ht="16">
      <c r="A403" s="84" t="s">
        <v>128</v>
      </c>
      <c r="B403" s="84">
        <v>775899</v>
      </c>
      <c r="C403" s="84">
        <v>0</v>
      </c>
      <c r="D403" s="97">
        <v>0</v>
      </c>
    </row>
    <row r="404" spans="1:4" ht="16">
      <c r="A404" s="84" t="s">
        <v>129</v>
      </c>
      <c r="B404" s="84" t="s">
        <v>75</v>
      </c>
      <c r="C404" s="84" t="s">
        <v>75</v>
      </c>
      <c r="D404" s="97" t="s">
        <v>75</v>
      </c>
    </row>
    <row r="405" spans="1:4" ht="16">
      <c r="A405" s="84" t="s">
        <v>108</v>
      </c>
      <c r="B405" s="84" t="s">
        <v>75</v>
      </c>
      <c r="C405" s="84" t="s">
        <v>75</v>
      </c>
      <c r="D405" s="97" t="s">
        <v>75</v>
      </c>
    </row>
    <row r="406" spans="1:4" ht="16">
      <c r="A406" s="84" t="s">
        <v>109</v>
      </c>
      <c r="B406" s="84" t="s">
        <v>75</v>
      </c>
      <c r="C406" s="84" t="s">
        <v>75</v>
      </c>
      <c r="D406" s="97" t="s">
        <v>75</v>
      </c>
    </row>
    <row r="407" spans="1:4" ht="16">
      <c r="A407" s="84" t="s">
        <v>111</v>
      </c>
      <c r="B407" s="84" t="s">
        <v>75</v>
      </c>
      <c r="C407" s="84" t="s">
        <v>75</v>
      </c>
      <c r="D407" s="97" t="s">
        <v>75</v>
      </c>
    </row>
    <row r="408" spans="1:4" ht="16">
      <c r="A408" s="92" t="s">
        <v>84</v>
      </c>
      <c r="B408" s="92" t="s">
        <v>75</v>
      </c>
      <c r="C408" s="92" t="s">
        <v>75</v>
      </c>
      <c r="D408" s="106" t="s">
        <v>75</v>
      </c>
    </row>
    <row r="409" spans="1:4" ht="16">
      <c r="A409" s="92" t="s">
        <v>117</v>
      </c>
      <c r="B409" s="92" t="s">
        <v>75</v>
      </c>
      <c r="C409" s="92" t="s">
        <v>75</v>
      </c>
      <c r="D409" s="106" t="s">
        <v>75</v>
      </c>
    </row>
    <row r="410" spans="1:4" ht="16">
      <c r="A410" s="92" t="s">
        <v>118</v>
      </c>
      <c r="B410" s="92" t="s">
        <v>75</v>
      </c>
      <c r="C410" s="92" t="s">
        <v>75</v>
      </c>
      <c r="D410" s="106" t="s">
        <v>75</v>
      </c>
    </row>
    <row r="411" spans="1:4" ht="16">
      <c r="A411" s="92" t="s">
        <v>119</v>
      </c>
      <c r="B411" s="92" t="s">
        <v>75</v>
      </c>
      <c r="C411" s="92" t="s">
        <v>75</v>
      </c>
      <c r="D411" s="106" t="s">
        <v>75</v>
      </c>
    </row>
    <row r="412" spans="1:4" ht="16">
      <c r="A412" s="92" t="s">
        <v>120</v>
      </c>
      <c r="B412" s="92" t="s">
        <v>75</v>
      </c>
      <c r="C412" s="92" t="s">
        <v>75</v>
      </c>
      <c r="D412" s="106" t="s">
        <v>75</v>
      </c>
    </row>
    <row r="413" spans="1:4" ht="16">
      <c r="A413" s="92" t="s">
        <v>121</v>
      </c>
      <c r="B413" s="92" t="s">
        <v>75</v>
      </c>
      <c r="C413" s="92" t="s">
        <v>75</v>
      </c>
      <c r="D413" s="106" t="s">
        <v>75</v>
      </c>
    </row>
    <row r="414" spans="1:4" ht="16">
      <c r="A414" s="92" t="s">
        <v>122</v>
      </c>
      <c r="B414" s="92" t="s">
        <v>75</v>
      </c>
      <c r="C414" s="92" t="s">
        <v>75</v>
      </c>
      <c r="D414" s="106" t="s">
        <v>75</v>
      </c>
    </row>
    <row r="415" spans="1:4" ht="16">
      <c r="A415" s="92" t="s">
        <v>123</v>
      </c>
      <c r="B415" s="92" t="s">
        <v>75</v>
      </c>
      <c r="C415" s="92" t="s">
        <v>75</v>
      </c>
      <c r="D415" s="106" t="s">
        <v>75</v>
      </c>
    </row>
    <row r="416" spans="1:4" ht="16">
      <c r="A416" s="92" t="s">
        <v>125</v>
      </c>
      <c r="B416" s="92" t="s">
        <v>75</v>
      </c>
      <c r="C416" s="92" t="s">
        <v>75</v>
      </c>
      <c r="D416" s="106" t="s">
        <v>75</v>
      </c>
    </row>
    <row r="417" spans="1:4" ht="16">
      <c r="A417" s="92" t="s">
        <v>126</v>
      </c>
      <c r="B417" s="92" t="s">
        <v>75</v>
      </c>
      <c r="C417" s="92" t="s">
        <v>75</v>
      </c>
      <c r="D417" s="106" t="s">
        <v>75</v>
      </c>
    </row>
    <row r="418" spans="1:4" ht="16">
      <c r="A418" s="92" t="s">
        <v>127</v>
      </c>
      <c r="B418" s="92" t="s">
        <v>75</v>
      </c>
      <c r="C418" s="92" t="s">
        <v>75</v>
      </c>
      <c r="D418" s="106" t="s">
        <v>75</v>
      </c>
    </row>
    <row r="419" spans="1:4" ht="16">
      <c r="A419" s="92" t="s">
        <v>95</v>
      </c>
      <c r="B419" s="92" t="s">
        <v>75</v>
      </c>
      <c r="C419" s="92" t="s">
        <v>75</v>
      </c>
      <c r="D419" s="106" t="s">
        <v>75</v>
      </c>
    </row>
    <row r="420" spans="1:4" ht="16">
      <c r="A420" s="92" t="s">
        <v>96</v>
      </c>
      <c r="B420" s="92" t="s">
        <v>75</v>
      </c>
      <c r="C420" s="92" t="s">
        <v>75</v>
      </c>
      <c r="D420" s="106" t="s">
        <v>75</v>
      </c>
    </row>
    <row r="421" spans="1:4" ht="16">
      <c r="A421" s="92" t="s">
        <v>97</v>
      </c>
      <c r="B421" s="92">
        <v>558179</v>
      </c>
      <c r="C421" s="92">
        <v>0</v>
      </c>
      <c r="D421" s="106">
        <v>0</v>
      </c>
    </row>
    <row r="422" spans="1:4" ht="16">
      <c r="A422" s="92" t="s">
        <v>128</v>
      </c>
      <c r="B422" s="92">
        <v>762311</v>
      </c>
      <c r="C422" s="92">
        <v>0</v>
      </c>
      <c r="D422" s="106">
        <v>0</v>
      </c>
    </row>
    <row r="423" spans="1:4" ht="16">
      <c r="A423" s="92" t="s">
        <v>129</v>
      </c>
      <c r="B423" s="92" t="s">
        <v>75</v>
      </c>
      <c r="C423" s="92" t="s">
        <v>75</v>
      </c>
      <c r="D423" s="106" t="s">
        <v>75</v>
      </c>
    </row>
    <row r="424" spans="1:4" ht="16">
      <c r="A424" s="92" t="s">
        <v>108</v>
      </c>
      <c r="B424" s="92" t="s">
        <v>75</v>
      </c>
      <c r="C424" s="92" t="s">
        <v>75</v>
      </c>
      <c r="D424" s="106" t="s">
        <v>75</v>
      </c>
    </row>
    <row r="425" spans="1:4" ht="16">
      <c r="A425" s="92" t="s">
        <v>109</v>
      </c>
      <c r="B425" s="92" t="s">
        <v>75</v>
      </c>
      <c r="C425" s="92" t="s">
        <v>75</v>
      </c>
      <c r="D425" s="106" t="s">
        <v>75</v>
      </c>
    </row>
    <row r="426" spans="1:4" ht="16">
      <c r="A426" s="92" t="s">
        <v>111</v>
      </c>
      <c r="B426" s="92" t="s">
        <v>75</v>
      </c>
      <c r="C426" s="92" t="s">
        <v>75</v>
      </c>
      <c r="D426" s="106" t="s">
        <v>75</v>
      </c>
    </row>
    <row r="427" spans="1:4" ht="16">
      <c r="A427" s="86" t="s">
        <v>84</v>
      </c>
      <c r="B427" s="86" t="s">
        <v>75</v>
      </c>
      <c r="C427" s="86" t="s">
        <v>75</v>
      </c>
      <c r="D427" s="100" t="s">
        <v>75</v>
      </c>
    </row>
    <row r="428" spans="1:4" ht="16">
      <c r="A428" s="86" t="s">
        <v>117</v>
      </c>
      <c r="B428" s="86" t="s">
        <v>75</v>
      </c>
      <c r="C428" s="86" t="s">
        <v>75</v>
      </c>
      <c r="D428" s="100" t="s">
        <v>75</v>
      </c>
    </row>
    <row r="429" spans="1:4" ht="16">
      <c r="A429" s="86" t="s">
        <v>118</v>
      </c>
      <c r="B429" s="86" t="s">
        <v>75</v>
      </c>
      <c r="C429" s="86" t="s">
        <v>75</v>
      </c>
      <c r="D429" s="100" t="s">
        <v>75</v>
      </c>
    </row>
    <row r="430" spans="1:4" ht="16">
      <c r="A430" s="86" t="s">
        <v>119</v>
      </c>
      <c r="B430" s="86" t="s">
        <v>75</v>
      </c>
      <c r="C430" s="86" t="s">
        <v>75</v>
      </c>
      <c r="D430" s="100" t="s">
        <v>75</v>
      </c>
    </row>
    <row r="431" spans="1:4" ht="16">
      <c r="A431" s="86" t="s">
        <v>120</v>
      </c>
      <c r="B431" s="86" t="s">
        <v>75</v>
      </c>
      <c r="C431" s="86" t="s">
        <v>75</v>
      </c>
      <c r="D431" s="100" t="s">
        <v>75</v>
      </c>
    </row>
    <row r="432" spans="1:4" ht="16">
      <c r="A432" s="86" t="s">
        <v>121</v>
      </c>
      <c r="B432" s="86" t="s">
        <v>75</v>
      </c>
      <c r="C432" s="86" t="s">
        <v>75</v>
      </c>
      <c r="D432" s="100" t="s">
        <v>75</v>
      </c>
    </row>
    <row r="433" spans="1:4" ht="16">
      <c r="A433" s="86" t="s">
        <v>122</v>
      </c>
      <c r="B433" s="86" t="s">
        <v>75</v>
      </c>
      <c r="C433" s="86" t="s">
        <v>75</v>
      </c>
      <c r="D433" s="100" t="s">
        <v>75</v>
      </c>
    </row>
    <row r="434" spans="1:4" ht="16">
      <c r="A434" s="86" t="s">
        <v>123</v>
      </c>
      <c r="B434" s="86" t="s">
        <v>75</v>
      </c>
      <c r="C434" s="86" t="s">
        <v>75</v>
      </c>
      <c r="D434" s="100" t="s">
        <v>75</v>
      </c>
    </row>
    <row r="435" spans="1:4" ht="16">
      <c r="A435" s="86" t="s">
        <v>125</v>
      </c>
      <c r="B435" s="86" t="s">
        <v>75</v>
      </c>
      <c r="C435" s="86" t="s">
        <v>75</v>
      </c>
      <c r="D435" s="100" t="s">
        <v>75</v>
      </c>
    </row>
    <row r="436" spans="1:4" ht="16">
      <c r="A436" s="86" t="s">
        <v>126</v>
      </c>
      <c r="B436" s="86" t="s">
        <v>75</v>
      </c>
      <c r="C436" s="86" t="s">
        <v>75</v>
      </c>
      <c r="D436" s="100" t="s">
        <v>75</v>
      </c>
    </row>
    <row r="437" spans="1:4" ht="16">
      <c r="A437" s="86" t="s">
        <v>127</v>
      </c>
      <c r="B437" s="86" t="s">
        <v>75</v>
      </c>
      <c r="C437" s="86" t="s">
        <v>75</v>
      </c>
      <c r="D437" s="100" t="s">
        <v>75</v>
      </c>
    </row>
    <row r="438" spans="1:4" ht="16">
      <c r="A438" s="86" t="s">
        <v>95</v>
      </c>
      <c r="B438" s="86" t="s">
        <v>75</v>
      </c>
      <c r="C438" s="86" t="s">
        <v>75</v>
      </c>
      <c r="D438" s="100" t="s">
        <v>75</v>
      </c>
    </row>
    <row r="439" spans="1:4" ht="16">
      <c r="A439" s="86" t="s">
        <v>96</v>
      </c>
      <c r="B439" s="86" t="s">
        <v>75</v>
      </c>
      <c r="C439" s="86" t="s">
        <v>75</v>
      </c>
      <c r="D439" s="100" t="s">
        <v>75</v>
      </c>
    </row>
    <row r="440" spans="1:4" ht="16">
      <c r="A440" s="86" t="s">
        <v>97</v>
      </c>
      <c r="B440" s="86">
        <v>448298</v>
      </c>
      <c r="C440" s="86">
        <v>0</v>
      </c>
      <c r="D440" s="100">
        <v>0</v>
      </c>
    </row>
    <row r="441" spans="1:4" ht="16">
      <c r="A441" s="86" t="s">
        <v>128</v>
      </c>
      <c r="B441" s="86">
        <v>701087</v>
      </c>
      <c r="C441" s="86">
        <v>0</v>
      </c>
      <c r="D441" s="100">
        <v>0</v>
      </c>
    </row>
    <row r="442" spans="1:4" ht="16">
      <c r="A442" s="86" t="s">
        <v>129</v>
      </c>
      <c r="B442" s="86" t="s">
        <v>75</v>
      </c>
      <c r="C442" s="86" t="s">
        <v>75</v>
      </c>
      <c r="D442" s="100" t="s">
        <v>75</v>
      </c>
    </row>
    <row r="443" spans="1:4" ht="16">
      <c r="A443" s="86" t="s">
        <v>108</v>
      </c>
      <c r="B443" s="86" t="s">
        <v>75</v>
      </c>
      <c r="C443" s="86" t="s">
        <v>75</v>
      </c>
      <c r="D443" s="100" t="s">
        <v>75</v>
      </c>
    </row>
    <row r="444" spans="1:4" ht="16">
      <c r="A444" s="86" t="s">
        <v>109</v>
      </c>
      <c r="B444" s="86" t="s">
        <v>75</v>
      </c>
      <c r="C444" s="86" t="s">
        <v>75</v>
      </c>
      <c r="D444" s="100" t="s">
        <v>75</v>
      </c>
    </row>
    <row r="445" spans="1:4" ht="16">
      <c r="A445" s="86" t="s">
        <v>111</v>
      </c>
      <c r="B445" s="86" t="s">
        <v>75</v>
      </c>
      <c r="C445" s="86" t="s">
        <v>75</v>
      </c>
      <c r="D445" s="100" t="s">
        <v>75</v>
      </c>
    </row>
    <row r="446" spans="1:4" ht="14" customHeight="1">
      <c r="A446" s="93" t="s">
        <v>148</v>
      </c>
      <c r="B446" s="109">
        <v>28949</v>
      </c>
      <c r="C446" s="109">
        <v>11471</v>
      </c>
      <c r="D446" s="110">
        <f>C446/B446</f>
        <v>0.39624857508031364</v>
      </c>
    </row>
    <row r="447" spans="1:4" ht="14" customHeight="1">
      <c r="A447" s="93" t="s">
        <v>149</v>
      </c>
      <c r="B447" s="109">
        <v>44126</v>
      </c>
      <c r="C447" s="109">
        <v>13277</v>
      </c>
      <c r="D447" s="110">
        <f>C447/B447</f>
        <v>0.30088836513620087</v>
      </c>
    </row>
    <row r="448" spans="1:4" ht="14" customHeight="1">
      <c r="A448" s="93" t="s">
        <v>150</v>
      </c>
      <c r="B448" s="109">
        <v>41696</v>
      </c>
      <c r="C448" s="109">
        <v>8390</v>
      </c>
      <c r="D448" s="110">
        <f>C448/B448</f>
        <v>0.20121834228702992</v>
      </c>
    </row>
    <row r="449" ht="14" customHeight="1"/>
    <row r="450" ht="14" customHeight="1"/>
    <row r="451" ht="14" customHeight="1"/>
    <row r="452" ht="14" customHeight="1"/>
    <row r="453" ht="14" customHeight="1"/>
    <row r="454" ht="14" customHeight="1"/>
    <row r="455" ht="14" customHeight="1"/>
    <row r="456" ht="14" customHeight="1"/>
    <row r="457" ht="14" customHeight="1"/>
    <row r="458" ht="14" customHeight="1"/>
    <row r="459" ht="14" customHeight="1"/>
    <row r="460" ht="14" customHeight="1"/>
    <row r="461" ht="14" customHeight="1"/>
    <row r="462" ht="14" customHeight="1"/>
    <row r="463" ht="14" customHeight="1"/>
    <row r="464" ht="14" customHeight="1"/>
    <row r="465" ht="14" customHeight="1"/>
    <row r="466" ht="14" customHeight="1"/>
    <row r="467" ht="14" customHeight="1"/>
    <row r="468" ht="14" customHeight="1"/>
    <row r="469" ht="14" customHeight="1"/>
    <row r="470" ht="14" customHeight="1"/>
    <row r="471" ht="14" customHeight="1"/>
    <row r="472" ht="14" customHeight="1"/>
    <row r="473" ht="14" customHeight="1"/>
    <row r="474" ht="14" customHeight="1"/>
    <row r="475" ht="14" customHeight="1"/>
    <row r="476" ht="14" customHeight="1"/>
    <row r="477" ht="14" customHeight="1"/>
    <row r="478" ht="14" customHeight="1"/>
    <row r="479" ht="14" customHeight="1"/>
    <row r="480" ht="14" customHeight="1"/>
    <row r="481" ht="14" customHeight="1"/>
    <row r="482" ht="14" customHeight="1"/>
    <row r="483" ht="14" customHeight="1"/>
    <row r="484" ht="14" customHeight="1"/>
    <row r="485" ht="14" customHeight="1"/>
    <row r="486" ht="14" customHeight="1"/>
    <row r="487" ht="14" customHeight="1"/>
    <row r="488" ht="14" customHeight="1"/>
    <row r="489" ht="14" customHeight="1"/>
    <row r="490" ht="14" customHeight="1"/>
    <row r="491" ht="14" customHeight="1"/>
    <row r="492" ht="14" customHeight="1"/>
    <row r="493" ht="14" customHeight="1"/>
    <row r="494" ht="14" customHeight="1"/>
    <row r="495" ht="14" customHeight="1"/>
    <row r="496" ht="14" customHeight="1"/>
    <row r="497" ht="14" customHeight="1"/>
    <row r="498" ht="14" customHeight="1"/>
    <row r="499" ht="14" customHeight="1"/>
    <row r="500" ht="14" customHeight="1"/>
    <row r="501" ht="14" customHeight="1"/>
    <row r="502" ht="14" customHeight="1"/>
    <row r="503" ht="14" customHeight="1"/>
    <row r="504" ht="14" customHeight="1"/>
    <row r="505" ht="14" customHeight="1"/>
    <row r="506" ht="14" customHeight="1"/>
    <row r="507" ht="14" customHeight="1"/>
    <row r="508" ht="14" customHeight="1"/>
    <row r="509" ht="14" customHeight="1"/>
    <row r="510" ht="14" customHeight="1"/>
    <row r="511" ht="14" customHeight="1"/>
    <row r="512" ht="14" customHeight="1"/>
    <row r="513" ht="14" customHeight="1"/>
    <row r="514" ht="14" customHeight="1"/>
    <row r="515" ht="14" customHeight="1"/>
    <row r="516" ht="14" customHeight="1"/>
    <row r="517" ht="14" customHeight="1"/>
    <row r="518" ht="14" customHeight="1"/>
    <row r="519" ht="14" customHeight="1"/>
    <row r="520" ht="14" customHeight="1"/>
    <row r="521" ht="14" customHeight="1"/>
    <row r="522" ht="14" customHeight="1"/>
    <row r="523" ht="14" customHeight="1"/>
    <row r="524" ht="14" customHeight="1"/>
    <row r="525" ht="14" customHeight="1"/>
    <row r="526" ht="14" customHeight="1"/>
    <row r="527" ht="14" customHeight="1"/>
    <row r="528" ht="14" customHeight="1"/>
    <row r="529" ht="14" customHeight="1"/>
    <row r="530" ht="14" customHeight="1"/>
    <row r="531" ht="14" customHeight="1"/>
    <row r="532" ht="14" customHeight="1"/>
    <row r="533" ht="14" customHeight="1"/>
    <row r="534" ht="14" customHeight="1"/>
    <row r="535" ht="14" customHeight="1"/>
    <row r="536" ht="14" customHeight="1"/>
    <row r="537" ht="14" customHeight="1"/>
    <row r="538" ht="14" customHeight="1"/>
    <row r="539" ht="14" customHeight="1"/>
    <row r="540" ht="14" customHeight="1"/>
    <row r="541" ht="14" customHeight="1"/>
    <row r="542" ht="14" customHeight="1"/>
    <row r="543" ht="14" customHeight="1"/>
    <row r="544" ht="14" customHeight="1"/>
    <row r="545" ht="14" customHeight="1"/>
    <row r="546" ht="14" customHeight="1"/>
    <row r="547" ht="14" customHeight="1"/>
    <row r="548" ht="14" customHeight="1"/>
    <row r="549" ht="14" customHeight="1"/>
    <row r="550" ht="14" customHeight="1"/>
    <row r="551" ht="14" customHeight="1"/>
    <row r="552" ht="14" customHeight="1"/>
    <row r="553" ht="14" customHeight="1"/>
    <row r="554" ht="14" customHeight="1"/>
    <row r="555" ht="14" customHeight="1"/>
    <row r="556" ht="14" customHeight="1"/>
    <row r="557" ht="14" customHeight="1"/>
    <row r="558" ht="14" customHeight="1"/>
    <row r="559" ht="14" customHeight="1"/>
    <row r="560" ht="14" customHeight="1"/>
    <row r="561" ht="14" customHeight="1"/>
    <row r="562" ht="14" customHeight="1"/>
    <row r="563" ht="14" customHeight="1"/>
    <row r="564" ht="14" customHeight="1"/>
    <row r="565" ht="14" customHeight="1"/>
    <row r="566" ht="14" customHeight="1"/>
    <row r="567" ht="14" customHeight="1"/>
    <row r="568" ht="14" customHeight="1"/>
    <row r="569" ht="14" customHeight="1"/>
    <row r="570" ht="14" customHeight="1"/>
    <row r="571" ht="14" customHeight="1"/>
    <row r="572" ht="14" customHeight="1"/>
    <row r="573" ht="14" customHeight="1"/>
    <row r="574" ht="14" customHeight="1"/>
    <row r="575" ht="14" customHeight="1"/>
    <row r="576" ht="14" customHeight="1"/>
    <row r="577" ht="14" customHeight="1"/>
    <row r="578" ht="14" customHeight="1"/>
    <row r="579" ht="14" customHeight="1"/>
    <row r="580" ht="14" customHeight="1"/>
    <row r="581" ht="14" customHeight="1"/>
    <row r="582" ht="14" customHeight="1"/>
    <row r="583" ht="14" customHeight="1"/>
    <row r="584" ht="14" customHeight="1"/>
    <row r="585" ht="14" customHeight="1"/>
    <row r="586" ht="14" customHeight="1"/>
    <row r="587" ht="14" customHeight="1"/>
    <row r="588" ht="14" customHeight="1"/>
    <row r="589" ht="14" customHeight="1"/>
    <row r="590" ht="14" customHeight="1"/>
    <row r="591" ht="14" customHeight="1"/>
    <row r="592" ht="14" customHeight="1"/>
    <row r="593" ht="14" customHeight="1"/>
    <row r="594" ht="14" customHeight="1"/>
    <row r="595" ht="14" customHeight="1"/>
    <row r="596" ht="14" customHeight="1"/>
    <row r="597" ht="14" customHeight="1"/>
    <row r="598" ht="14" customHeight="1"/>
    <row r="599" ht="14" customHeight="1"/>
    <row r="600" ht="14" customHeight="1"/>
    <row r="601" ht="14" customHeight="1"/>
    <row r="602" ht="14" customHeight="1"/>
    <row r="603" ht="14" customHeight="1"/>
    <row r="604" ht="14" customHeight="1"/>
    <row r="605" ht="14" customHeight="1"/>
    <row r="606" ht="14" customHeight="1"/>
    <row r="607" ht="14" customHeight="1"/>
    <row r="608" ht="14" customHeight="1"/>
    <row r="609" ht="14" customHeight="1"/>
    <row r="610" ht="14" customHeight="1"/>
    <row r="611" ht="14" customHeight="1"/>
    <row r="612" ht="14" customHeight="1"/>
    <row r="613" ht="14" customHeight="1"/>
    <row r="614" ht="14" customHeight="1"/>
    <row r="615" ht="14" customHeight="1"/>
    <row r="616" ht="14" customHeight="1"/>
    <row r="617" ht="14" customHeight="1"/>
    <row r="618" ht="14" customHeight="1"/>
    <row r="619" ht="14" customHeight="1"/>
    <row r="620" ht="14" customHeight="1"/>
    <row r="621" ht="14" customHeight="1"/>
    <row r="622" ht="14" customHeight="1"/>
    <row r="623" ht="14" customHeight="1"/>
    <row r="624" ht="14" customHeight="1"/>
    <row r="625" ht="14" customHeight="1"/>
    <row r="626" ht="14" customHeight="1"/>
    <row r="627" ht="14" customHeight="1"/>
    <row r="628" ht="14" customHeight="1"/>
    <row r="629" ht="14" customHeight="1"/>
    <row r="630" ht="14" customHeight="1"/>
    <row r="631" ht="14" customHeight="1"/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Spy whole data set</vt:lpstr>
      <vt:lpstr>Nme whole data set</vt:lpstr>
      <vt:lpstr>Data summary DTS sites</vt:lpstr>
      <vt:lpstr>All other NTS sites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2018-09-11T01:21:37Z</dcterms:modified>
</cp:coreProperties>
</file>