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hang/Dropbox (Partners HealthCare)/czlab/Manuscripts/Whole-chromosome haplotype phasing from 10X and HiC/Genome_Biology/Final submission/"/>
    </mc:Choice>
  </mc:AlternateContent>
  <xr:revisionPtr revIDLastSave="0" documentId="13_ncr:1_{01FAEB04-8FBD-BF4A-9CD8-A334F1E145E4}" xr6:coauthVersionLast="46" xr6:coauthVersionMax="46" xr10:uidLastSave="{00000000-0000-0000-0000-000000000000}"/>
  <bookViews>
    <workbookView xWindow="0" yWindow="500" windowWidth="28800" windowHeight="16100" activeTab="1" xr2:uid="{10B9CCD7-4D65-DF4A-8EB4-CC79B6F634F6}"/>
  </bookViews>
  <sheets>
    <sheet name="parental haplotype comparison" sheetId="1" r:id="rId1"/>
    <sheet name="parental chromosome compariso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2" l="1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4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C27" i="1" l="1"/>
  <c r="B27" i="1"/>
  <c r="I27" i="1" l="1"/>
  <c r="J27" i="1"/>
  <c r="K27" i="1"/>
  <c r="L27" i="1"/>
  <c r="M27" i="1"/>
  <c r="E27" i="1"/>
  <c r="F27" i="1"/>
  <c r="G27" i="1"/>
  <c r="H27" i="1"/>
  <c r="D27" i="1"/>
</calcChain>
</file>

<file path=xl/sharedStrings.xml><?xml version="1.0" encoding="utf-8"?>
<sst xmlns="http://schemas.openxmlformats.org/spreadsheetml/2006/main" count="106" uniqueCount="53">
  <si>
    <t>chr1</t>
  </si>
  <si>
    <t>chr2</t>
  </si>
  <si>
    <t>chr3</t>
  </si>
  <si>
    <t>chr4</t>
  </si>
  <si>
    <t>chr5</t>
  </si>
  <si>
    <t>chr6</t>
  </si>
  <si>
    <t>chr7</t>
  </si>
  <si>
    <t>chr8</t>
  </si>
  <si>
    <t>chr9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</si>
  <si>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</si>
  <si>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</si>
  <si>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</si>
  <si>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</si>
  <si>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</si>
  <si>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</si>
  <si>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</si>
  <si>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</si>
  <si>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</si>
  <si>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</si>
  <si>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chr20</t>
  </si>
  <si>
    <t>chr21</t>
  </si>
  <si>
    <t>chr22</t>
  </si>
  <si>
    <t>chrX</t>
  </si>
  <si>
    <t>trio_phase_agreed</t>
  </si>
  <si>
    <t>trio_phase_discordant</t>
  </si>
  <si>
    <t>dip_assembly_agreed</t>
  </si>
  <si>
    <t>dip_assembly_discordant</t>
  </si>
  <si>
    <t>Final haplotype solution (scaffold + recovered) with no filter</t>
  </si>
  <si>
    <t>total phased</t>
  </si>
  <si>
    <t>Final haplotype solution + linkage filter</t>
  </si>
  <si>
    <t>Total</t>
  </si>
  <si>
    <t>Reference haplotype</t>
  </si>
  <si>
    <t>Overall specificity</t>
  </si>
  <si>
    <t>chrom</t>
  </si>
  <si>
    <t>pat vars (GIAB)</t>
  </si>
  <si>
    <t>mat vars (GIAB)</t>
  </si>
  <si>
    <t>switch error rate (GIAB)</t>
  </si>
  <si>
    <t>Hamming error rate (GIAB)</t>
  </si>
  <si>
    <t>Specificity</t>
  </si>
  <si>
    <t>pat vars (mLinker)</t>
  </si>
  <si>
    <t>mat vars (mLinker)</t>
  </si>
  <si>
    <t>switch error rate (mLinker)</t>
  </si>
  <si>
    <t>Hamming error rate (mLinker)</t>
  </si>
  <si>
    <t>Total matching with unique 31-mers</t>
  </si>
  <si>
    <t xml:space="preserve">Both alleles matching unique 31-mers in parents </t>
  </si>
  <si>
    <t xml:space="preserve">One allele matching unique 31-mers in either parent </t>
  </si>
  <si>
    <t>dip_assembly</t>
  </si>
  <si>
    <t>trio_phase (high_confidence)</t>
  </si>
  <si>
    <t>2. Comparison using artificial parental chromosome sequence</t>
  </si>
  <si>
    <t>1. Comparison of 35-mers near variant sites (reference &amp; alternate) against parent-specific 31-mers</t>
  </si>
  <si>
    <t>High-quality phased variants</t>
  </si>
  <si>
    <t>Additional Data Table II.1 Comparison of the mLinker haplotype solution to parental haplotypes determined from the sequencing data of the NA12878 parental genomes</t>
  </si>
  <si>
    <t>Additional Data Table II.2 Comparison of mLinker phased genotypes to the parental genomes of NA12878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</si>
</sst>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rgb="FF000000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9" xfId="1" applyFont="1" applyFill="1" applyBorder="1"/>
    <xf numFmtId="0" fontId="4" fillId="0" borderId="0" xfId="1" applyFont="1" applyFill="1" applyBorder="1"/>
    <xf numFmtId="0" fontId="4" fillId="0" borderId="7" xfId="1" applyFont="1" applyFill="1" applyBorder="1"/>
    <xf numFmtId="0" fontId="5" fillId="0" borderId="0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1" xfId="0" applyFont="1" applyBorder="1"/>
    <xf numFmtId="0" fontId="7" fillId="0" borderId="3" xfId="0" applyFont="1" applyBorder="1"/>
    <xf numFmtId="0" fontId="7" fillId="0" borderId="2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0" fontId="4" fillId="0" borderId="10" xfId="1" applyFont="1" applyFill="1" applyBorder="1"/>
    <xf numFmtId="0" fontId="4" fillId="0" borderId="11" xfId="1" applyFont="1" applyFill="1" applyBorder="1"/>
    <xf numFmtId="0" fontId="4" fillId="0" borderId="0" xfId="1" applyFont="1" applyFill="1"/>
    <xf numFmtId="0" fontId="4" fillId="0" borderId="0" xfId="1" applyFont="1"/>
    <xf numFmtId="0" fontId="3" fillId="0" borderId="12" xfId="1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vertical="center" wrapText="1"/>
    </xf>
    <xf numFmtId="0" fontId="2" fillId="0" borderId="0" xfId="1" applyFont="1" applyFill="1" applyAlignment="1">
      <alignment vertical="center" wrapText="1"/>
    </xf>
    <xf numFmtId="0" fontId="2" fillId="0" borderId="0" xfId="1" applyFont="1" applyAlignment="1">
      <alignment vertical="center" wrapText="1"/>
    </xf>
    <xf numFmtId="0" fontId="2" fillId="0" borderId="15" xfId="1" applyFont="1" applyFill="1" applyBorder="1" applyAlignment="1">
      <alignment vertical="center" wrapText="1"/>
    </xf>
    <xf numFmtId="0" fontId="2" fillId="0" borderId="16" xfId="1" applyFont="1" applyFill="1" applyBorder="1" applyAlignment="1">
      <alignment vertical="center" wrapText="1"/>
    </xf>
    <xf numFmtId="0" fontId="4" fillId="0" borderId="17" xfId="1" applyFont="1" applyFill="1" applyBorder="1"/>
    <xf numFmtId="0" fontId="4" fillId="0" borderId="18" xfId="1" applyFont="1" applyFill="1" applyBorder="1"/>
    <xf numFmtId="0" fontId="4" fillId="0" borderId="19" xfId="1" applyFont="1" applyFill="1" applyBorder="1"/>
    <xf numFmtId="0" fontId="4" fillId="0" borderId="20" xfId="1" applyFont="1" applyFill="1" applyBorder="1"/>
    <xf numFmtId="0" fontId="2" fillId="0" borderId="21" xfId="1" applyFont="1" applyFill="1" applyBorder="1" applyAlignment="1">
      <alignment vertical="center" wrapText="1"/>
    </xf>
    <xf numFmtId="0" fontId="4" fillId="0" borderId="22" xfId="1" applyFont="1" applyFill="1" applyBorder="1"/>
    <xf numFmtId="0" fontId="4" fillId="0" borderId="23" xfId="1" applyFont="1" applyFill="1" applyBorder="1"/>
    <xf numFmtId="0" fontId="5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7" fillId="0" borderId="12" xfId="0" applyFont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7" fillId="0" borderId="15" xfId="0" applyFont="1" applyBorder="1"/>
    <xf numFmtId="0" fontId="7" fillId="0" borderId="16" xfId="0" applyFont="1" applyBorder="1"/>
    <xf numFmtId="0" fontId="0" fillId="0" borderId="13" xfId="0" applyBorder="1"/>
    <xf numFmtId="0" fontId="0" fillId="0" borderId="14" xfId="0" applyBorder="1"/>
    <xf numFmtId="0" fontId="7" fillId="0" borderId="1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16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0" xfId="0" applyFont="1" applyFill="1" applyBorder="1"/>
    <xf numFmtId="0" fontId="2" fillId="0" borderId="1" xfId="1" applyFont="1" applyFill="1" applyBorder="1" applyAlignment="1">
      <alignment vertical="center" wrapText="1"/>
    </xf>
    <xf numFmtId="0" fontId="4" fillId="0" borderId="4" xfId="1" applyFont="1" applyFill="1" applyBorder="1"/>
    <xf numFmtId="0" fontId="4" fillId="0" borderId="6" xfId="1" applyFont="1" applyFill="1" applyBorder="1"/>
    <xf numFmtId="0" fontId="8" fillId="0" borderId="14" xfId="1" applyFont="1" applyFill="1" applyBorder="1" applyAlignment="1">
      <alignment horizontal="center" vertical="center" wrapText="1"/>
    </xf>
    <xf numFmtId="0" fontId="9" fillId="0" borderId="7" xfId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 vertical="center" wrapText="1"/>
    </xf>
    <xf numFmtId="0" fontId="9" fillId="0" borderId="8" xfId="1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center"/>
    </xf>
    <xf numFmtId="0" fontId="2" fillId="0" borderId="14" xfId="1" applyFont="1" applyFill="1" applyBorder="1" applyAlignment="1">
      <alignment horizontal="center"/>
    </xf>
    <xf numFmtId="0" fontId="0" fillId="0" borderId="25" xfId="0" applyBorder="1"/>
    <xf numFmtId="0" fontId="0" fillId="0" borderId="26" xfId="0" applyBorder="1" applyAlignment="1">
      <alignment wrapText="1"/>
    </xf>
    <xf numFmtId="0" fontId="7" fillId="0" borderId="24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0" xfId="0" applyFont="1"/>
  </cellXfs>
  <cellStyles count="2">
    <cellStyle name="Normal" xfId="0" builtinId="0"/>
    <cellStyle name="Normal 2" xfId="1" xr:uid="{C017FB6A-2ADF-1344-991E-D1D7395CA5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5195C-BF15-214C-9AA7-22D05DC47631}">
  <dimension ref="A1:N27"/>
  <sheetViews>
    <sheetView workbookViewId="0">
      <selection sqref="A1:XFD1"/>
    </sheetView>
  </sheetViews>
  <sheetFormatPr baseColWidth="10" defaultColWidth="12.6640625" defaultRowHeight="16" x14ac:dyDescent="0.2"/>
  <sheetData>
    <row r="1" spans="1:13" s="74" customFormat="1" ht="17" thickBot="1" x14ac:dyDescent="0.25">
      <c r="A1" s="74" t="s">
        <v>51</v>
      </c>
    </row>
    <row r="2" spans="1:13" ht="18" thickTop="1" thickBot="1" x14ac:dyDescent="0.25">
      <c r="A2" s="69"/>
      <c r="B2" s="18" t="s">
        <v>31</v>
      </c>
      <c r="C2" s="19"/>
      <c r="D2" s="18" t="s">
        <v>27</v>
      </c>
      <c r="E2" s="20"/>
      <c r="F2" s="20"/>
      <c r="G2" s="20"/>
      <c r="H2" s="19"/>
      <c r="I2" s="21" t="s">
        <v>29</v>
      </c>
      <c r="J2" s="22"/>
      <c r="K2" s="22"/>
      <c r="L2" s="22"/>
      <c r="M2" s="23"/>
    </row>
    <row r="3" spans="1:13" s="17" customFormat="1" ht="52" thickBot="1" x14ac:dyDescent="0.25">
      <c r="A3" s="70"/>
      <c r="B3" s="53" t="s">
        <v>46</v>
      </c>
      <c r="C3" s="54" t="s">
        <v>47</v>
      </c>
      <c r="D3" s="53" t="s">
        <v>28</v>
      </c>
      <c r="E3" s="55" t="s">
        <v>23</v>
      </c>
      <c r="F3" s="56" t="s">
        <v>24</v>
      </c>
      <c r="G3" s="57" t="s">
        <v>25</v>
      </c>
      <c r="H3" s="58" t="s">
        <v>26</v>
      </c>
      <c r="I3" s="53" t="s">
        <v>28</v>
      </c>
      <c r="J3" s="55" t="s">
        <v>23</v>
      </c>
      <c r="K3" s="56" t="s">
        <v>24</v>
      </c>
      <c r="L3" s="57" t="s">
        <v>25</v>
      </c>
      <c r="M3" s="58" t="s">
        <v>26</v>
      </c>
    </row>
    <row r="4" spans="1:13" x14ac:dyDescent="0.2">
      <c r="A4" s="71" t="s">
        <v>0</v>
      </c>
      <c r="B4" s="1">
        <v>169582</v>
      </c>
      <c r="C4" s="51">
        <v>145836</v>
      </c>
      <c r="D4" s="1">
        <v>171027</v>
      </c>
      <c r="E4" s="45">
        <v>142769</v>
      </c>
      <c r="F4" s="46">
        <v>713</v>
      </c>
      <c r="G4" s="2">
        <v>156285</v>
      </c>
      <c r="H4" s="3">
        <v>586</v>
      </c>
      <c r="I4" s="1">
        <v>157786</v>
      </c>
      <c r="J4" s="45">
        <v>142195</v>
      </c>
      <c r="K4" s="46">
        <v>641</v>
      </c>
      <c r="L4" s="2">
        <v>154731</v>
      </c>
      <c r="M4" s="3">
        <v>486</v>
      </c>
    </row>
    <row r="5" spans="1:13" x14ac:dyDescent="0.2">
      <c r="A5" s="72" t="s">
        <v>1</v>
      </c>
      <c r="B5" s="1">
        <v>180692</v>
      </c>
      <c r="C5" s="51">
        <v>147810</v>
      </c>
      <c r="D5" s="1">
        <v>184801</v>
      </c>
      <c r="E5" s="45">
        <v>145138</v>
      </c>
      <c r="F5" s="46">
        <v>112</v>
      </c>
      <c r="G5" s="2">
        <v>170089</v>
      </c>
      <c r="H5" s="3">
        <v>283</v>
      </c>
      <c r="I5" s="1">
        <v>172044</v>
      </c>
      <c r="J5" s="45">
        <v>144555</v>
      </c>
      <c r="K5" s="46">
        <v>91</v>
      </c>
      <c r="L5" s="2">
        <v>168404</v>
      </c>
      <c r="M5" s="3">
        <v>167</v>
      </c>
    </row>
    <row r="6" spans="1:13" x14ac:dyDescent="0.2">
      <c r="A6" s="72" t="s">
        <v>2</v>
      </c>
      <c r="B6" s="1">
        <v>152207</v>
      </c>
      <c r="C6" s="51">
        <v>136456</v>
      </c>
      <c r="D6" s="1">
        <v>152392</v>
      </c>
      <c r="E6" s="45">
        <v>131400</v>
      </c>
      <c r="F6" s="46">
        <v>150</v>
      </c>
      <c r="G6" s="2">
        <v>140177</v>
      </c>
      <c r="H6" s="3">
        <v>609</v>
      </c>
      <c r="I6" s="1">
        <v>142060</v>
      </c>
      <c r="J6" s="45">
        <v>130740</v>
      </c>
      <c r="K6" s="46">
        <v>110</v>
      </c>
      <c r="L6" s="2">
        <v>138484</v>
      </c>
      <c r="M6" s="3">
        <v>450</v>
      </c>
    </row>
    <row r="7" spans="1:13" x14ac:dyDescent="0.2">
      <c r="A7" s="72" t="s">
        <v>3</v>
      </c>
      <c r="B7" s="1">
        <v>160500</v>
      </c>
      <c r="C7" s="51">
        <v>116011</v>
      </c>
      <c r="D7" s="1">
        <v>160606</v>
      </c>
      <c r="E7" s="45">
        <v>114308</v>
      </c>
      <c r="F7" s="46">
        <v>52</v>
      </c>
      <c r="G7" s="2">
        <v>149883</v>
      </c>
      <c r="H7" s="3">
        <v>202</v>
      </c>
      <c r="I7" s="1">
        <v>151194</v>
      </c>
      <c r="J7" s="45">
        <v>113914</v>
      </c>
      <c r="K7" s="46">
        <v>41</v>
      </c>
      <c r="L7" s="2">
        <v>148721</v>
      </c>
      <c r="M7" s="3">
        <v>119</v>
      </c>
    </row>
    <row r="8" spans="1:13" x14ac:dyDescent="0.2">
      <c r="A8" s="72" t="s">
        <v>4</v>
      </c>
      <c r="B8" s="1">
        <v>148961</v>
      </c>
      <c r="C8" s="51">
        <v>121168</v>
      </c>
      <c r="D8" s="1">
        <v>148738</v>
      </c>
      <c r="E8" s="45">
        <v>119070</v>
      </c>
      <c r="F8" s="46">
        <v>46</v>
      </c>
      <c r="G8" s="2">
        <v>139271</v>
      </c>
      <c r="H8" s="3">
        <v>354</v>
      </c>
      <c r="I8" s="1">
        <v>140053</v>
      </c>
      <c r="J8" s="45">
        <v>118613</v>
      </c>
      <c r="K8" s="46">
        <v>28</v>
      </c>
      <c r="L8" s="2">
        <v>138130</v>
      </c>
      <c r="M8" s="3">
        <v>301</v>
      </c>
    </row>
    <row r="9" spans="1:13" x14ac:dyDescent="0.2">
      <c r="A9" s="72" t="s">
        <v>5</v>
      </c>
      <c r="B9" s="1">
        <v>150438</v>
      </c>
      <c r="C9" s="51">
        <v>133379</v>
      </c>
      <c r="D9" s="1">
        <v>159281</v>
      </c>
      <c r="E9" s="45">
        <v>129160</v>
      </c>
      <c r="F9" s="46">
        <v>1916</v>
      </c>
      <c r="G9" s="2">
        <v>142598</v>
      </c>
      <c r="H9" s="3">
        <v>301</v>
      </c>
      <c r="I9" s="1">
        <v>149062</v>
      </c>
      <c r="J9" s="45">
        <v>128737</v>
      </c>
      <c r="K9" s="46">
        <v>1822</v>
      </c>
      <c r="L9" s="2">
        <v>141434</v>
      </c>
      <c r="M9" s="3">
        <v>256</v>
      </c>
    </row>
    <row r="10" spans="1:13" x14ac:dyDescent="0.2">
      <c r="A10" s="72" t="s">
        <v>6</v>
      </c>
      <c r="B10" s="1">
        <v>128268</v>
      </c>
      <c r="C10" s="51">
        <v>108670</v>
      </c>
      <c r="D10" s="1">
        <v>132395</v>
      </c>
      <c r="E10" s="45">
        <v>106633</v>
      </c>
      <c r="F10" s="46">
        <v>472</v>
      </c>
      <c r="G10" s="2">
        <v>119325</v>
      </c>
      <c r="H10" s="3">
        <v>428</v>
      </c>
      <c r="I10" s="1">
        <v>121711</v>
      </c>
      <c r="J10" s="45">
        <v>106091</v>
      </c>
      <c r="K10" s="46">
        <v>297</v>
      </c>
      <c r="L10" s="2">
        <v>117998</v>
      </c>
      <c r="M10" s="3">
        <v>190</v>
      </c>
    </row>
    <row r="11" spans="1:13" x14ac:dyDescent="0.2">
      <c r="A11" s="72" t="s">
        <v>7</v>
      </c>
      <c r="B11" s="1">
        <v>123296</v>
      </c>
      <c r="C11" s="51">
        <v>95286</v>
      </c>
      <c r="D11" s="1">
        <v>123298</v>
      </c>
      <c r="E11" s="45">
        <v>93328</v>
      </c>
      <c r="F11" s="46">
        <v>109</v>
      </c>
      <c r="G11" s="2">
        <v>114556</v>
      </c>
      <c r="H11" s="3">
        <v>470</v>
      </c>
      <c r="I11" s="1">
        <v>115587</v>
      </c>
      <c r="J11" s="45">
        <v>93014</v>
      </c>
      <c r="K11" s="46">
        <v>88</v>
      </c>
      <c r="L11" s="2">
        <v>113585</v>
      </c>
      <c r="M11" s="3">
        <v>307</v>
      </c>
    </row>
    <row r="12" spans="1:13" x14ac:dyDescent="0.2">
      <c r="A12" s="72" t="s">
        <v>8</v>
      </c>
      <c r="B12" s="1">
        <v>98876</v>
      </c>
      <c r="C12" s="51">
        <v>84482</v>
      </c>
      <c r="D12" s="1">
        <v>104863</v>
      </c>
      <c r="E12" s="45">
        <v>83359</v>
      </c>
      <c r="F12" s="46">
        <v>44</v>
      </c>
      <c r="G12" s="2">
        <v>90483</v>
      </c>
      <c r="H12" s="3">
        <v>405</v>
      </c>
      <c r="I12" s="1">
        <v>94404</v>
      </c>
      <c r="J12" s="45">
        <v>83039</v>
      </c>
      <c r="K12" s="46">
        <v>28</v>
      </c>
      <c r="L12" s="2">
        <v>89395</v>
      </c>
      <c r="M12" s="3">
        <v>130</v>
      </c>
    </row>
    <row r="13" spans="1:13" x14ac:dyDescent="0.2">
      <c r="A13" s="72" t="s">
        <v>9</v>
      </c>
      <c r="B13" s="1">
        <v>118305</v>
      </c>
      <c r="C13" s="51">
        <v>97699</v>
      </c>
      <c r="D13" s="1">
        <v>117874</v>
      </c>
      <c r="E13" s="45">
        <v>95047</v>
      </c>
      <c r="F13" s="46">
        <v>809</v>
      </c>
      <c r="G13" s="2">
        <v>106987</v>
      </c>
      <c r="H13" s="3">
        <v>911</v>
      </c>
      <c r="I13" s="1">
        <v>108975</v>
      </c>
      <c r="J13" s="45">
        <v>94653</v>
      </c>
      <c r="K13" s="46">
        <v>735</v>
      </c>
      <c r="L13" s="2">
        <v>105525</v>
      </c>
      <c r="M13" s="3">
        <v>793</v>
      </c>
    </row>
    <row r="14" spans="1:13" x14ac:dyDescent="0.2">
      <c r="A14" s="72" t="s">
        <v>10</v>
      </c>
      <c r="B14" s="1">
        <v>107915</v>
      </c>
      <c r="C14" s="51">
        <v>94606</v>
      </c>
      <c r="D14" s="1">
        <v>109208</v>
      </c>
      <c r="E14" s="45">
        <v>91291</v>
      </c>
      <c r="F14" s="46">
        <v>77</v>
      </c>
      <c r="G14" s="2">
        <v>99581</v>
      </c>
      <c r="H14" s="3">
        <v>202</v>
      </c>
      <c r="I14" s="1">
        <v>101233</v>
      </c>
      <c r="J14" s="45">
        <v>90723</v>
      </c>
      <c r="K14" s="46">
        <v>38</v>
      </c>
      <c r="L14" s="2">
        <v>98444</v>
      </c>
      <c r="M14" s="3">
        <v>137</v>
      </c>
    </row>
    <row r="15" spans="1:13" x14ac:dyDescent="0.2">
      <c r="A15" s="72" t="s">
        <v>11</v>
      </c>
      <c r="B15" s="1">
        <v>104537</v>
      </c>
      <c r="C15" s="51">
        <v>86011</v>
      </c>
      <c r="D15" s="1">
        <v>107616</v>
      </c>
      <c r="E15" s="45">
        <v>84330</v>
      </c>
      <c r="F15" s="46">
        <v>44</v>
      </c>
      <c r="G15" s="2">
        <v>98737</v>
      </c>
      <c r="H15" s="3">
        <v>327</v>
      </c>
      <c r="I15" s="1">
        <v>100035</v>
      </c>
      <c r="J15" s="45">
        <v>83987</v>
      </c>
      <c r="K15" s="46">
        <v>37</v>
      </c>
      <c r="L15" s="2">
        <v>97710</v>
      </c>
      <c r="M15" s="3">
        <v>266</v>
      </c>
    </row>
    <row r="16" spans="1:13" x14ac:dyDescent="0.2">
      <c r="A16" s="72" t="s">
        <v>12</v>
      </c>
      <c r="B16" s="1">
        <v>82818</v>
      </c>
      <c r="C16" s="51">
        <v>71548</v>
      </c>
      <c r="D16" s="1">
        <v>82113</v>
      </c>
      <c r="E16" s="45">
        <v>70803</v>
      </c>
      <c r="F16" s="46">
        <v>30</v>
      </c>
      <c r="G16" s="2">
        <v>76854</v>
      </c>
      <c r="H16" s="3">
        <v>84</v>
      </c>
      <c r="I16" s="1">
        <v>77220</v>
      </c>
      <c r="J16" s="45">
        <v>70556</v>
      </c>
      <c r="K16" s="46">
        <v>22</v>
      </c>
      <c r="L16" s="2">
        <v>76175</v>
      </c>
      <c r="M16" s="3">
        <v>52</v>
      </c>
    </row>
    <row r="17" spans="1:14" x14ac:dyDescent="0.2">
      <c r="A17" s="72" t="s">
        <v>13</v>
      </c>
      <c r="B17" s="1">
        <v>72100</v>
      </c>
      <c r="C17" s="51">
        <v>63986</v>
      </c>
      <c r="D17" s="1">
        <v>74236</v>
      </c>
      <c r="E17" s="45">
        <v>62908</v>
      </c>
      <c r="F17" s="46">
        <v>65</v>
      </c>
      <c r="G17" s="2">
        <v>67804</v>
      </c>
      <c r="H17" s="3">
        <v>120</v>
      </c>
      <c r="I17" s="1">
        <v>69020</v>
      </c>
      <c r="J17" s="45">
        <v>62708</v>
      </c>
      <c r="K17" s="46">
        <v>54</v>
      </c>
      <c r="L17" s="2">
        <v>67289</v>
      </c>
      <c r="M17" s="3">
        <v>61</v>
      </c>
    </row>
    <row r="18" spans="1:14" x14ac:dyDescent="0.2">
      <c r="A18" s="72" t="s">
        <v>14</v>
      </c>
      <c r="B18" s="1">
        <v>65863</v>
      </c>
      <c r="C18" s="51">
        <v>52115</v>
      </c>
      <c r="D18" s="1">
        <v>62365</v>
      </c>
      <c r="E18" s="45">
        <v>51230</v>
      </c>
      <c r="F18" s="46">
        <v>70</v>
      </c>
      <c r="G18" s="2">
        <v>57652</v>
      </c>
      <c r="H18" s="3">
        <v>123</v>
      </c>
      <c r="I18" s="1">
        <v>58028</v>
      </c>
      <c r="J18" s="45">
        <v>50998</v>
      </c>
      <c r="K18" s="46">
        <v>29</v>
      </c>
      <c r="L18" s="2">
        <v>57042</v>
      </c>
      <c r="M18" s="3">
        <v>54</v>
      </c>
    </row>
    <row r="19" spans="1:14" x14ac:dyDescent="0.2">
      <c r="A19" s="72" t="s">
        <v>15</v>
      </c>
      <c r="B19" s="1">
        <v>74031</v>
      </c>
      <c r="C19" s="51">
        <v>36859</v>
      </c>
      <c r="D19" s="1">
        <v>71654</v>
      </c>
      <c r="E19" s="45">
        <v>35912</v>
      </c>
      <c r="F19" s="46">
        <v>236</v>
      </c>
      <c r="G19" s="2">
        <v>65360</v>
      </c>
      <c r="H19" s="3">
        <v>570</v>
      </c>
      <c r="I19" s="1">
        <v>66467</v>
      </c>
      <c r="J19" s="45">
        <v>35788</v>
      </c>
      <c r="K19" s="46">
        <v>208</v>
      </c>
      <c r="L19" s="2">
        <v>64542</v>
      </c>
      <c r="M19" s="3">
        <v>441</v>
      </c>
    </row>
    <row r="20" spans="1:14" x14ac:dyDescent="0.2">
      <c r="A20" s="72" t="s">
        <v>16</v>
      </c>
      <c r="B20" s="1">
        <v>60098</v>
      </c>
      <c r="C20" s="51">
        <v>45879</v>
      </c>
      <c r="D20" s="1">
        <v>59345</v>
      </c>
      <c r="E20" s="45">
        <v>44160</v>
      </c>
      <c r="F20" s="46">
        <v>527</v>
      </c>
      <c r="G20" s="2">
        <v>51477</v>
      </c>
      <c r="H20" s="3">
        <v>503</v>
      </c>
      <c r="I20" s="1">
        <v>53972</v>
      </c>
      <c r="J20" s="45">
        <v>43946</v>
      </c>
      <c r="K20" s="46">
        <v>403</v>
      </c>
      <c r="L20" s="2">
        <v>50700</v>
      </c>
      <c r="M20" s="3">
        <v>245</v>
      </c>
    </row>
    <row r="21" spans="1:14" x14ac:dyDescent="0.2">
      <c r="A21" s="72" t="s">
        <v>17</v>
      </c>
      <c r="B21" s="1">
        <v>65032</v>
      </c>
      <c r="C21" s="51">
        <v>44201</v>
      </c>
      <c r="D21" s="1">
        <v>65513</v>
      </c>
      <c r="E21" s="45">
        <v>43404</v>
      </c>
      <c r="F21" s="46">
        <v>24</v>
      </c>
      <c r="G21" s="2">
        <v>60980</v>
      </c>
      <c r="H21" s="3">
        <v>71</v>
      </c>
      <c r="I21" s="1">
        <v>61197</v>
      </c>
      <c r="J21" s="45">
        <v>43234</v>
      </c>
      <c r="K21" s="46">
        <v>21</v>
      </c>
      <c r="L21" s="2">
        <v>60302</v>
      </c>
      <c r="M21" s="3">
        <v>47</v>
      </c>
    </row>
    <row r="22" spans="1:14" x14ac:dyDescent="0.2">
      <c r="A22" s="72" t="s">
        <v>18</v>
      </c>
      <c r="B22" s="1">
        <v>53902</v>
      </c>
      <c r="C22" s="51">
        <v>39423</v>
      </c>
      <c r="D22" s="1">
        <v>45729</v>
      </c>
      <c r="E22" s="45">
        <v>32713</v>
      </c>
      <c r="F22" s="46">
        <v>484</v>
      </c>
      <c r="G22" s="2">
        <v>39099</v>
      </c>
      <c r="H22" s="3">
        <v>723</v>
      </c>
      <c r="I22" s="1">
        <v>39986</v>
      </c>
      <c r="J22" s="45">
        <v>32235</v>
      </c>
      <c r="K22" s="46">
        <v>292</v>
      </c>
      <c r="L22" s="2">
        <v>38144</v>
      </c>
      <c r="M22" s="3">
        <v>449</v>
      </c>
    </row>
    <row r="23" spans="1:14" x14ac:dyDescent="0.2">
      <c r="A23" s="72" t="s">
        <v>19</v>
      </c>
      <c r="B23" s="1">
        <v>52182</v>
      </c>
      <c r="C23" s="51">
        <v>42845</v>
      </c>
      <c r="D23" s="1">
        <v>52657</v>
      </c>
      <c r="E23" s="45">
        <v>42050</v>
      </c>
      <c r="F23" s="46">
        <v>75</v>
      </c>
      <c r="G23" s="2">
        <v>46587</v>
      </c>
      <c r="H23" s="3">
        <v>251</v>
      </c>
      <c r="I23" s="1">
        <v>48231</v>
      </c>
      <c r="J23" s="45">
        <v>41792</v>
      </c>
      <c r="K23" s="46">
        <v>74</v>
      </c>
      <c r="L23" s="2">
        <v>45818</v>
      </c>
      <c r="M23" s="3">
        <v>123</v>
      </c>
    </row>
    <row r="24" spans="1:14" x14ac:dyDescent="0.2">
      <c r="A24" s="72" t="s">
        <v>20</v>
      </c>
      <c r="B24" s="1">
        <v>34499</v>
      </c>
      <c r="C24" s="51">
        <v>26987</v>
      </c>
      <c r="D24" s="1">
        <v>32725</v>
      </c>
      <c r="E24" s="45">
        <v>26726</v>
      </c>
      <c r="F24" s="46">
        <v>8</v>
      </c>
      <c r="G24" s="2">
        <v>30156</v>
      </c>
      <c r="H24" s="3">
        <v>40</v>
      </c>
      <c r="I24" s="1">
        <v>30533</v>
      </c>
      <c r="J24" s="45">
        <v>26622</v>
      </c>
      <c r="K24" s="46">
        <v>5</v>
      </c>
      <c r="L24" s="2">
        <v>29844</v>
      </c>
      <c r="M24" s="3">
        <v>19</v>
      </c>
    </row>
    <row r="25" spans="1:14" x14ac:dyDescent="0.2">
      <c r="A25" s="72" t="s">
        <v>21</v>
      </c>
      <c r="B25" s="1">
        <v>34577</v>
      </c>
      <c r="C25" s="51">
        <v>24353</v>
      </c>
      <c r="D25" s="1">
        <v>32824</v>
      </c>
      <c r="E25" s="45">
        <v>23788</v>
      </c>
      <c r="F25" s="46">
        <v>241</v>
      </c>
      <c r="G25" s="2">
        <v>29412</v>
      </c>
      <c r="H25" s="3">
        <v>26</v>
      </c>
      <c r="I25" s="1">
        <v>30224</v>
      </c>
      <c r="J25" s="45">
        <v>23655</v>
      </c>
      <c r="K25" s="46">
        <v>217</v>
      </c>
      <c r="L25" s="2">
        <v>29018</v>
      </c>
      <c r="M25" s="3">
        <v>17</v>
      </c>
    </row>
    <row r="26" spans="1:14" ht="17" thickBot="1" x14ac:dyDescent="0.25">
      <c r="A26" s="72" t="s">
        <v>22</v>
      </c>
      <c r="B26" s="4">
        <v>73380</v>
      </c>
      <c r="C26" s="52">
        <v>51980</v>
      </c>
      <c r="D26" s="4">
        <v>67767</v>
      </c>
      <c r="E26" s="47">
        <v>48515</v>
      </c>
      <c r="F26" s="48">
        <v>55</v>
      </c>
      <c r="G26" s="5">
        <v>61195</v>
      </c>
      <c r="H26" s="6">
        <v>119</v>
      </c>
      <c r="I26" s="4">
        <v>62620</v>
      </c>
      <c r="J26" s="47">
        <v>48091</v>
      </c>
      <c r="K26" s="48">
        <v>30</v>
      </c>
      <c r="L26" s="5">
        <v>60386</v>
      </c>
      <c r="M26" s="6">
        <v>51</v>
      </c>
    </row>
    <row r="27" spans="1:14" ht="17" thickBot="1" x14ac:dyDescent="0.25">
      <c r="A27" s="73" t="s">
        <v>30</v>
      </c>
      <c r="B27" s="18">
        <f>SUM(B4:B26)</f>
        <v>2312059</v>
      </c>
      <c r="C27" s="44">
        <f>SUM(C4:C26)</f>
        <v>1867590</v>
      </c>
      <c r="D27" s="18">
        <f>SUM(D4:D26)</f>
        <v>2319027</v>
      </c>
      <c r="E27" s="49">
        <f t="shared" ref="E27:H27" si="0">SUM(E4:E26)</f>
        <v>1818042</v>
      </c>
      <c r="F27" s="50">
        <f t="shared" si="0"/>
        <v>6359</v>
      </c>
      <c r="G27" s="20">
        <f t="shared" si="0"/>
        <v>2114548</v>
      </c>
      <c r="H27" s="20">
        <f t="shared" si="0"/>
        <v>7708</v>
      </c>
      <c r="I27" s="18">
        <f t="shared" ref="I27" si="1">SUM(I4:I26)</f>
        <v>2151642</v>
      </c>
      <c r="J27" s="49">
        <f t="shared" ref="J27" si="2">SUM(J4:J26)</f>
        <v>1809886</v>
      </c>
      <c r="K27" s="50">
        <f t="shared" ref="K27" si="3">SUM(K4:K26)</f>
        <v>5311</v>
      </c>
      <c r="L27" s="20">
        <f t="shared" ref="L27" si="4">SUM(L4:L26)</f>
        <v>2091821</v>
      </c>
      <c r="M27" s="19">
        <f t="shared" ref="M27" si="5">SUM(M4:M26)</f>
        <v>5161</v>
      </c>
      <c r="N27" s="59"/>
    </row>
  </sheetData>
  <mergeCells count="1">
    <mergeCell ref="A1:XF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608DA-7188-4A4D-A9EB-A35B9002E8E3}">
  <dimension ref="A1:R26"/>
  <sheetViews>
    <sheetView tabSelected="1" workbookViewId="0">
      <selection activeCell="A2" sqref="A2"/>
    </sheetView>
  </sheetViews>
  <sheetFormatPr baseColWidth="10" defaultColWidth="12.83203125" defaultRowHeight="14" x14ac:dyDescent="0.15"/>
  <cols>
    <col min="1" max="16384" width="12.83203125" style="27"/>
  </cols>
  <sheetData>
    <row r="1" spans="1:18" s="74" customFormat="1" ht="17" thickBot="1" x14ac:dyDescent="0.25">
      <c r="A1" s="74" t="s">
        <v>52</v>
      </c>
    </row>
    <row r="2" spans="1:18" s="32" customFormat="1" ht="15" thickBot="1" x14ac:dyDescent="0.2">
      <c r="A2" s="7" t="s">
        <v>49</v>
      </c>
      <c r="B2" s="24"/>
      <c r="C2" s="24"/>
      <c r="D2" s="24"/>
      <c r="E2" s="24"/>
      <c r="F2" s="24"/>
      <c r="G2" s="24"/>
      <c r="H2" s="25"/>
      <c r="I2" s="26"/>
      <c r="J2" s="7" t="s">
        <v>48</v>
      </c>
      <c r="K2" s="24"/>
      <c r="L2" s="24"/>
      <c r="M2" s="24"/>
      <c r="N2" s="24"/>
      <c r="O2" s="24"/>
      <c r="P2" s="24"/>
      <c r="Q2" s="24"/>
      <c r="R2" s="25"/>
    </row>
    <row r="3" spans="1:18" ht="76" thickBot="1" x14ac:dyDescent="0.2">
      <c r="A3" s="28" t="s">
        <v>33</v>
      </c>
      <c r="B3" s="30" t="s">
        <v>50</v>
      </c>
      <c r="C3" s="60" t="s">
        <v>44</v>
      </c>
      <c r="D3" s="30" t="s">
        <v>38</v>
      </c>
      <c r="E3" s="33" t="s">
        <v>45</v>
      </c>
      <c r="F3" s="34" t="s">
        <v>38</v>
      </c>
      <c r="G3" s="30" t="s">
        <v>43</v>
      </c>
      <c r="H3" s="39" t="s">
        <v>32</v>
      </c>
      <c r="I3" s="31"/>
      <c r="J3" s="28" t="s">
        <v>33</v>
      </c>
      <c r="K3" s="15" t="s">
        <v>34</v>
      </c>
      <c r="L3" s="15" t="s">
        <v>35</v>
      </c>
      <c r="M3" s="15" t="s">
        <v>36</v>
      </c>
      <c r="N3" s="15" t="s">
        <v>37</v>
      </c>
      <c r="O3" s="14" t="s">
        <v>39</v>
      </c>
      <c r="P3" s="15" t="s">
        <v>40</v>
      </c>
      <c r="Q3" s="15" t="s">
        <v>41</v>
      </c>
      <c r="R3" s="16" t="s">
        <v>42</v>
      </c>
    </row>
    <row r="4" spans="1:18" x14ac:dyDescent="0.15">
      <c r="A4" s="67" t="s">
        <v>0</v>
      </c>
      <c r="B4" s="8">
        <v>157786</v>
      </c>
      <c r="C4" s="61">
        <v>24020</v>
      </c>
      <c r="D4" s="8">
        <v>0.99791840133222298</v>
      </c>
      <c r="E4" s="35">
        <v>87839</v>
      </c>
      <c r="F4" s="36">
        <v>0.99533236944865</v>
      </c>
      <c r="G4" s="8">
        <f>C4+E4</f>
        <v>111859</v>
      </c>
      <c r="H4" s="40">
        <f>(C4*D4+E4*F4)/(C4+E4)</f>
        <v>0.99588768002574646</v>
      </c>
      <c r="I4" s="26"/>
      <c r="J4" s="29" t="s">
        <v>0</v>
      </c>
      <c r="K4" s="10">
        <v>107581</v>
      </c>
      <c r="L4" s="10">
        <v>38006</v>
      </c>
      <c r="M4" s="10">
        <v>0.11658399999999999</v>
      </c>
      <c r="N4" s="10">
        <v>0.26105400000000001</v>
      </c>
      <c r="O4" s="42">
        <v>110474</v>
      </c>
      <c r="P4" s="10">
        <v>35294</v>
      </c>
      <c r="Q4" s="10">
        <v>0.112762</v>
      </c>
      <c r="R4" s="11">
        <v>0.24212400000000001</v>
      </c>
    </row>
    <row r="5" spans="1:18" x14ac:dyDescent="0.15">
      <c r="A5" s="67" t="s">
        <v>1</v>
      </c>
      <c r="B5" s="8">
        <v>172044</v>
      </c>
      <c r="C5" s="61">
        <v>24868</v>
      </c>
      <c r="D5" s="8">
        <v>0.99754704841563402</v>
      </c>
      <c r="E5" s="35">
        <v>97166</v>
      </c>
      <c r="F5" s="36">
        <v>0.99635675030360404</v>
      </c>
      <c r="G5" s="8">
        <f t="shared" ref="G5:G26" si="0">C5+E5</f>
        <v>122034</v>
      </c>
      <c r="H5" s="40">
        <f t="shared" ref="H5:H26" si="1">(C5*D5+E5*F5)/(C5+E5)</f>
        <v>0.99659930838946498</v>
      </c>
      <c r="I5" s="26"/>
      <c r="J5" s="29" t="s">
        <v>1</v>
      </c>
      <c r="K5" s="10">
        <v>106070</v>
      </c>
      <c r="L5" s="10">
        <v>36663</v>
      </c>
      <c r="M5" s="10">
        <v>0.112266</v>
      </c>
      <c r="N5" s="10">
        <v>0.25686399999999998</v>
      </c>
      <c r="O5" s="43">
        <v>112006</v>
      </c>
      <c r="P5" s="12">
        <v>33622</v>
      </c>
      <c r="Q5" s="12">
        <v>0.109526</v>
      </c>
      <c r="R5" s="13">
        <v>0.230876</v>
      </c>
    </row>
    <row r="6" spans="1:18" x14ac:dyDescent="0.15">
      <c r="A6" s="67" t="s">
        <v>2</v>
      </c>
      <c r="B6" s="8">
        <v>142060</v>
      </c>
      <c r="C6" s="61">
        <v>24357</v>
      </c>
      <c r="D6" s="8">
        <v>0.99843987354764496</v>
      </c>
      <c r="E6" s="35">
        <v>79312</v>
      </c>
      <c r="F6" s="36">
        <v>0.99588965099858695</v>
      </c>
      <c r="G6" s="8">
        <f t="shared" si="0"/>
        <v>103669</v>
      </c>
      <c r="H6" s="40">
        <f t="shared" si="1"/>
        <v>0.99648882501036873</v>
      </c>
      <c r="I6" s="26"/>
      <c r="J6" s="29" t="s">
        <v>2</v>
      </c>
      <c r="K6" s="10">
        <v>31344</v>
      </c>
      <c r="L6" s="10">
        <v>101854</v>
      </c>
      <c r="M6" s="10">
        <v>0.105535</v>
      </c>
      <c r="N6" s="10">
        <v>0.235319</v>
      </c>
      <c r="O6" s="42">
        <v>30056</v>
      </c>
      <c r="P6" s="10">
        <v>103241</v>
      </c>
      <c r="Q6" s="10">
        <v>0.102171</v>
      </c>
      <c r="R6" s="11">
        <v>0.22548099999999999</v>
      </c>
    </row>
    <row r="7" spans="1:18" x14ac:dyDescent="0.15">
      <c r="A7" s="67" t="s">
        <v>3</v>
      </c>
      <c r="B7" s="8">
        <v>151194</v>
      </c>
      <c r="C7" s="61">
        <v>27212</v>
      </c>
      <c r="D7" s="8">
        <v>0.99838306629428197</v>
      </c>
      <c r="E7" s="35">
        <v>80525</v>
      </c>
      <c r="F7" s="36">
        <v>0.99590189382179395</v>
      </c>
      <c r="G7" s="8">
        <f t="shared" si="0"/>
        <v>107737</v>
      </c>
      <c r="H7" s="40">
        <f t="shared" si="1"/>
        <v>0.99652858349499207</v>
      </c>
      <c r="I7" s="26"/>
      <c r="J7" s="29" t="s">
        <v>3</v>
      </c>
      <c r="K7" s="10">
        <v>36287</v>
      </c>
      <c r="L7" s="10">
        <v>93988</v>
      </c>
      <c r="M7" s="10">
        <v>0.109193</v>
      </c>
      <c r="N7" s="10">
        <v>0.27854200000000001</v>
      </c>
      <c r="O7" s="43">
        <v>30605</v>
      </c>
      <c r="P7" s="12">
        <v>104062</v>
      </c>
      <c r="Q7" s="12">
        <v>0.10968600000000001</v>
      </c>
      <c r="R7" s="13">
        <v>0.22726399999999999</v>
      </c>
    </row>
    <row r="8" spans="1:18" x14ac:dyDescent="0.15">
      <c r="A8" s="67" t="s">
        <v>4</v>
      </c>
      <c r="B8" s="8">
        <v>140053</v>
      </c>
      <c r="C8" s="61">
        <v>21955</v>
      </c>
      <c r="D8" s="8">
        <v>0.99849692552949199</v>
      </c>
      <c r="E8" s="35">
        <v>77092</v>
      </c>
      <c r="F8" s="36">
        <v>0.997211124370881</v>
      </c>
      <c r="G8" s="8">
        <f t="shared" si="0"/>
        <v>99047</v>
      </c>
      <c r="H8" s="40">
        <f t="shared" si="1"/>
        <v>0.9974961381970171</v>
      </c>
      <c r="I8" s="26"/>
      <c r="J8" s="29" t="s">
        <v>4</v>
      </c>
      <c r="K8" s="10">
        <v>30752</v>
      </c>
      <c r="L8" s="10">
        <v>89490</v>
      </c>
      <c r="M8" s="10">
        <v>0.11197500000000001</v>
      </c>
      <c r="N8" s="10">
        <v>0.25575100000000001</v>
      </c>
      <c r="O8" s="42">
        <v>26486</v>
      </c>
      <c r="P8" s="10">
        <v>95935</v>
      </c>
      <c r="Q8" s="10">
        <v>0.114981</v>
      </c>
      <c r="R8" s="11">
        <v>0.21635199999999999</v>
      </c>
    </row>
    <row r="9" spans="1:18" x14ac:dyDescent="0.15">
      <c r="A9" s="67" t="s">
        <v>5</v>
      </c>
      <c r="B9" s="8">
        <v>149062</v>
      </c>
      <c r="C9" s="61">
        <v>23926</v>
      </c>
      <c r="D9" s="8">
        <v>0.99544428655019601</v>
      </c>
      <c r="E9" s="35">
        <v>84131</v>
      </c>
      <c r="F9" s="36">
        <v>0.98902901427535606</v>
      </c>
      <c r="G9" s="8">
        <f t="shared" si="0"/>
        <v>108057</v>
      </c>
      <c r="H9" s="40">
        <f t="shared" si="1"/>
        <v>0.99044948499403063</v>
      </c>
      <c r="I9" s="26"/>
      <c r="J9" s="29" t="s">
        <v>5</v>
      </c>
      <c r="K9" s="10">
        <v>31358</v>
      </c>
      <c r="L9" s="10">
        <v>90088</v>
      </c>
      <c r="M9" s="10">
        <v>0.108436</v>
      </c>
      <c r="N9" s="10">
        <v>0.25820500000000002</v>
      </c>
      <c r="O9" s="43">
        <v>27185</v>
      </c>
      <c r="P9" s="12">
        <v>95382</v>
      </c>
      <c r="Q9" s="12">
        <v>0.113971</v>
      </c>
      <c r="R9" s="13">
        <v>0.22179699999999999</v>
      </c>
    </row>
    <row r="10" spans="1:18" x14ac:dyDescent="0.15">
      <c r="A10" s="67" t="s">
        <v>6</v>
      </c>
      <c r="B10" s="8">
        <v>121711</v>
      </c>
      <c r="C10" s="61">
        <v>17347</v>
      </c>
      <c r="D10" s="8">
        <v>0.99809765377298598</v>
      </c>
      <c r="E10" s="35">
        <v>68308</v>
      </c>
      <c r="F10" s="36">
        <v>0.99584236107044499</v>
      </c>
      <c r="G10" s="8">
        <f t="shared" si="0"/>
        <v>85655</v>
      </c>
      <c r="H10" s="40">
        <f t="shared" si="1"/>
        <v>0.99629910688225953</v>
      </c>
      <c r="I10" s="26"/>
      <c r="J10" s="29" t="s">
        <v>6</v>
      </c>
      <c r="K10" s="10">
        <v>76949</v>
      </c>
      <c r="L10" s="10">
        <v>29562</v>
      </c>
      <c r="M10" s="10">
        <v>0.104826</v>
      </c>
      <c r="N10" s="10">
        <v>0.27754899999999999</v>
      </c>
      <c r="O10" s="42">
        <v>80375</v>
      </c>
      <c r="P10" s="10">
        <v>27489</v>
      </c>
      <c r="Q10" s="10">
        <v>0.102955</v>
      </c>
      <c r="R10" s="11">
        <v>0.25484899999999999</v>
      </c>
    </row>
    <row r="11" spans="1:18" x14ac:dyDescent="0.15">
      <c r="A11" s="67" t="s">
        <v>7</v>
      </c>
      <c r="B11" s="8">
        <v>115587</v>
      </c>
      <c r="C11" s="61">
        <v>16795</v>
      </c>
      <c r="D11" s="8">
        <v>0.99791604644239296</v>
      </c>
      <c r="E11" s="35">
        <v>69114</v>
      </c>
      <c r="F11" s="36">
        <v>0.99607894203779201</v>
      </c>
      <c r="G11" s="8">
        <f t="shared" si="0"/>
        <v>85909</v>
      </c>
      <c r="H11" s="40">
        <f t="shared" si="1"/>
        <v>0.99643809146887918</v>
      </c>
      <c r="I11" s="26"/>
      <c r="J11" s="29" t="s">
        <v>7</v>
      </c>
      <c r="K11" s="10">
        <v>72696</v>
      </c>
      <c r="L11" s="10">
        <v>29868</v>
      </c>
      <c r="M11" s="10">
        <v>9.9890000000000007E-2</v>
      </c>
      <c r="N11" s="10">
        <v>0.291213</v>
      </c>
      <c r="O11" s="43">
        <v>78013</v>
      </c>
      <c r="P11" s="12">
        <v>26057</v>
      </c>
      <c r="Q11" s="12">
        <v>9.5964999999999995E-2</v>
      </c>
      <c r="R11" s="13">
        <v>0.25037999999999999</v>
      </c>
    </row>
    <row r="12" spans="1:18" x14ac:dyDescent="0.15">
      <c r="A12" s="67" t="s">
        <v>8</v>
      </c>
      <c r="B12" s="8">
        <v>94404</v>
      </c>
      <c r="C12" s="61">
        <v>13199</v>
      </c>
      <c r="D12" s="8">
        <v>0.99780286385332195</v>
      </c>
      <c r="E12" s="35">
        <v>51094</v>
      </c>
      <c r="F12" s="36">
        <v>0.993267311230281</v>
      </c>
      <c r="G12" s="8">
        <f t="shared" si="0"/>
        <v>64293</v>
      </c>
      <c r="H12" s="40">
        <f t="shared" si="1"/>
        <v>0.99419843528844465</v>
      </c>
      <c r="I12" s="26"/>
      <c r="J12" s="29" t="s">
        <v>8</v>
      </c>
      <c r="K12" s="10">
        <v>16221</v>
      </c>
      <c r="L12" s="10">
        <v>61505</v>
      </c>
      <c r="M12" s="10">
        <v>0.119768</v>
      </c>
      <c r="N12" s="10">
        <v>0.20869499999999999</v>
      </c>
      <c r="O12" s="42">
        <v>15675</v>
      </c>
      <c r="P12" s="10">
        <v>62500</v>
      </c>
      <c r="Q12" s="10">
        <v>0.116573</v>
      </c>
      <c r="R12" s="11">
        <v>0.200512</v>
      </c>
    </row>
    <row r="13" spans="1:18" x14ac:dyDescent="0.15">
      <c r="A13" s="67" t="s">
        <v>9</v>
      </c>
      <c r="B13" s="8">
        <v>108975</v>
      </c>
      <c r="C13" s="61">
        <v>19069</v>
      </c>
      <c r="D13" s="8">
        <v>0.99292044679846803</v>
      </c>
      <c r="E13" s="35">
        <v>59996</v>
      </c>
      <c r="F13" s="36">
        <v>0.98666577771851405</v>
      </c>
      <c r="G13" s="8">
        <f t="shared" si="0"/>
        <v>79065</v>
      </c>
      <c r="H13" s="40">
        <f t="shared" si="1"/>
        <v>0.98817428697906728</v>
      </c>
      <c r="I13" s="26"/>
      <c r="J13" s="29" t="s">
        <v>9</v>
      </c>
      <c r="K13" s="10">
        <v>71978</v>
      </c>
      <c r="L13" s="10">
        <v>22276</v>
      </c>
      <c r="M13" s="10">
        <v>0.13808599999999999</v>
      </c>
      <c r="N13" s="10">
        <v>0.23633999999999999</v>
      </c>
      <c r="O13" s="43">
        <v>74510</v>
      </c>
      <c r="P13" s="12">
        <v>20701</v>
      </c>
      <c r="Q13" s="12">
        <v>0.13541600000000001</v>
      </c>
      <c r="R13" s="13">
        <v>0.217422</v>
      </c>
    </row>
    <row r="14" spans="1:18" x14ac:dyDescent="0.15">
      <c r="A14" s="67" t="s">
        <v>10</v>
      </c>
      <c r="B14" s="8">
        <v>101233</v>
      </c>
      <c r="C14" s="61">
        <v>14869</v>
      </c>
      <c r="D14" s="8">
        <v>0.99872217364987503</v>
      </c>
      <c r="E14" s="35">
        <v>58419</v>
      </c>
      <c r="F14" s="36">
        <v>0.99614851332614296</v>
      </c>
      <c r="G14" s="8">
        <f t="shared" si="0"/>
        <v>73288</v>
      </c>
      <c r="H14" s="40">
        <f t="shared" si="1"/>
        <v>0.99667066914092273</v>
      </c>
      <c r="I14" s="26"/>
      <c r="J14" s="29" t="s">
        <v>10</v>
      </c>
      <c r="K14" s="10">
        <v>21721</v>
      </c>
      <c r="L14" s="10">
        <v>72802</v>
      </c>
      <c r="M14" s="10">
        <v>0.12456399999999999</v>
      </c>
      <c r="N14" s="10">
        <v>0.229796</v>
      </c>
      <c r="O14" s="42">
        <v>19767</v>
      </c>
      <c r="P14" s="10">
        <v>74665</v>
      </c>
      <c r="Q14" s="10">
        <v>0.119855</v>
      </c>
      <c r="R14" s="11">
        <v>0.20932500000000001</v>
      </c>
    </row>
    <row r="15" spans="1:18" x14ac:dyDescent="0.15">
      <c r="A15" s="67" t="s">
        <v>11</v>
      </c>
      <c r="B15" s="8">
        <v>100035</v>
      </c>
      <c r="C15" s="61">
        <v>15188</v>
      </c>
      <c r="D15" s="8">
        <v>0.99815643929417897</v>
      </c>
      <c r="E15" s="35">
        <v>54125</v>
      </c>
      <c r="F15" s="36">
        <v>0.99613856812932999</v>
      </c>
      <c r="G15" s="8">
        <f t="shared" si="0"/>
        <v>69313</v>
      </c>
      <c r="H15" s="40">
        <f t="shared" si="1"/>
        <v>0.99658072800196174</v>
      </c>
      <c r="I15" s="26"/>
      <c r="J15" s="29" t="s">
        <v>11</v>
      </c>
      <c r="K15" s="10">
        <v>19106</v>
      </c>
      <c r="L15" s="10">
        <v>67783</v>
      </c>
      <c r="M15" s="10">
        <v>0.11333</v>
      </c>
      <c r="N15" s="10">
        <v>0.21989</v>
      </c>
      <c r="O15" s="43">
        <v>16804</v>
      </c>
      <c r="P15" s="12">
        <v>71540</v>
      </c>
      <c r="Q15" s="12">
        <v>0.111112</v>
      </c>
      <c r="R15" s="13">
        <v>0.19021099999999999</v>
      </c>
    </row>
    <row r="16" spans="1:18" x14ac:dyDescent="0.15">
      <c r="A16" s="67" t="s">
        <v>12</v>
      </c>
      <c r="B16" s="8">
        <v>77220</v>
      </c>
      <c r="C16" s="61">
        <v>11664</v>
      </c>
      <c r="D16" s="8">
        <v>0.99845679012345601</v>
      </c>
      <c r="E16" s="35">
        <v>44255</v>
      </c>
      <c r="F16" s="36">
        <v>0.99640718562874198</v>
      </c>
      <c r="G16" s="8">
        <f t="shared" si="0"/>
        <v>55919</v>
      </c>
      <c r="H16" s="40">
        <f t="shared" si="1"/>
        <v>0.99683470734455137</v>
      </c>
      <c r="I16" s="26"/>
      <c r="J16" s="29" t="s">
        <v>12</v>
      </c>
      <c r="K16" s="10">
        <v>13236</v>
      </c>
      <c r="L16" s="10">
        <v>55840</v>
      </c>
      <c r="M16" s="10">
        <v>0.112718</v>
      </c>
      <c r="N16" s="10">
        <v>0.19161500000000001</v>
      </c>
      <c r="O16" s="42">
        <v>12524</v>
      </c>
      <c r="P16" s="10">
        <v>57113</v>
      </c>
      <c r="Q16" s="10">
        <v>0.108421</v>
      </c>
      <c r="R16" s="11">
        <v>0.17984700000000001</v>
      </c>
    </row>
    <row r="17" spans="1:18" x14ac:dyDescent="0.15">
      <c r="A17" s="67" t="s">
        <v>13</v>
      </c>
      <c r="B17" s="8">
        <v>69020</v>
      </c>
      <c r="C17" s="61">
        <v>10729</v>
      </c>
      <c r="D17" s="8">
        <v>0.99841550936713497</v>
      </c>
      <c r="E17" s="35">
        <v>37196</v>
      </c>
      <c r="F17" s="36">
        <v>0.99524142380901104</v>
      </c>
      <c r="G17" s="8">
        <f t="shared" si="0"/>
        <v>47925</v>
      </c>
      <c r="H17" s="40">
        <f t="shared" si="1"/>
        <v>0.99595200834637398</v>
      </c>
      <c r="I17" s="26"/>
      <c r="J17" s="29" t="s">
        <v>13</v>
      </c>
      <c r="K17" s="10">
        <v>14323</v>
      </c>
      <c r="L17" s="10">
        <v>44607</v>
      </c>
      <c r="M17" s="10">
        <v>0.112593</v>
      </c>
      <c r="N17" s="10">
        <v>0.24305099999999999</v>
      </c>
      <c r="O17" s="43">
        <v>13568</v>
      </c>
      <c r="P17" s="12">
        <v>45702</v>
      </c>
      <c r="Q17" s="12">
        <v>0.109366</v>
      </c>
      <c r="R17" s="13">
        <v>0.22891900000000001</v>
      </c>
    </row>
    <row r="18" spans="1:18" x14ac:dyDescent="0.15">
      <c r="A18" s="67" t="s">
        <v>14</v>
      </c>
      <c r="B18" s="8">
        <v>58028</v>
      </c>
      <c r="C18" s="61">
        <v>10701</v>
      </c>
      <c r="D18" s="8">
        <v>0.99887860947574902</v>
      </c>
      <c r="E18" s="35">
        <v>31019</v>
      </c>
      <c r="F18" s="36">
        <v>0.99545439891679199</v>
      </c>
      <c r="G18" s="8">
        <f t="shared" si="0"/>
        <v>41720</v>
      </c>
      <c r="H18" s="40">
        <f t="shared" si="1"/>
        <v>0.99633269415148518</v>
      </c>
      <c r="I18" s="26"/>
      <c r="J18" s="29" t="s">
        <v>14</v>
      </c>
      <c r="K18" s="10">
        <v>37340</v>
      </c>
      <c r="L18" s="10">
        <v>14466</v>
      </c>
      <c r="M18" s="10">
        <v>0.13097200000000001</v>
      </c>
      <c r="N18" s="10">
        <v>0.27923399999999998</v>
      </c>
      <c r="O18" s="42">
        <v>38488</v>
      </c>
      <c r="P18" s="10">
        <v>13695</v>
      </c>
      <c r="Q18" s="10">
        <v>0.12676799999999999</v>
      </c>
      <c r="R18" s="11">
        <v>0.26244200000000001</v>
      </c>
    </row>
    <row r="19" spans="1:18" x14ac:dyDescent="0.15">
      <c r="A19" s="67" t="s">
        <v>15</v>
      </c>
      <c r="B19" s="8">
        <v>66467</v>
      </c>
      <c r="C19" s="61">
        <v>10159</v>
      </c>
      <c r="D19" s="8">
        <v>0.99901565114676605</v>
      </c>
      <c r="E19" s="35">
        <v>35065</v>
      </c>
      <c r="F19" s="36">
        <v>0.99415371453015799</v>
      </c>
      <c r="G19" s="8">
        <f t="shared" si="0"/>
        <v>45224</v>
      </c>
      <c r="H19" s="40">
        <f t="shared" si="1"/>
        <v>0.99524588713957163</v>
      </c>
      <c r="I19" s="26"/>
      <c r="J19" s="29" t="s">
        <v>15</v>
      </c>
      <c r="K19" s="10">
        <v>16687</v>
      </c>
      <c r="L19" s="10">
        <v>33744</v>
      </c>
      <c r="M19" s="10">
        <v>0.110252</v>
      </c>
      <c r="N19" s="10">
        <v>0.33088800000000002</v>
      </c>
      <c r="O19" s="43">
        <v>10712</v>
      </c>
      <c r="P19" s="12">
        <v>42061</v>
      </c>
      <c r="Q19" s="12">
        <v>0.121807</v>
      </c>
      <c r="R19" s="13">
        <v>0.202983</v>
      </c>
    </row>
    <row r="20" spans="1:18" x14ac:dyDescent="0.15">
      <c r="A20" s="67" t="s">
        <v>16</v>
      </c>
      <c r="B20" s="8">
        <v>53972</v>
      </c>
      <c r="C20" s="61">
        <v>8769</v>
      </c>
      <c r="D20" s="8">
        <v>0.995096362184969</v>
      </c>
      <c r="E20" s="35">
        <v>27431</v>
      </c>
      <c r="F20" s="36">
        <v>0.989683205132878</v>
      </c>
      <c r="G20" s="8">
        <f t="shared" si="0"/>
        <v>36200</v>
      </c>
      <c r="H20" s="40">
        <f t="shared" si="1"/>
        <v>0.99099447513812078</v>
      </c>
      <c r="I20" s="26"/>
      <c r="J20" s="29" t="s">
        <v>16</v>
      </c>
      <c r="K20" s="10">
        <v>12529</v>
      </c>
      <c r="L20" s="10">
        <v>46596</v>
      </c>
      <c r="M20" s="10">
        <v>0.124518</v>
      </c>
      <c r="N20" s="10">
        <v>0.21190700000000001</v>
      </c>
      <c r="O20" s="42">
        <v>11402</v>
      </c>
      <c r="P20" s="10">
        <v>48338</v>
      </c>
      <c r="Q20" s="10">
        <v>0.11808</v>
      </c>
      <c r="R20" s="11">
        <v>0.19086</v>
      </c>
    </row>
    <row r="21" spans="1:18" x14ac:dyDescent="0.15">
      <c r="A21" s="67" t="s">
        <v>17</v>
      </c>
      <c r="B21" s="8">
        <v>61197</v>
      </c>
      <c r="C21" s="61">
        <v>9187</v>
      </c>
      <c r="D21" s="8">
        <v>0.99804070969848702</v>
      </c>
      <c r="E21" s="35">
        <v>34835</v>
      </c>
      <c r="F21" s="36">
        <v>0.99655518874694904</v>
      </c>
      <c r="G21" s="8">
        <f t="shared" si="0"/>
        <v>44022</v>
      </c>
      <c r="H21" s="40">
        <f t="shared" si="1"/>
        <v>0.9968652037617548</v>
      </c>
      <c r="I21" s="26"/>
      <c r="J21" s="29" t="s">
        <v>17</v>
      </c>
      <c r="K21" s="10">
        <v>14833</v>
      </c>
      <c r="L21" s="10">
        <v>36624</v>
      </c>
      <c r="M21" s="10">
        <v>0.120977</v>
      </c>
      <c r="N21" s="10">
        <v>0.28826000000000002</v>
      </c>
      <c r="O21" s="43">
        <v>11983</v>
      </c>
      <c r="P21" s="12">
        <v>41529</v>
      </c>
      <c r="Q21" s="12">
        <v>0.121526</v>
      </c>
      <c r="R21" s="13">
        <v>0.22393099999999999</v>
      </c>
    </row>
    <row r="22" spans="1:18" x14ac:dyDescent="0.15">
      <c r="A22" s="67" t="s">
        <v>18</v>
      </c>
      <c r="B22" s="8">
        <v>39986</v>
      </c>
      <c r="C22" s="61">
        <v>5225</v>
      </c>
      <c r="D22" s="8">
        <v>0.99138755980861204</v>
      </c>
      <c r="E22" s="35">
        <v>19852</v>
      </c>
      <c r="F22" s="36">
        <v>0.98161394317952799</v>
      </c>
      <c r="G22" s="8">
        <f t="shared" si="0"/>
        <v>25077</v>
      </c>
      <c r="H22" s="40">
        <f t="shared" si="1"/>
        <v>0.98365035690074509</v>
      </c>
      <c r="I22" s="26"/>
      <c r="J22" s="29" t="s">
        <v>18</v>
      </c>
      <c r="K22" s="10">
        <v>13419</v>
      </c>
      <c r="L22" s="10">
        <v>29817</v>
      </c>
      <c r="M22" s="10">
        <v>0.140349</v>
      </c>
      <c r="N22" s="10">
        <v>0.31036599999999998</v>
      </c>
      <c r="O22" s="42">
        <v>13083</v>
      </c>
      <c r="P22" s="10">
        <v>31382</v>
      </c>
      <c r="Q22" s="10">
        <v>0.13583999999999999</v>
      </c>
      <c r="R22" s="11">
        <v>0.29423100000000002</v>
      </c>
    </row>
    <row r="23" spans="1:18" x14ac:dyDescent="0.15">
      <c r="A23" s="67" t="s">
        <v>19</v>
      </c>
      <c r="B23" s="8">
        <v>48231</v>
      </c>
      <c r="C23" s="61">
        <v>7384</v>
      </c>
      <c r="D23" s="8">
        <v>0.99634344528710705</v>
      </c>
      <c r="E23" s="35">
        <v>26409</v>
      </c>
      <c r="F23" s="36">
        <v>0.99201029951910302</v>
      </c>
      <c r="G23" s="8">
        <f t="shared" si="0"/>
        <v>33793</v>
      </c>
      <c r="H23" s="40">
        <f t="shared" si="1"/>
        <v>0.99295712129730984</v>
      </c>
      <c r="I23" s="26"/>
      <c r="J23" s="29" t="s">
        <v>19</v>
      </c>
      <c r="K23" s="10">
        <v>12933</v>
      </c>
      <c r="L23" s="10">
        <v>32258</v>
      </c>
      <c r="M23" s="10">
        <v>0.117017</v>
      </c>
      <c r="N23" s="10">
        <v>0.28618500000000002</v>
      </c>
      <c r="O23" s="43">
        <v>12143</v>
      </c>
      <c r="P23" s="12">
        <v>33479</v>
      </c>
      <c r="Q23" s="12">
        <v>0.112119</v>
      </c>
      <c r="R23" s="13">
        <v>0.26616499999999998</v>
      </c>
    </row>
    <row r="24" spans="1:18" x14ac:dyDescent="0.15">
      <c r="A24" s="67" t="s">
        <v>20</v>
      </c>
      <c r="B24" s="8">
        <v>30533</v>
      </c>
      <c r="C24" s="61">
        <v>4644</v>
      </c>
      <c r="D24" s="8">
        <v>0.99849267872523595</v>
      </c>
      <c r="E24" s="35">
        <v>16793</v>
      </c>
      <c r="F24" s="36">
        <v>0.995474304769844</v>
      </c>
      <c r="G24" s="8">
        <f t="shared" si="0"/>
        <v>21437</v>
      </c>
      <c r="H24" s="40">
        <f t="shared" si="1"/>
        <v>0.99612818957876503</v>
      </c>
      <c r="I24" s="26"/>
      <c r="J24" s="29" t="s">
        <v>20</v>
      </c>
      <c r="K24" s="10">
        <v>9098</v>
      </c>
      <c r="L24" s="10">
        <v>25503</v>
      </c>
      <c r="M24" s="10">
        <v>0.102052</v>
      </c>
      <c r="N24" s="10">
        <v>0.26294000000000001</v>
      </c>
      <c r="O24" s="42">
        <v>8650</v>
      </c>
      <c r="P24" s="10">
        <v>26144</v>
      </c>
      <c r="Q24" s="10">
        <v>9.9876000000000006E-2</v>
      </c>
      <c r="R24" s="11">
        <v>0.24860599999999999</v>
      </c>
    </row>
    <row r="25" spans="1:18" x14ac:dyDescent="0.15">
      <c r="A25" s="67" t="s">
        <v>21</v>
      </c>
      <c r="B25" s="8">
        <v>30224</v>
      </c>
      <c r="C25" s="61">
        <v>4195</v>
      </c>
      <c r="D25" s="8">
        <v>0.99737783075089304</v>
      </c>
      <c r="E25" s="35">
        <v>16271</v>
      </c>
      <c r="F25" s="36">
        <v>0.99434576854526402</v>
      </c>
      <c r="G25" s="8">
        <f t="shared" si="0"/>
        <v>20466</v>
      </c>
      <c r="H25" s="40">
        <f t="shared" si="1"/>
        <v>0.99496726277728842</v>
      </c>
      <c r="I25" s="26"/>
      <c r="J25" s="29" t="s">
        <v>21</v>
      </c>
      <c r="K25" s="10">
        <v>19445</v>
      </c>
      <c r="L25" s="10">
        <v>10947</v>
      </c>
      <c r="M25" s="10">
        <v>0.124774</v>
      </c>
      <c r="N25" s="10">
        <v>0.36019299999999999</v>
      </c>
      <c r="O25" s="43">
        <v>20530</v>
      </c>
      <c r="P25" s="12">
        <v>10041</v>
      </c>
      <c r="Q25" s="12">
        <v>0.122669</v>
      </c>
      <c r="R25" s="13">
        <v>0.32844899999999999</v>
      </c>
    </row>
    <row r="26" spans="1:18" ht="15" thickBot="1" x14ac:dyDescent="0.2">
      <c r="A26" s="68" t="s">
        <v>22</v>
      </c>
      <c r="B26" s="9">
        <v>62620</v>
      </c>
      <c r="C26" s="62">
        <v>22271</v>
      </c>
      <c r="D26" s="9">
        <v>0.99779982937452205</v>
      </c>
      <c r="E26" s="37">
        <v>29129</v>
      </c>
      <c r="F26" s="38">
        <v>0.99588039410896301</v>
      </c>
      <c r="G26" s="9">
        <f t="shared" si="0"/>
        <v>51400</v>
      </c>
      <c r="H26" s="41">
        <f t="shared" si="1"/>
        <v>0.99671206225680864</v>
      </c>
      <c r="I26" s="26"/>
      <c r="J26" s="63" t="s">
        <v>22</v>
      </c>
      <c r="K26" s="64">
        <v>30825</v>
      </c>
      <c r="L26" s="64">
        <v>38478</v>
      </c>
      <c r="M26" s="64">
        <v>0.163026</v>
      </c>
      <c r="N26" s="64">
        <v>0.44478600000000001</v>
      </c>
      <c r="O26" s="65">
        <v>33183</v>
      </c>
      <c r="P26" s="64">
        <v>33600</v>
      </c>
      <c r="Q26" s="64">
        <v>0.171124</v>
      </c>
      <c r="R26" s="66">
        <v>0.49687799999999999</v>
      </c>
    </row>
  </sheetData>
  <mergeCells count="1">
    <mergeCell ref="A1:XF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parental haplotype comparison</vt:lpstr>
      <vt:lpstr>parental chromosome comparison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2020-10-18T01:35:17Z</dcterms:created>
  <dcterms:modified xsi:type="dcterms:W3CDTF">2021-03-18T23:42:03Z</dcterms:modified>
</cp:coreProperties>
</file>