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40" yWindow="240" windowWidth="25360" windowHeight="191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C12" i="1"/>
  <c r="B12" i="1"/>
  <c r="D9" i="1"/>
  <c r="C9" i="1"/>
  <c r="B9" i="1"/>
  <c r="D6" i="1"/>
  <c r="C6" i="1"/>
  <c r="B6" i="1"/>
  <c r="D3" i="1"/>
  <c r="C3" i="1"/>
  <c r="B3" i="1"/>
</calcChain>
</file>

<file path=xl/sharedStrings.xml><?xml version="1.0" encoding="utf-8"?>
<sst xmlns="http://schemas.openxmlformats.org/spreadsheetml/2006/main" count="22" uniqueCount="22">
  <si>
    <t xml:space="preserve">Promoter CHiC in mouse liver </t>
  </si>
  <si>
    <t>Sample</t>
  </si>
  <si>
    <t>Total number of read pairs</t>
  </si>
  <si>
    <t xml:space="preserve">Unique paired alignments </t>
  </si>
  <si>
    <t>Total number of valid read pairs</t>
  </si>
  <si>
    <t>% Valid pairs</t>
  </si>
  <si>
    <t>% Unique valid pairs</t>
  </si>
  <si>
    <t>% cis reads</t>
  </si>
  <si>
    <t>% trans reads</t>
  </si>
  <si>
    <t>Significant interactions after CHiCAGO for the merged replicates</t>
  </si>
  <si>
    <t>P-CHiC ZT0 Pool A</t>
  </si>
  <si>
    <t>P-CHiC ZT0 Pool B</t>
  </si>
  <si>
    <t>P-CHiC ZT0 Pool C</t>
  </si>
  <si>
    <t>P-CHiC ZT6 Pool A</t>
  </si>
  <si>
    <t>P-CHiC ZT6 Pool B</t>
  </si>
  <si>
    <t>P-CHiC ZT6 Pool C</t>
  </si>
  <si>
    <t>P-CHiC ZT12 Pool A</t>
  </si>
  <si>
    <t>P-CHiC ZT12 Pool B</t>
  </si>
  <si>
    <t>P-CHiC ZT12 Pool C</t>
  </si>
  <si>
    <t>P-CHiC ZT18 Pool A</t>
  </si>
  <si>
    <t>P-CHiC ZT18 Pool B</t>
  </si>
  <si>
    <t>P-CHiC ZT18 Pool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</si>
</sst>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0" borderId="0" xfId="0" applyNumberFormat="1" applyFont="1"/>
    <xf numFmtId="3" fontId="0" fillId="0" borderId="0" xfId="0" applyNumberFormat="1"/>
    <xf numFmtId="0" fontId="0" fillId="0" borderId="0" xfId="0" applyNumberFormat="1" applyFont="1"/>
    <xf numFmtId="0" fontId="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XFD1048576"/>
    </sheetView>
  </sheetViews>
  <sheetFormatPr baseColWidth="10" defaultRowHeight="15" x14ac:dyDescent="0"/>
  <cols>
    <col min="1" max="1" width="31.33203125" customWidth="1"/>
    <col min="2" max="2" width="23.6640625" customWidth="1"/>
    <col min="3" max="3" width="23.5" customWidth="1"/>
    <col min="4" max="4" width="29.1640625" customWidth="1"/>
    <col min="5" max="5" width="16.5" style="2" customWidth="1"/>
    <col min="6" max="6" width="18.83203125" style="2" customWidth="1"/>
    <col min="7" max="7" width="11.83203125" style="2" customWidth="1"/>
    <col min="8" max="8" width="13" style="2" customWidth="1"/>
    <col min="9" max="9" width="54.1640625" style="2" customWidth="1"/>
    <col min="10" max="10" width="23.1640625" customWidth="1"/>
  </cols>
  <sheetData>
    <row r="1" spans="1:9">
      <c r="A1" s="1" t="s">
        <v>0</v>
      </c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2" t="s">
        <v>10</v>
      </c>
      <c r="B3" s="4">
        <f>88485914+194689513</f>
        <v>283175427</v>
      </c>
      <c r="C3" s="4">
        <f>54701807+129840508</f>
        <v>184542315</v>
      </c>
      <c r="D3" s="4">
        <f>32842171+81626995</f>
        <v>114469166</v>
      </c>
      <c r="E3" s="2">
        <v>61.45</v>
      </c>
      <c r="F3" s="2">
        <v>94.25</v>
      </c>
      <c r="G3" s="2">
        <v>82.9</v>
      </c>
      <c r="H3" s="2">
        <v>17.05</v>
      </c>
      <c r="I3" s="4">
        <v>146262</v>
      </c>
    </row>
    <row r="4" spans="1:9">
      <c r="A4" s="2" t="s">
        <v>11</v>
      </c>
      <c r="B4" s="4">
        <v>203761238</v>
      </c>
      <c r="C4" s="4">
        <v>146963871</v>
      </c>
      <c r="D4" s="4">
        <v>128573361</v>
      </c>
      <c r="E4" s="2">
        <v>87.5</v>
      </c>
      <c r="F4" s="2">
        <v>92.5</v>
      </c>
      <c r="G4" s="2">
        <v>83</v>
      </c>
      <c r="H4" s="2">
        <v>17</v>
      </c>
    </row>
    <row r="5" spans="1:9">
      <c r="A5" s="2" t="s">
        <v>12</v>
      </c>
      <c r="B5" s="4">
        <v>248116780</v>
      </c>
      <c r="C5" s="4">
        <v>186680809</v>
      </c>
      <c r="D5" s="4">
        <v>163782589</v>
      </c>
      <c r="E5" s="2">
        <v>87.7</v>
      </c>
      <c r="F5" s="2">
        <v>91.1</v>
      </c>
      <c r="G5" s="2">
        <v>79.2</v>
      </c>
      <c r="H5" s="2">
        <v>20.8</v>
      </c>
    </row>
    <row r="6" spans="1:9">
      <c r="A6" s="2" t="s">
        <v>13</v>
      </c>
      <c r="B6" s="4">
        <f>90649793+202326023</f>
        <v>292975816</v>
      </c>
      <c r="C6" s="4">
        <f>57152809+135934618</f>
        <v>193087427</v>
      </c>
      <c r="D6" s="4">
        <f>31197511+78299907</f>
        <v>109497418</v>
      </c>
      <c r="E6" s="2">
        <v>56.1</v>
      </c>
      <c r="F6" s="2">
        <v>95.4</v>
      </c>
      <c r="G6" s="2">
        <v>81.650000000000006</v>
      </c>
      <c r="H6" s="2">
        <v>18.350000000000001</v>
      </c>
      <c r="I6" s="4">
        <v>151529</v>
      </c>
    </row>
    <row r="7" spans="1:9">
      <c r="A7" s="2" t="s">
        <v>14</v>
      </c>
      <c r="B7" s="4">
        <v>186899728</v>
      </c>
      <c r="C7" s="4">
        <v>134195086</v>
      </c>
      <c r="D7" s="4">
        <v>118017852</v>
      </c>
      <c r="E7" s="2">
        <v>87.9</v>
      </c>
      <c r="F7" s="2">
        <v>92.1</v>
      </c>
      <c r="G7" s="4">
        <v>82</v>
      </c>
      <c r="H7" s="4">
        <v>18</v>
      </c>
    </row>
    <row r="8" spans="1:9">
      <c r="A8" s="2" t="s">
        <v>15</v>
      </c>
      <c r="B8" s="4">
        <v>263245280</v>
      </c>
      <c r="C8" s="4">
        <v>192761953</v>
      </c>
      <c r="D8" s="4">
        <v>176879721</v>
      </c>
      <c r="E8" s="5">
        <v>91.8</v>
      </c>
      <c r="F8" s="6">
        <v>94.3</v>
      </c>
      <c r="G8" s="5">
        <v>80.599999999999994</v>
      </c>
      <c r="H8" s="5">
        <v>19.399999999999999</v>
      </c>
    </row>
    <row r="9" spans="1:9">
      <c r="A9" s="2" t="s">
        <v>16</v>
      </c>
      <c r="B9" s="4">
        <f>103717260+198717045</f>
        <v>302434305</v>
      </c>
      <c r="C9" s="4">
        <f>68251765+138542798</f>
        <v>206794563</v>
      </c>
      <c r="D9" s="4">
        <f>34307410+73374748</f>
        <v>107682158</v>
      </c>
      <c r="E9" s="2">
        <v>51.65</v>
      </c>
      <c r="F9" s="2">
        <v>96.65</v>
      </c>
      <c r="G9" s="2">
        <v>82.65</v>
      </c>
      <c r="H9" s="2">
        <v>17.3</v>
      </c>
      <c r="I9" s="4">
        <v>151347</v>
      </c>
    </row>
    <row r="10" spans="1:9">
      <c r="A10" s="2" t="s">
        <v>17</v>
      </c>
      <c r="B10" s="4">
        <v>161699345</v>
      </c>
      <c r="C10" s="4">
        <v>118998859</v>
      </c>
      <c r="D10" s="4">
        <v>106620086</v>
      </c>
      <c r="E10" s="2">
        <v>89.6</v>
      </c>
      <c r="F10" s="2">
        <v>93.3</v>
      </c>
      <c r="G10" s="2">
        <v>82.4</v>
      </c>
      <c r="H10" s="2">
        <v>17.600000000000001</v>
      </c>
    </row>
    <row r="11" spans="1:9">
      <c r="A11" s="2" t="s">
        <v>18</v>
      </c>
      <c r="B11" s="4">
        <v>246045695</v>
      </c>
      <c r="C11" s="4">
        <v>176211831</v>
      </c>
      <c r="D11" s="4">
        <v>159632206</v>
      </c>
      <c r="E11" s="2">
        <v>90.6</v>
      </c>
      <c r="F11" s="2">
        <v>93.1</v>
      </c>
      <c r="G11" s="2">
        <v>80.3</v>
      </c>
      <c r="H11" s="2">
        <v>19.7</v>
      </c>
    </row>
    <row r="12" spans="1:9">
      <c r="A12" s="2" t="s">
        <v>19</v>
      </c>
      <c r="B12" s="4">
        <f>84640270+192937617</f>
        <v>277577887</v>
      </c>
      <c r="C12" s="4">
        <f>55473150+134975579</f>
        <v>190448729</v>
      </c>
      <c r="D12" s="4">
        <f>30260187+77535873</f>
        <v>107796060</v>
      </c>
      <c r="E12" s="2">
        <v>55.7</v>
      </c>
      <c r="F12" s="2">
        <v>96.3</v>
      </c>
      <c r="G12" s="2">
        <v>82.5</v>
      </c>
      <c r="H12" s="2">
        <v>17.5</v>
      </c>
      <c r="I12" s="4">
        <v>154775</v>
      </c>
    </row>
    <row r="13" spans="1:9">
      <c r="A13" s="2" t="s">
        <v>20</v>
      </c>
      <c r="B13" s="4">
        <v>157884747</v>
      </c>
      <c r="C13" s="4">
        <v>116064583</v>
      </c>
      <c r="D13" s="4">
        <v>105024339</v>
      </c>
      <c r="E13" s="2">
        <v>90.5</v>
      </c>
      <c r="F13" s="2">
        <v>93.1</v>
      </c>
      <c r="G13" s="2">
        <v>81.900000000000006</v>
      </c>
      <c r="H13" s="2">
        <v>18.100000000000001</v>
      </c>
    </row>
    <row r="14" spans="1:9">
      <c r="A14" s="2" t="s">
        <v>21</v>
      </c>
      <c r="B14" s="4">
        <v>236881106</v>
      </c>
      <c r="C14" s="4">
        <v>173794906</v>
      </c>
      <c r="D14" s="4">
        <v>159098792</v>
      </c>
      <c r="E14" s="2">
        <v>91.5</v>
      </c>
      <c r="F14" s="2">
        <v>90.2</v>
      </c>
      <c r="G14" s="2">
        <v>79.400000000000006</v>
      </c>
      <c r="H14" s="2">
        <v>20.6</v>
      </c>
    </row>
    <row r="15" spans="1:9">
      <c r="B15" s="4"/>
      <c r="C15" s="4"/>
      <c r="D15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Mayra1</dc:creator>
  <cp:lastModifiedBy>Mayra1</cp:lastModifiedBy>
  <dcterms:created xsi:type="dcterms:W3CDTF">2021-05-02T18:30:56Z</dcterms:created>
  <dcterms:modified xsi:type="dcterms:W3CDTF">2021-05-02T18:31:31Z</dcterms:modified>
</cp:coreProperties>
</file>