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c1607\Dropbox\Plant_Codon_Bias\Paper_2\Figures_2\"/>
    </mc:Choice>
  </mc:AlternateContent>
  <xr:revisionPtr revIDLastSave="0" documentId="13_ncr:1_{3143BD57-5028-4B78-87E6-99D3F2B6BE6A}" xr6:coauthVersionLast="36" xr6:coauthVersionMax="36" xr10:uidLastSave="{00000000-0000-0000-0000-000000000000}"/>
  <bookViews>
    <workbookView xWindow="0" yWindow="0" windowWidth="19200" windowHeight="9350" xr2:uid="{2F63BA79-E441-4D44-BE55-5F7D21EE83CD}"/>
  </bookViews>
  <sheets>
    <sheet name="Gene_cost_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F57" i="1" s="1"/>
  <c r="G57" i="1" s="1"/>
  <c r="E56" i="1"/>
  <c r="F56" i="1" s="1"/>
  <c r="G56" i="1" s="1"/>
  <c r="E55" i="1"/>
  <c r="F55" i="1" s="1"/>
  <c r="G55" i="1" s="1"/>
  <c r="E54" i="1"/>
  <c r="F54" i="1" s="1"/>
  <c r="G54" i="1" s="1"/>
  <c r="E53" i="1"/>
  <c r="F53" i="1" s="1"/>
  <c r="G53" i="1" s="1"/>
  <c r="E52" i="1"/>
  <c r="F52" i="1" s="1"/>
  <c r="G52" i="1" s="1"/>
  <c r="E51" i="1"/>
  <c r="F51" i="1" s="1"/>
  <c r="G51" i="1" s="1"/>
  <c r="E47" i="1"/>
  <c r="F47" i="1" s="1"/>
  <c r="G47" i="1" s="1"/>
  <c r="E46" i="1"/>
  <c r="F46" i="1" s="1"/>
  <c r="G46" i="1" s="1"/>
  <c r="E45" i="1"/>
  <c r="F45" i="1" s="1"/>
  <c r="G45" i="1" s="1"/>
  <c r="E44" i="1"/>
  <c r="F44" i="1" s="1"/>
  <c r="G44" i="1" s="1"/>
  <c r="E43" i="1"/>
  <c r="F43" i="1" s="1"/>
  <c r="G43" i="1" s="1"/>
  <c r="E42" i="1"/>
  <c r="F42" i="1" s="1"/>
  <c r="G42" i="1" s="1"/>
  <c r="E41" i="1"/>
  <c r="F41" i="1" s="1"/>
  <c r="G41" i="1" s="1"/>
  <c r="E40" i="1"/>
  <c r="F40" i="1" s="1"/>
  <c r="G40" i="1" s="1"/>
  <c r="E39" i="1"/>
  <c r="F39" i="1" s="1"/>
  <c r="G39" i="1" s="1"/>
  <c r="E38" i="1"/>
  <c r="F38" i="1" s="1"/>
  <c r="G38" i="1" s="1"/>
  <c r="E37" i="1"/>
  <c r="F37" i="1" s="1"/>
  <c r="G37" i="1" s="1"/>
  <c r="E36" i="1"/>
  <c r="F36" i="1" s="1"/>
  <c r="G36" i="1" s="1"/>
  <c r="E35" i="1"/>
  <c r="F35" i="1" s="1"/>
  <c r="G35" i="1" s="1"/>
  <c r="E34" i="1"/>
  <c r="F34" i="1" s="1"/>
  <c r="G34" i="1" s="1"/>
  <c r="E33" i="1"/>
  <c r="F33" i="1" s="1"/>
  <c r="G33" i="1" s="1"/>
  <c r="E32" i="1"/>
  <c r="F32" i="1" s="1"/>
  <c r="G32" i="1" s="1"/>
  <c r="E31" i="1"/>
  <c r="F31" i="1" s="1"/>
  <c r="G31" i="1" s="1"/>
</calcChain>
</file>

<file path=xl/sharedStrings.xml><?xml version="1.0" encoding="utf-8"?>
<sst xmlns="http://schemas.openxmlformats.org/spreadsheetml/2006/main" count="30" uniqueCount="15">
  <si>
    <t>Length</t>
  </si>
  <si>
    <t>Genes</t>
  </si>
  <si>
    <t>DNA_ATP_Cost_per_chromosome</t>
  </si>
  <si>
    <t>DNA_plus_histones_ATP_cost_per_csome</t>
  </si>
  <si>
    <t>DNA_plus_histones_ATP_cost_per_cell</t>
  </si>
  <si>
    <t>DNA_plus_histones_ATP_cost_per_gene</t>
  </si>
  <si>
    <t>M</t>
  </si>
  <si>
    <t>Chromosome</t>
  </si>
  <si>
    <t>Saccharomyces cerevisiae</t>
  </si>
  <si>
    <t>Arabidopsis thaliana</t>
  </si>
  <si>
    <t>C</t>
  </si>
  <si>
    <t>X</t>
  </si>
  <si>
    <t>Y</t>
  </si>
  <si>
    <t>MT</t>
  </si>
  <si>
    <t>Homo sapiens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</si>
</sst>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2A44-DB44-48E9-9937-7FED76B473B8}">
  <dimension ref="A1:G87"/>
  <sheetViews>
    <sheetView tabSelected="1" workbookViewId="0">
      <selection activeCell="B3" sqref="B3:B27"/>
    </sheetView>
  </sheetViews>
  <sheetFormatPr defaultRowHeight="14.5" x14ac:dyDescent="0.35"/>
  <cols>
    <col min="1" max="1" width="15.453125" customWidth="1"/>
    <col min="2" max="2" width="11.90625" customWidth="1"/>
    <col min="3" max="3" width="11.1796875" customWidth="1"/>
    <col min="4" max="4" width="33.1796875" customWidth="1"/>
    <col min="5" max="5" width="39.7265625" customWidth="1"/>
    <col min="6" max="6" width="35.6328125" customWidth="1"/>
    <col min="7" max="7" width="39.1796875" customWidth="1"/>
  </cols>
  <sheetData>
    <row r="1" spans="1:7" x14ac:dyDescent="0.35">
      <c r="A1" s="1" t="s">
        <v>14</v>
      </c>
    </row>
    <row r="2" spans="1:7" x14ac:dyDescent="0.35">
      <c r="A2" t="s">
        <v>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5">
      <c r="A3">
        <v>1</v>
      </c>
      <c r="B3" s="3">
        <v>248956422</v>
      </c>
      <c r="C3">
        <v>2059</v>
      </c>
      <c r="D3">
        <v>10044146846</v>
      </c>
      <c r="E3">
        <v>44151176660</v>
      </c>
      <c r="F3">
        <v>88302353320</v>
      </c>
      <c r="G3">
        <v>42886038.520000003</v>
      </c>
    </row>
    <row r="4" spans="1:7" x14ac:dyDescent="0.35">
      <c r="A4">
        <v>2</v>
      </c>
      <c r="B4" s="3">
        <v>242193529</v>
      </c>
      <c r="C4">
        <v>1300</v>
      </c>
      <c r="D4">
        <v>9771297928</v>
      </c>
      <c r="E4">
        <v>42951811401</v>
      </c>
      <c r="F4">
        <v>85903622802</v>
      </c>
      <c r="G4">
        <v>66079709.850000001</v>
      </c>
    </row>
    <row r="5" spans="1:7" x14ac:dyDescent="0.35">
      <c r="A5">
        <v>3</v>
      </c>
      <c r="B5" s="3">
        <v>198295559</v>
      </c>
      <c r="C5">
        <v>1077</v>
      </c>
      <c r="D5">
        <v>8000234328</v>
      </c>
      <c r="E5">
        <v>35166725911</v>
      </c>
      <c r="F5">
        <v>70333451822</v>
      </c>
      <c r="G5">
        <v>65304969.189999998</v>
      </c>
    </row>
    <row r="6" spans="1:7" x14ac:dyDescent="0.35">
      <c r="A6">
        <v>4</v>
      </c>
      <c r="B6" s="3">
        <v>190214555</v>
      </c>
      <c r="C6">
        <v>753</v>
      </c>
      <c r="D6">
        <v>7674206221</v>
      </c>
      <c r="E6">
        <v>33733600256</v>
      </c>
      <c r="F6">
        <v>67467200512</v>
      </c>
      <c r="G6">
        <v>89597875.849999994</v>
      </c>
    </row>
    <row r="7" spans="1:7" x14ac:dyDescent="0.35">
      <c r="A7">
        <v>5</v>
      </c>
      <c r="B7" s="3">
        <v>181538259</v>
      </c>
      <c r="C7">
        <v>886</v>
      </c>
      <c r="D7">
        <v>7324161059</v>
      </c>
      <c r="E7">
        <v>32194902542</v>
      </c>
      <c r="F7">
        <v>64389805084</v>
      </c>
      <c r="G7">
        <v>72674723.569999993</v>
      </c>
    </row>
    <row r="8" spans="1:7" x14ac:dyDescent="0.35">
      <c r="A8">
        <v>6</v>
      </c>
      <c r="B8" s="3">
        <v>170805979</v>
      </c>
      <c r="C8">
        <v>1049</v>
      </c>
      <c r="D8">
        <v>6891167223</v>
      </c>
      <c r="E8">
        <v>30291586346</v>
      </c>
      <c r="F8">
        <v>60583172692</v>
      </c>
      <c r="G8">
        <v>57753262.810000002</v>
      </c>
    </row>
    <row r="9" spans="1:7" x14ac:dyDescent="0.35">
      <c r="A9">
        <v>7</v>
      </c>
      <c r="B9" s="3">
        <v>159345973</v>
      </c>
      <c r="C9">
        <v>1001</v>
      </c>
      <c r="D9">
        <v>6428813281</v>
      </c>
      <c r="E9">
        <v>28259211582</v>
      </c>
      <c r="F9">
        <v>56518423164</v>
      </c>
      <c r="G9">
        <v>56461961.200000003</v>
      </c>
    </row>
    <row r="10" spans="1:7" x14ac:dyDescent="0.35">
      <c r="A10">
        <v>8</v>
      </c>
      <c r="B10" s="3">
        <v>145138636</v>
      </c>
      <c r="C10">
        <v>686</v>
      </c>
      <c r="D10">
        <v>5855618269</v>
      </c>
      <c r="E10">
        <v>25739611401</v>
      </c>
      <c r="F10">
        <v>51479222802</v>
      </c>
      <c r="G10">
        <v>75042598.840000004</v>
      </c>
    </row>
    <row r="11" spans="1:7" x14ac:dyDescent="0.35">
      <c r="A11">
        <v>9</v>
      </c>
      <c r="B11" s="3">
        <v>138394717</v>
      </c>
      <c r="C11">
        <v>779</v>
      </c>
      <c r="D11">
        <v>5583534857</v>
      </c>
      <c r="E11">
        <v>24543611086</v>
      </c>
      <c r="F11">
        <v>49087222172</v>
      </c>
      <c r="G11">
        <v>63013122.170000002</v>
      </c>
    </row>
    <row r="12" spans="1:7" x14ac:dyDescent="0.35">
      <c r="A12">
        <v>10</v>
      </c>
      <c r="B12" s="3">
        <v>133797422</v>
      </c>
      <c r="C12">
        <v>729</v>
      </c>
      <c r="D12">
        <v>5398056991</v>
      </c>
      <c r="E12">
        <v>23728303805</v>
      </c>
      <c r="F12">
        <v>47456607610</v>
      </c>
      <c r="G12">
        <v>65098227.170000002</v>
      </c>
    </row>
    <row r="13" spans="1:7" x14ac:dyDescent="0.35">
      <c r="A13">
        <v>11</v>
      </c>
      <c r="B13" s="3">
        <v>135086622</v>
      </c>
      <c r="C13">
        <v>1320</v>
      </c>
      <c r="D13">
        <v>5450069765</v>
      </c>
      <c r="E13">
        <v>23956936979</v>
      </c>
      <c r="F13">
        <v>47913873958</v>
      </c>
      <c r="G13">
        <v>36298389.359999999</v>
      </c>
    </row>
    <row r="14" spans="1:7" x14ac:dyDescent="0.35">
      <c r="A14">
        <v>12</v>
      </c>
      <c r="B14" s="3">
        <v>133275309</v>
      </c>
      <c r="C14">
        <v>1034</v>
      </c>
      <c r="D14">
        <v>5376992342</v>
      </c>
      <c r="E14">
        <v>23635709675</v>
      </c>
      <c r="F14">
        <v>47271419350</v>
      </c>
      <c r="G14">
        <v>45717039.990000002</v>
      </c>
    </row>
    <row r="15" spans="1:7" x14ac:dyDescent="0.35">
      <c r="A15">
        <v>13</v>
      </c>
      <c r="B15" s="3">
        <v>114364328</v>
      </c>
      <c r="C15">
        <v>321</v>
      </c>
      <c r="D15">
        <v>4614028813</v>
      </c>
      <c r="E15">
        <v>20281941749</v>
      </c>
      <c r="F15">
        <v>40563883498</v>
      </c>
      <c r="G15">
        <v>126367238.3</v>
      </c>
    </row>
    <row r="16" spans="1:7" x14ac:dyDescent="0.35">
      <c r="A16">
        <v>14</v>
      </c>
      <c r="B16" s="3">
        <v>107043718</v>
      </c>
      <c r="C16">
        <v>817</v>
      </c>
      <c r="D16">
        <v>4318678803</v>
      </c>
      <c r="E16">
        <v>18983668169</v>
      </c>
      <c r="F16">
        <v>37967336338</v>
      </c>
      <c r="G16">
        <v>46471647.899999999</v>
      </c>
    </row>
    <row r="17" spans="1:7" x14ac:dyDescent="0.35">
      <c r="A17">
        <v>15</v>
      </c>
      <c r="B17" s="3">
        <v>101991189</v>
      </c>
      <c r="C17">
        <v>612</v>
      </c>
      <c r="D17">
        <v>4114834520</v>
      </c>
      <c r="E17">
        <v>18087627413</v>
      </c>
      <c r="F17">
        <v>36175254826</v>
      </c>
      <c r="G17">
        <v>59109893.509999998</v>
      </c>
    </row>
    <row r="18" spans="1:7" x14ac:dyDescent="0.35">
      <c r="A18">
        <v>16</v>
      </c>
      <c r="B18" s="3">
        <v>90338345</v>
      </c>
      <c r="C18">
        <v>859</v>
      </c>
      <c r="D18">
        <v>3644700529</v>
      </c>
      <c r="E18">
        <v>16021053794</v>
      </c>
      <c r="F18">
        <v>32042107588</v>
      </c>
      <c r="G18">
        <v>37301638.640000001</v>
      </c>
    </row>
    <row r="19" spans="1:7" x14ac:dyDescent="0.35">
      <c r="A19">
        <v>17</v>
      </c>
      <c r="B19" s="3">
        <v>83257441</v>
      </c>
      <c r="C19">
        <v>1185</v>
      </c>
      <c r="D19">
        <v>3359021457</v>
      </c>
      <c r="E19">
        <v>14765290874</v>
      </c>
      <c r="F19">
        <v>29530581748</v>
      </c>
      <c r="G19">
        <v>24920322.149999999</v>
      </c>
    </row>
    <row r="20" spans="1:7" x14ac:dyDescent="0.35">
      <c r="A20">
        <v>18</v>
      </c>
      <c r="B20" s="3">
        <v>80373285</v>
      </c>
      <c r="C20">
        <v>269</v>
      </c>
      <c r="D20">
        <v>3242660183</v>
      </c>
      <c r="E20">
        <v>14253800228</v>
      </c>
      <c r="F20">
        <v>28507600456</v>
      </c>
      <c r="G20">
        <v>105976209.90000001</v>
      </c>
    </row>
    <row r="21" spans="1:7" x14ac:dyDescent="0.35">
      <c r="A21">
        <v>19</v>
      </c>
      <c r="B21" s="3">
        <v>58617616</v>
      </c>
      <c r="C21">
        <v>1472</v>
      </c>
      <c r="D21">
        <v>2364927718</v>
      </c>
      <c r="E21">
        <v>10395541110</v>
      </c>
      <c r="F21">
        <v>20791082220</v>
      </c>
      <c r="G21">
        <v>14124376.51</v>
      </c>
    </row>
    <row r="22" spans="1:7" x14ac:dyDescent="0.35">
      <c r="A22">
        <v>20</v>
      </c>
      <c r="B22" s="3">
        <v>64444167</v>
      </c>
      <c r="C22">
        <v>545</v>
      </c>
      <c r="D22">
        <v>2599999918</v>
      </c>
      <c r="E22">
        <v>11428850797</v>
      </c>
      <c r="F22">
        <v>22857701594</v>
      </c>
      <c r="G22">
        <v>41940736.869999997</v>
      </c>
    </row>
    <row r="23" spans="1:7" x14ac:dyDescent="0.35">
      <c r="A23">
        <v>21</v>
      </c>
      <c r="B23" s="3">
        <v>46709983</v>
      </c>
      <c r="C23">
        <v>234</v>
      </c>
      <c r="D23">
        <v>1884514264</v>
      </c>
      <c r="E23">
        <v>8283781935</v>
      </c>
      <c r="F23">
        <v>16567563870</v>
      </c>
      <c r="G23">
        <v>70801555</v>
      </c>
    </row>
    <row r="24" spans="1:7" x14ac:dyDescent="0.35">
      <c r="A24">
        <v>22</v>
      </c>
      <c r="B24" s="3">
        <v>50818468</v>
      </c>
      <c r="C24">
        <v>495</v>
      </c>
      <c r="D24">
        <v>2050271091</v>
      </c>
      <c r="E24">
        <v>9012401207</v>
      </c>
      <c r="F24">
        <v>18024802414</v>
      </c>
      <c r="G24">
        <v>36413742.25</v>
      </c>
    </row>
    <row r="25" spans="1:7" x14ac:dyDescent="0.35">
      <c r="A25" t="s">
        <v>11</v>
      </c>
      <c r="B25" s="3">
        <v>156040895</v>
      </c>
      <c r="C25">
        <v>852</v>
      </c>
      <c r="D25">
        <v>6295469909</v>
      </c>
      <c r="E25">
        <v>27673072524</v>
      </c>
      <c r="F25">
        <v>41509608786</v>
      </c>
      <c r="G25">
        <v>48720198.109999999</v>
      </c>
    </row>
    <row r="26" spans="1:7" x14ac:dyDescent="0.35">
      <c r="A26" t="s">
        <v>12</v>
      </c>
      <c r="B26" s="3">
        <v>57227415</v>
      </c>
      <c r="C26">
        <v>47</v>
      </c>
      <c r="D26">
        <v>2308840058</v>
      </c>
      <c r="E26">
        <v>10148995913</v>
      </c>
      <c r="F26">
        <v>5074497957</v>
      </c>
      <c r="G26">
        <v>107968041.59999999</v>
      </c>
    </row>
    <row r="27" spans="1:7" x14ac:dyDescent="0.35">
      <c r="A27" t="s">
        <v>13</v>
      </c>
      <c r="B27" s="3">
        <v>158330</v>
      </c>
      <c r="C27">
        <v>13</v>
      </c>
      <c r="D27">
        <v>668819</v>
      </c>
      <c r="E27">
        <v>668819</v>
      </c>
      <c r="F27">
        <v>3344095000</v>
      </c>
      <c r="G27">
        <v>257238076.90000001</v>
      </c>
    </row>
    <row r="29" spans="1:7" x14ac:dyDescent="0.35">
      <c r="A29" s="1" t="s">
        <v>8</v>
      </c>
    </row>
    <row r="30" spans="1:7" x14ac:dyDescent="0.35">
      <c r="A30" t="s">
        <v>7</v>
      </c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</row>
    <row r="31" spans="1:7" x14ac:dyDescent="0.35">
      <c r="A31">
        <v>1</v>
      </c>
      <c r="B31">
        <v>230218</v>
      </c>
      <c r="C31">
        <v>120</v>
      </c>
      <c r="D31">
        <v>9298273.0299869496</v>
      </c>
      <c r="E31">
        <f>D31+(B31*137)</f>
        <v>40838139.029986948</v>
      </c>
      <c r="F31">
        <f>E31*2</f>
        <v>81676278.059973896</v>
      </c>
      <c r="G31">
        <f>F31/C31</f>
        <v>680635.65049978241</v>
      </c>
    </row>
    <row r="32" spans="1:7" x14ac:dyDescent="0.35">
      <c r="A32">
        <v>2</v>
      </c>
      <c r="B32">
        <v>813184</v>
      </c>
      <c r="C32">
        <v>462</v>
      </c>
      <c r="D32">
        <v>32846780.170388099</v>
      </c>
      <c r="E32">
        <f t="shared" ref="E32:E46" si="0">D32+(B32*137)</f>
        <v>144252988.1703881</v>
      </c>
      <c r="F32">
        <f t="shared" ref="F32:F46" si="1">E32*2</f>
        <v>288505976.34077621</v>
      </c>
      <c r="G32">
        <f t="shared" ref="G32:G47" si="2">F32/C32</f>
        <v>624471.81026142032</v>
      </c>
    </row>
    <row r="33" spans="1:7" x14ac:dyDescent="0.35">
      <c r="A33">
        <v>3</v>
      </c>
      <c r="B33">
        <v>316620</v>
      </c>
      <c r="C33">
        <v>188</v>
      </c>
      <c r="D33">
        <v>12788920.590046801</v>
      </c>
      <c r="E33">
        <f t="shared" si="0"/>
        <v>56165860.590046801</v>
      </c>
      <c r="F33">
        <f t="shared" si="1"/>
        <v>112331721.1800936</v>
      </c>
      <c r="G33">
        <f t="shared" si="2"/>
        <v>597509.15521326382</v>
      </c>
    </row>
    <row r="34" spans="1:7" x14ac:dyDescent="0.35">
      <c r="A34">
        <v>4</v>
      </c>
      <c r="B34">
        <v>1531933</v>
      </c>
      <c r="C34">
        <v>854</v>
      </c>
      <c r="D34">
        <v>61881795.739260003</v>
      </c>
      <c r="E34">
        <f t="shared" si="0"/>
        <v>271756616.73926002</v>
      </c>
      <c r="F34">
        <f t="shared" si="1"/>
        <v>543513233.47852004</v>
      </c>
      <c r="G34">
        <f t="shared" si="2"/>
        <v>636432.35770318506</v>
      </c>
    </row>
    <row r="35" spans="1:7" x14ac:dyDescent="0.35">
      <c r="A35">
        <v>5</v>
      </c>
      <c r="B35">
        <v>576874</v>
      </c>
      <c r="C35">
        <v>328</v>
      </c>
      <c r="D35">
        <v>23301163.710225601</v>
      </c>
      <c r="E35">
        <f t="shared" si="0"/>
        <v>102332901.7102256</v>
      </c>
      <c r="F35">
        <f t="shared" si="1"/>
        <v>204665803.42045119</v>
      </c>
      <c r="G35">
        <f t="shared" si="2"/>
        <v>623981.10798918048</v>
      </c>
    </row>
    <row r="36" spans="1:7" x14ac:dyDescent="0.35">
      <c r="A36">
        <v>6</v>
      </c>
      <c r="B36">
        <v>270161</v>
      </c>
      <c r="C36">
        <v>142</v>
      </c>
      <c r="D36">
        <v>10912130.250014599</v>
      </c>
      <c r="E36">
        <f t="shared" si="0"/>
        <v>47924187.250014603</v>
      </c>
      <c r="F36">
        <f t="shared" si="1"/>
        <v>95848374.500029206</v>
      </c>
      <c r="G36">
        <f t="shared" si="2"/>
        <v>674988.55281710706</v>
      </c>
    </row>
    <row r="37" spans="1:7" x14ac:dyDescent="0.35">
      <c r="A37">
        <v>7</v>
      </c>
      <c r="B37">
        <v>1090940</v>
      </c>
      <c r="C37">
        <v>593</v>
      </c>
      <c r="D37">
        <v>44067373.929982401</v>
      </c>
      <c r="E37">
        <f t="shared" si="0"/>
        <v>193526153.92998239</v>
      </c>
      <c r="F37">
        <f t="shared" si="1"/>
        <v>387052307.85996479</v>
      </c>
      <c r="G37">
        <f t="shared" si="2"/>
        <v>652702.03686334705</v>
      </c>
    </row>
    <row r="38" spans="1:7" x14ac:dyDescent="0.35">
      <c r="A38">
        <v>8</v>
      </c>
      <c r="B38">
        <v>562643</v>
      </c>
      <c r="C38">
        <v>325</v>
      </c>
      <c r="D38">
        <v>22726371.750215601</v>
      </c>
      <c r="E38">
        <f t="shared" si="0"/>
        <v>99808462.750215605</v>
      </c>
      <c r="F38">
        <f t="shared" si="1"/>
        <v>199616925.50043121</v>
      </c>
      <c r="G38">
        <f t="shared" si="2"/>
        <v>614205.92461671145</v>
      </c>
    </row>
    <row r="39" spans="1:7" x14ac:dyDescent="0.35">
      <c r="A39">
        <v>9</v>
      </c>
      <c r="B39">
        <v>439888</v>
      </c>
      <c r="C39">
        <v>248</v>
      </c>
      <c r="D39">
        <v>17767296.740131199</v>
      </c>
      <c r="E39">
        <f t="shared" si="0"/>
        <v>78031952.740131199</v>
      </c>
      <c r="F39">
        <f t="shared" si="1"/>
        <v>156063905.4802624</v>
      </c>
      <c r="G39">
        <f t="shared" si="2"/>
        <v>629289.94145267096</v>
      </c>
    </row>
    <row r="40" spans="1:7" x14ac:dyDescent="0.35">
      <c r="A40">
        <v>10</v>
      </c>
      <c r="B40">
        <v>745751</v>
      </c>
      <c r="C40">
        <v>404</v>
      </c>
      <c r="D40">
        <v>30122873.7603417</v>
      </c>
      <c r="E40">
        <f t="shared" si="0"/>
        <v>132290760.7603417</v>
      </c>
      <c r="F40">
        <f t="shared" si="1"/>
        <v>264581521.52068341</v>
      </c>
      <c r="G40">
        <f t="shared" si="2"/>
        <v>654904.75623931538</v>
      </c>
    </row>
    <row r="41" spans="1:7" x14ac:dyDescent="0.35">
      <c r="A41">
        <v>11</v>
      </c>
      <c r="B41">
        <v>666816</v>
      </c>
      <c r="C41">
        <v>348</v>
      </c>
      <c r="D41">
        <v>26935309.070287801</v>
      </c>
      <c r="E41">
        <f t="shared" si="0"/>
        <v>118289101.07028779</v>
      </c>
      <c r="F41">
        <f t="shared" si="1"/>
        <v>236578202.14057559</v>
      </c>
      <c r="G41">
        <f t="shared" si="2"/>
        <v>679822.41994418274</v>
      </c>
    </row>
    <row r="42" spans="1:7" x14ac:dyDescent="0.35">
      <c r="A42">
        <v>12</v>
      </c>
      <c r="B42">
        <v>1078177</v>
      </c>
      <c r="C42">
        <v>588</v>
      </c>
      <c r="D42">
        <v>43549991.720001601</v>
      </c>
      <c r="E42">
        <f t="shared" si="0"/>
        <v>191260240.72000161</v>
      </c>
      <c r="F42">
        <f t="shared" si="1"/>
        <v>382520481.44000322</v>
      </c>
      <c r="G42">
        <f t="shared" si="2"/>
        <v>650545.03646259045</v>
      </c>
    </row>
    <row r="43" spans="1:7" x14ac:dyDescent="0.35">
      <c r="A43">
        <v>13</v>
      </c>
      <c r="B43">
        <v>924431</v>
      </c>
      <c r="C43">
        <v>513</v>
      </c>
      <c r="D43">
        <v>37340878.990250602</v>
      </c>
      <c r="E43">
        <f t="shared" si="0"/>
        <v>163987925.99025059</v>
      </c>
      <c r="F43">
        <f t="shared" si="1"/>
        <v>327975851.98050117</v>
      </c>
      <c r="G43">
        <f t="shared" si="2"/>
        <v>639329.14616082096</v>
      </c>
    </row>
    <row r="44" spans="1:7" x14ac:dyDescent="0.35">
      <c r="A44">
        <v>14</v>
      </c>
      <c r="B44">
        <v>784333</v>
      </c>
      <c r="C44">
        <v>439</v>
      </c>
      <c r="D44">
        <v>31680452.650368001</v>
      </c>
      <c r="E44">
        <f t="shared" si="0"/>
        <v>139134073.65036801</v>
      </c>
      <c r="F44">
        <f t="shared" si="1"/>
        <v>278268147.30073601</v>
      </c>
      <c r="G44">
        <f t="shared" si="2"/>
        <v>633868.21708595904</v>
      </c>
    </row>
    <row r="45" spans="1:7" x14ac:dyDescent="0.35">
      <c r="A45">
        <v>15</v>
      </c>
      <c r="B45">
        <v>1091291</v>
      </c>
      <c r="C45">
        <v>607</v>
      </c>
      <c r="D45">
        <v>44081110.059981599</v>
      </c>
      <c r="E45">
        <f t="shared" si="0"/>
        <v>193587977.05998158</v>
      </c>
      <c r="F45">
        <f t="shared" si="1"/>
        <v>387175954.11996317</v>
      </c>
      <c r="G45">
        <f t="shared" si="2"/>
        <v>637851.65423387673</v>
      </c>
    </row>
    <row r="46" spans="1:7" x14ac:dyDescent="0.35">
      <c r="A46">
        <v>16</v>
      </c>
      <c r="B46">
        <v>948066</v>
      </c>
      <c r="C46">
        <v>522</v>
      </c>
      <c r="D46">
        <v>38296117.140211798</v>
      </c>
      <c r="E46">
        <f t="shared" si="0"/>
        <v>168181159.14021179</v>
      </c>
      <c r="F46">
        <f t="shared" si="1"/>
        <v>336362318.28042358</v>
      </c>
      <c r="G46">
        <f t="shared" si="2"/>
        <v>644372.25724219077</v>
      </c>
    </row>
    <row r="47" spans="1:7" x14ac:dyDescent="0.35">
      <c r="A47" t="s">
        <v>6</v>
      </c>
      <c r="B47">
        <v>85779</v>
      </c>
      <c r="C47">
        <v>28</v>
      </c>
      <c r="D47">
        <v>3472321.2899964699</v>
      </c>
      <c r="E47">
        <f>D47</f>
        <v>3472321.2899964699</v>
      </c>
      <c r="F47">
        <f>E47*200</f>
        <v>694464257.99929392</v>
      </c>
      <c r="G47">
        <f t="shared" si="2"/>
        <v>24802294.928546213</v>
      </c>
    </row>
    <row r="49" spans="1:7" x14ac:dyDescent="0.35">
      <c r="A49" s="1" t="s">
        <v>9</v>
      </c>
    </row>
    <row r="50" spans="1:7" x14ac:dyDescent="0.35">
      <c r="A50" t="s">
        <v>7</v>
      </c>
      <c r="B50" t="s">
        <v>0</v>
      </c>
      <c r="C50" t="s">
        <v>1</v>
      </c>
      <c r="D50" t="s">
        <v>2</v>
      </c>
      <c r="E50" t="s">
        <v>3</v>
      </c>
      <c r="F50" t="s">
        <v>4</v>
      </c>
      <c r="G50" t="s">
        <v>5</v>
      </c>
    </row>
    <row r="51" spans="1:7" x14ac:dyDescent="0.35">
      <c r="A51">
        <v>1</v>
      </c>
      <c r="B51">
        <v>30427671</v>
      </c>
      <c r="C51">
        <v>7155</v>
      </c>
      <c r="D51">
        <v>1222726125.9249599</v>
      </c>
      <c r="E51">
        <f>D51+(B51*137)</f>
        <v>5391317052.9249601</v>
      </c>
      <c r="F51">
        <f>E51*2</f>
        <v>10782634105.84992</v>
      </c>
      <c r="G51">
        <f>F51/C51</f>
        <v>1507006.8631516311</v>
      </c>
    </row>
    <row r="52" spans="1:7" x14ac:dyDescent="0.35">
      <c r="A52">
        <v>2</v>
      </c>
      <c r="B52">
        <v>19698289</v>
      </c>
      <c r="C52">
        <v>4317</v>
      </c>
      <c r="D52">
        <v>795765637.20376801</v>
      </c>
      <c r="E52">
        <f>D52+(B52*137)</f>
        <v>3494431230.2037678</v>
      </c>
      <c r="F52">
        <f t="shared" ref="F52:F55" si="3">E52*2</f>
        <v>6988862460.4075356</v>
      </c>
      <c r="G52">
        <f t="shared" ref="G52:G57" si="4">F52/C52</f>
        <v>1618916.4837636172</v>
      </c>
    </row>
    <row r="53" spans="1:7" x14ac:dyDescent="0.35">
      <c r="A53">
        <v>3</v>
      </c>
      <c r="B53">
        <v>23459830</v>
      </c>
      <c r="C53">
        <v>5460</v>
      </c>
      <c r="D53">
        <v>947560113.64046597</v>
      </c>
      <c r="E53">
        <f>D53+(B53*137)</f>
        <v>4161556823.6404657</v>
      </c>
      <c r="F53">
        <f t="shared" si="3"/>
        <v>8323113647.2809315</v>
      </c>
      <c r="G53">
        <f t="shared" si="4"/>
        <v>1524379.7888792914</v>
      </c>
    </row>
    <row r="54" spans="1:7" x14ac:dyDescent="0.35">
      <c r="A54">
        <v>4</v>
      </c>
      <c r="B54">
        <v>18585056</v>
      </c>
      <c r="C54">
        <v>4180</v>
      </c>
      <c r="D54">
        <v>750742822.63365602</v>
      </c>
      <c r="E54">
        <f>D54+(B54*137)</f>
        <v>3296895494.633656</v>
      </c>
      <c r="F54">
        <f t="shared" si="3"/>
        <v>6593790989.267312</v>
      </c>
      <c r="G54">
        <f t="shared" si="4"/>
        <v>1577461.9591548594</v>
      </c>
    </row>
    <row r="55" spans="1:7" x14ac:dyDescent="0.35">
      <c r="A55">
        <v>5</v>
      </c>
      <c r="B55">
        <v>26975502</v>
      </c>
      <c r="C55">
        <v>6332</v>
      </c>
      <c r="D55">
        <v>1089466517.82583</v>
      </c>
      <c r="E55">
        <f>D55+(B55*137)</f>
        <v>4785110291.8258305</v>
      </c>
      <c r="F55">
        <f t="shared" si="3"/>
        <v>9570220583.6516609</v>
      </c>
      <c r="G55">
        <f t="shared" si="4"/>
        <v>1511405.651239997</v>
      </c>
    </row>
    <row r="56" spans="1:7" x14ac:dyDescent="0.35">
      <c r="A56" t="s">
        <v>10</v>
      </c>
      <c r="B56">
        <v>154478</v>
      </c>
      <c r="C56">
        <v>88</v>
      </c>
      <c r="D56">
        <v>6241095.8399842205</v>
      </c>
      <c r="E56">
        <f>D56</f>
        <v>6241095.8399842205</v>
      </c>
      <c r="F56">
        <f>E56*1500</f>
        <v>9361643759.9763298</v>
      </c>
      <c r="G56">
        <f t="shared" si="4"/>
        <v>106382315.45427647</v>
      </c>
    </row>
    <row r="57" spans="1:7" x14ac:dyDescent="0.35">
      <c r="A57" t="s">
        <v>6</v>
      </c>
      <c r="B57">
        <v>366924</v>
      </c>
      <c r="C57">
        <v>122</v>
      </c>
      <c r="D57">
        <v>14811417.500079099</v>
      </c>
      <c r="E57">
        <f>D57</f>
        <v>14811417.500079099</v>
      </c>
      <c r="F57">
        <f>E57*100</f>
        <v>1481141750.00791</v>
      </c>
      <c r="G57">
        <f t="shared" si="4"/>
        <v>12140506.14760582</v>
      </c>
    </row>
    <row r="62" spans="1:7" x14ac:dyDescent="0.35">
      <c r="A62" s="1"/>
    </row>
    <row r="64" spans="1:7" x14ac:dyDescent="0.35">
      <c r="B64" s="2"/>
    </row>
    <row r="65" spans="2:2" x14ac:dyDescent="0.35">
      <c r="B65" s="2"/>
    </row>
    <row r="66" spans="2:2" x14ac:dyDescent="0.35">
      <c r="B66" s="2"/>
    </row>
    <row r="67" spans="2:2" x14ac:dyDescent="0.35">
      <c r="B67" s="2"/>
    </row>
    <row r="68" spans="2:2" x14ac:dyDescent="0.35">
      <c r="B68" s="2"/>
    </row>
    <row r="69" spans="2:2" x14ac:dyDescent="0.35">
      <c r="B69" s="2"/>
    </row>
    <row r="70" spans="2:2" x14ac:dyDescent="0.35">
      <c r="B70" s="2"/>
    </row>
    <row r="71" spans="2:2" x14ac:dyDescent="0.35">
      <c r="B71" s="2"/>
    </row>
    <row r="72" spans="2:2" x14ac:dyDescent="0.35">
      <c r="B72" s="2"/>
    </row>
    <row r="73" spans="2:2" x14ac:dyDescent="0.35">
      <c r="B73" s="2"/>
    </row>
    <row r="74" spans="2:2" x14ac:dyDescent="0.35">
      <c r="B74" s="2"/>
    </row>
    <row r="75" spans="2:2" x14ac:dyDescent="0.35">
      <c r="B75" s="2"/>
    </row>
    <row r="76" spans="2:2" x14ac:dyDescent="0.35">
      <c r="B76" s="2"/>
    </row>
    <row r="77" spans="2:2" x14ac:dyDescent="0.35">
      <c r="B77" s="2"/>
    </row>
    <row r="78" spans="2:2" x14ac:dyDescent="0.35">
      <c r="B78" s="2"/>
    </row>
    <row r="79" spans="2:2" x14ac:dyDescent="0.35">
      <c r="B79" s="2"/>
    </row>
    <row r="80" spans="2:2" x14ac:dyDescent="0.35">
      <c r="B80" s="2"/>
    </row>
    <row r="81" spans="2:2" x14ac:dyDescent="0.35">
      <c r="B81" s="2"/>
    </row>
    <row r="82" spans="2:2" x14ac:dyDescent="0.35">
      <c r="B82" s="2"/>
    </row>
    <row r="83" spans="2:2" x14ac:dyDescent="0.35">
      <c r="B83" s="2"/>
    </row>
    <row r="84" spans="2:2" x14ac:dyDescent="0.35">
      <c r="B84" s="2"/>
    </row>
    <row r="85" spans="2:2" x14ac:dyDescent="0.35">
      <c r="B85" s="2"/>
    </row>
    <row r="86" spans="2:2" x14ac:dyDescent="0.35">
      <c r="B86" s="2"/>
    </row>
    <row r="87" spans="2:2" x14ac:dyDescent="0.35">
      <c r="B8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Gene_cost_data</vt:lpstr>
    </vt:vector>
  </TitlesOfParts>
  <Company>University of Oxford Department of Plant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2020-09-17T10:29:12Z</dcterms:created>
  <dcterms:modified xsi:type="dcterms:W3CDTF">2020-09-17T10:33:16Z</dcterms:modified>
</cp:coreProperties>
</file>