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<sst xmlns="http://schemas.openxmlformats.org/spreadsheetml/2006/main" count="84" uniqueCount="29">
  <si>
    <t>prime-seq Lysis consumables - per 96 reactions</t>
  </si>
  <si>
    <t>Ingredient</t>
  </si>
  <si>
    <t>List price</t>
  </si>
  <si>
    <t>Delivered Units</t>
  </si>
  <si>
    <t>Unit</t>
  </si>
  <si>
    <t>Required</t>
  </si>
  <si>
    <t>Price</t>
  </si>
  <si>
    <t>1.5 ml low bind tubes</t>
  </si>
  <si>
    <t>pieces</t>
  </si>
  <si>
    <t>96-well Plate</t>
  </si>
  <si>
    <t>Total</t>
  </si>
  <si>
    <t>prime-seq Extraction - per 1 reaction</t>
  </si>
  <si>
    <t>Proteinase K</t>
  </si>
  <si>
    <t>µl</t>
  </si>
  <si>
    <t>Tips</t>
  </si>
  <si>
    <t>EDTA</t>
  </si>
  <si>
    <t>ml</t>
  </si>
  <si>
    <t>Clean-up beads</t>
  </si>
  <si>
    <t>Ethanol</t>
  </si>
  <si>
    <t>DNAseI</t>
  </si>
  <si>
    <t>RNAse free H2O</t>
  </si>
  <si>
    <t>Bead-binding buffer</t>
  </si>
  <si>
    <t>Zymo - per 1 reaction</t>
  </si>
  <si>
    <t>Microprep Kit (R2062)</t>
  </si>
  <si>
    <t>reactions</t>
  </si>
  <si>
    <t>Miniprep Kit</t>
  </si>
  <si>
    <t>Qiagen - per 1 reaction</t>
  </si>
  <si>
    <t>Micro RNeasy Kit (74004)</t>
  </si>
  <si>
    <t>Mini RNeasy Kit (74106)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</si>
</sst>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€]#,##0.00"/>
    <numFmt numFmtId="165" formatCode="[$€]#,##0.0000"/>
  </numFmts>
  <fonts count="4">
    <font>
      <sz val="10.0"/>
      <color rgb="FF000000"/>
      <name val="Arial"/>
    </font>
    <font>
      <b/>
      <color theme="1"/>
      <name val="Arial"/>
    </font>
    <font>
      <color theme="1"/>
      <name val="Arial"/>
    </font>
    <font/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vertical="bottom"/>
    </xf>
    <xf borderId="1" fillId="0" fontId="2" numFmtId="0" xfId="0" applyAlignment="1" applyBorder="1" applyFont="1">
      <alignment vertical="bottom"/>
    </xf>
    <xf borderId="1" fillId="0" fontId="2" numFmtId="164" xfId="0" applyAlignment="1" applyBorder="1" applyFont="1" applyNumberFormat="1">
      <alignment horizontal="right" vertical="bottom"/>
    </xf>
    <xf borderId="1" fillId="0" fontId="2" numFmtId="0" xfId="0" applyAlignment="1" applyBorder="1" applyFont="1">
      <alignment horizontal="right" vertical="bottom"/>
    </xf>
    <xf borderId="1" fillId="2" fontId="2" numFmtId="165" xfId="0" applyAlignment="1" applyBorder="1" applyFill="1" applyFont="1" applyNumberFormat="1">
      <alignment horizontal="right" vertical="bottom"/>
    </xf>
    <xf borderId="1" fillId="0" fontId="1" numFmtId="165" xfId="0" applyAlignment="1" applyBorder="1" applyFont="1" applyNumberFormat="1">
      <alignment horizontal="right" vertical="bottom"/>
    </xf>
    <xf borderId="2" fillId="0" fontId="1" numFmtId="0" xfId="0" applyAlignment="1" applyBorder="1" applyFont="1">
      <alignment vertical="bottom"/>
    </xf>
    <xf borderId="3" fillId="0" fontId="3" numFmtId="0" xfId="0" applyBorder="1" applyFont="1"/>
    <xf borderId="4" fillId="0" fontId="3" numFmtId="0" xfId="0" applyBorder="1" applyFont="1"/>
    <xf borderId="0" fillId="0" fontId="2" numFmtId="164" xfId="0" applyAlignment="1" applyFont="1" applyNumberFormat="1">
      <alignment horizontal="right" vertical="bottom"/>
    </xf>
    <xf borderId="0" fillId="0" fontId="2" numFmtId="3" xfId="0" applyAlignment="1" applyFont="1" applyNumberFormat="1">
      <alignment horizontal="right" vertical="bottom"/>
    </xf>
    <xf borderId="0" fillId="0" fontId="2" numFmtId="0" xfId="0" applyAlignment="1" applyFont="1">
      <alignment horizontal="right" vertical="bottom"/>
    </xf>
    <xf borderId="0" fillId="0" fontId="2" numFmtId="164" xfId="0" applyAlignment="1" applyFont="1" applyNumberFormat="1">
      <alignment vertical="bottom"/>
    </xf>
    <xf borderId="1" fillId="0" fontId="2" numFmtId="164" xfId="0" applyAlignment="1" applyBorder="1" applyFont="1" applyNumberFormat="1">
      <alignment vertical="bottom"/>
    </xf>
    <xf borderId="1" fillId="0" fontId="2" numFmtId="0" xfId="0" applyAlignment="1" applyBorder="1" applyFont="1">
      <alignment vertical="top"/>
    </xf>
    <xf borderId="1" fillId="0" fontId="2" numFmtId="164" xfId="0" applyAlignment="1" applyBorder="1" applyFont="1" applyNumberFormat="1">
      <alignment horizontal="right" vertical="top"/>
    </xf>
    <xf borderId="1" fillId="0" fontId="2" numFmtId="0" xfId="0" applyAlignment="1" applyBorder="1" applyFont="1">
      <alignment horizontal="right" vertical="top"/>
    </xf>
    <xf borderId="1" fillId="0" fontId="2" numFmtId="4" xfId="0" applyAlignment="1" applyBorder="1" applyFont="1" applyNumberFormat="1">
      <alignment vertical="top"/>
    </xf>
    <xf borderId="0" fillId="0" fontId="2" numFmtId="4" xfId="0" applyAlignment="1" applyFont="1" applyNumberForma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 t="s">
        <v>7</v>
      </c>
      <c r="B3" s="5">
        <v>52.4</v>
      </c>
      <c r="C3" s="6">
        <v>1000.0</v>
      </c>
      <c r="D3" s="4" t="s">
        <v>8</v>
      </c>
      <c r="E3" s="6">
        <v>2.0</v>
      </c>
      <c r="F3" s="7">
        <f t="shared" ref="F3:F4" si="1">B3/C3*E3</f>
        <v>0.1048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 t="s">
        <v>9</v>
      </c>
      <c r="B4" s="5">
        <v>417.0</v>
      </c>
      <c r="C4" s="6">
        <v>200.0</v>
      </c>
      <c r="D4" s="4" t="s">
        <v>8</v>
      </c>
      <c r="E4" s="6">
        <v>2.0</v>
      </c>
      <c r="F4" s="7">
        <f t="shared" si="1"/>
        <v>4.17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 t="s">
        <v>10</v>
      </c>
      <c r="B5" s="4"/>
      <c r="C5" s="4"/>
      <c r="D5" s="4"/>
      <c r="E5" s="4"/>
      <c r="F5" s="8">
        <f>SUM(F3:F4)</f>
        <v>4.2748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4"/>
      <c r="B7" s="4"/>
      <c r="C7" s="4"/>
      <c r="D7" s="4"/>
      <c r="E7" s="4"/>
      <c r="F7" s="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9" t="s">
        <v>11</v>
      </c>
      <c r="B8" s="10"/>
      <c r="C8" s="10"/>
      <c r="D8" s="10"/>
      <c r="E8" s="10"/>
      <c r="F8" s="1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 t="s">
        <v>1</v>
      </c>
      <c r="B9" s="3" t="s">
        <v>2</v>
      </c>
      <c r="C9" s="3" t="s">
        <v>3</v>
      </c>
      <c r="D9" s="3" t="s">
        <v>4</v>
      </c>
      <c r="E9" s="3" t="s">
        <v>5</v>
      </c>
      <c r="F9" s="3" t="s">
        <v>6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 t="s">
        <v>12</v>
      </c>
      <c r="B10" s="12">
        <v>88.5</v>
      </c>
      <c r="C10" s="13">
        <v>1250.0</v>
      </c>
      <c r="D10" s="2" t="s">
        <v>13</v>
      </c>
      <c r="E10" s="6">
        <v>1.0</v>
      </c>
      <c r="F10" s="7">
        <f t="shared" ref="F10:F17" si="2">B10/C10*E10</f>
        <v>0.0708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 t="s">
        <v>14</v>
      </c>
      <c r="B11" s="12">
        <v>36.5</v>
      </c>
      <c r="C11" s="14">
        <v>1000.0</v>
      </c>
      <c r="D11" s="15" t="s">
        <v>8</v>
      </c>
      <c r="E11" s="6">
        <v>10.0</v>
      </c>
      <c r="F11" s="7">
        <f t="shared" si="2"/>
        <v>0.365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 t="s">
        <v>15</v>
      </c>
      <c r="B12" s="12">
        <v>69.9</v>
      </c>
      <c r="C12" s="14">
        <v>100.0</v>
      </c>
      <c r="D12" s="15" t="s">
        <v>16</v>
      </c>
      <c r="E12" s="6" t="str">
        <f>0,000005</f>
        <v>#ERROR!</v>
      </c>
      <c r="F12" s="7" t="str">
        <f t="shared" si="2"/>
        <v>#ERROR!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 t="s">
        <v>17</v>
      </c>
      <c r="B13" s="12">
        <v>22.86</v>
      </c>
      <c r="C13" s="14">
        <v>50.0</v>
      </c>
      <c r="D13" s="15" t="s">
        <v>16</v>
      </c>
      <c r="E13" s="6">
        <v>0.1</v>
      </c>
      <c r="F13" s="7">
        <f t="shared" si="2"/>
        <v>0.04572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 t="s">
        <v>18</v>
      </c>
      <c r="B14" s="12">
        <v>144.9</v>
      </c>
      <c r="C14" s="14">
        <v>2500.0</v>
      </c>
      <c r="D14" s="15" t="s">
        <v>16</v>
      </c>
      <c r="E14" s="6">
        <v>0.4</v>
      </c>
      <c r="F14" s="7">
        <f t="shared" si="2"/>
        <v>0.023184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 t="s">
        <v>19</v>
      </c>
      <c r="B15" s="12">
        <v>71.0</v>
      </c>
      <c r="C15" s="14">
        <v>500.0</v>
      </c>
      <c r="D15" s="15" t="s">
        <v>13</v>
      </c>
      <c r="E15" s="6">
        <v>1.0</v>
      </c>
      <c r="F15" s="7">
        <f t="shared" si="2"/>
        <v>0.142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4" t="s">
        <v>20</v>
      </c>
      <c r="B16" s="5">
        <v>133.0</v>
      </c>
      <c r="C16" s="6">
        <v>5000.0</v>
      </c>
      <c r="D16" s="16" t="s">
        <v>16</v>
      </c>
      <c r="E16" s="6">
        <v>0.1</v>
      </c>
      <c r="F16" s="7">
        <f t="shared" si="2"/>
        <v>0.00266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4" t="s">
        <v>21</v>
      </c>
      <c r="B17" s="5">
        <v>2.39</v>
      </c>
      <c r="C17" s="6">
        <v>50.0</v>
      </c>
      <c r="D17" s="16" t="s">
        <v>16</v>
      </c>
      <c r="E17" s="6">
        <v>0.01</v>
      </c>
      <c r="F17" s="7">
        <f t="shared" si="2"/>
        <v>0.000478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 t="s">
        <v>10</v>
      </c>
      <c r="B18" s="4"/>
      <c r="C18" s="4"/>
      <c r="D18" s="4"/>
      <c r="E18" s="4"/>
      <c r="F18" s="8" t="str">
        <f>SUM(F10:F17)</f>
        <v>#ERROR!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4"/>
      <c r="B20" s="4"/>
      <c r="C20" s="4"/>
      <c r="D20" s="4"/>
      <c r="E20" s="4"/>
      <c r="F20" s="4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9" t="s">
        <v>22</v>
      </c>
      <c r="B21" s="10"/>
      <c r="C21" s="10"/>
      <c r="D21" s="10"/>
      <c r="E21" s="10"/>
      <c r="F21" s="11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 t="s">
        <v>1</v>
      </c>
      <c r="B22" s="3" t="s">
        <v>2</v>
      </c>
      <c r="C22" s="3" t="s">
        <v>3</v>
      </c>
      <c r="D22" s="3" t="s">
        <v>4</v>
      </c>
      <c r="E22" s="3" t="s">
        <v>5</v>
      </c>
      <c r="F22" s="3" t="s">
        <v>6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7" t="s">
        <v>23</v>
      </c>
      <c r="B23" s="18">
        <v>545.0</v>
      </c>
      <c r="C23" s="19">
        <v>200.0</v>
      </c>
      <c r="D23" s="20" t="s">
        <v>24</v>
      </c>
      <c r="E23" s="6">
        <v>1.0</v>
      </c>
      <c r="F23" s="5">
        <f>B23/C23</f>
        <v>2.725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4" t="s">
        <v>7</v>
      </c>
      <c r="B24" s="5">
        <v>52.4</v>
      </c>
      <c r="C24" s="6">
        <v>1000.0</v>
      </c>
      <c r="D24" s="4" t="s">
        <v>8</v>
      </c>
      <c r="E24" s="6">
        <v>2.0</v>
      </c>
      <c r="F24" s="7">
        <f>B24/C24*E24</f>
        <v>0.1048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 t="s">
        <v>10</v>
      </c>
      <c r="B25" s="4"/>
      <c r="C25" s="4"/>
      <c r="D25" s="4"/>
      <c r="E25" s="4"/>
      <c r="F25" s="8">
        <f>SUM(F23:F24)</f>
        <v>2.8298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4"/>
      <c r="B26" s="4"/>
      <c r="C26" s="4"/>
      <c r="D26" s="4"/>
      <c r="E26" s="4"/>
      <c r="F26" s="4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9" t="s">
        <v>22</v>
      </c>
      <c r="B27" s="10"/>
      <c r="C27" s="10"/>
      <c r="D27" s="10"/>
      <c r="E27" s="10"/>
      <c r="F27" s="11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 t="s">
        <v>1</v>
      </c>
      <c r="B28" s="3" t="s">
        <v>2</v>
      </c>
      <c r="C28" s="3" t="s">
        <v>3</v>
      </c>
      <c r="D28" s="3" t="s">
        <v>4</v>
      </c>
      <c r="E28" s="3" t="s">
        <v>5</v>
      </c>
      <c r="F28" s="3" t="s">
        <v>6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4" t="s">
        <v>25</v>
      </c>
      <c r="B29" s="5">
        <v>555.0</v>
      </c>
      <c r="C29" s="6">
        <v>200.0</v>
      </c>
      <c r="D29" s="20" t="s">
        <v>24</v>
      </c>
      <c r="E29" s="6">
        <v>1.0</v>
      </c>
      <c r="F29" s="5">
        <f>B29/C29</f>
        <v>2.775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4" t="s">
        <v>7</v>
      </c>
      <c r="B30" s="5">
        <v>52.4</v>
      </c>
      <c r="C30" s="6">
        <v>1000.0</v>
      </c>
      <c r="D30" s="4" t="s">
        <v>8</v>
      </c>
      <c r="E30" s="6">
        <v>2.0</v>
      </c>
      <c r="F30" s="7">
        <f>B30/C30*E30</f>
        <v>0.1048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 t="s">
        <v>10</v>
      </c>
      <c r="B31" s="4"/>
      <c r="C31" s="4"/>
      <c r="D31" s="4"/>
      <c r="E31" s="4"/>
      <c r="F31" s="8">
        <f>SUM(F29:F30)</f>
        <v>2.8798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4"/>
      <c r="B32" s="4"/>
      <c r="C32" s="4"/>
      <c r="D32" s="4"/>
      <c r="E32" s="4"/>
      <c r="F32" s="4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9" t="s">
        <v>26</v>
      </c>
      <c r="B33" s="10"/>
      <c r="C33" s="10"/>
      <c r="D33" s="10"/>
      <c r="E33" s="10"/>
      <c r="F33" s="1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 t="s">
        <v>1</v>
      </c>
      <c r="B34" s="3" t="s">
        <v>2</v>
      </c>
      <c r="C34" s="3" t="s">
        <v>3</v>
      </c>
      <c r="D34" s="3" t="s">
        <v>4</v>
      </c>
      <c r="E34" s="3" t="s">
        <v>5</v>
      </c>
      <c r="F34" s="3" t="s">
        <v>6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4" t="s">
        <v>27</v>
      </c>
      <c r="B35" s="5">
        <v>508.0</v>
      </c>
      <c r="C35" s="6">
        <v>50.0</v>
      </c>
      <c r="D35" s="20" t="s">
        <v>24</v>
      </c>
      <c r="E35" s="6">
        <v>1.0</v>
      </c>
      <c r="F35" s="5">
        <f>B35/C35</f>
        <v>10.16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4" t="s">
        <v>7</v>
      </c>
      <c r="B36" s="5">
        <v>52.4</v>
      </c>
      <c r="C36" s="6">
        <v>1000.0</v>
      </c>
      <c r="D36" s="4" t="s">
        <v>8</v>
      </c>
      <c r="E36" s="6">
        <v>2.0</v>
      </c>
      <c r="F36" s="7">
        <f>B36/C36*E36</f>
        <v>0.1048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 t="s">
        <v>10</v>
      </c>
      <c r="B37" s="4"/>
      <c r="C37" s="4"/>
      <c r="D37" s="4"/>
      <c r="E37" s="4"/>
      <c r="F37" s="8">
        <f>SUM(F35:F36)</f>
        <v>10.2648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4"/>
      <c r="B38" s="16"/>
      <c r="C38" s="4"/>
      <c r="D38" s="20"/>
      <c r="E38" s="4"/>
      <c r="F38" s="4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9" t="s">
        <v>26</v>
      </c>
      <c r="B39" s="10"/>
      <c r="C39" s="10"/>
      <c r="D39" s="10"/>
      <c r="E39" s="10"/>
      <c r="F39" s="11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 t="s">
        <v>1</v>
      </c>
      <c r="B40" s="3" t="s">
        <v>2</v>
      </c>
      <c r="C40" s="3" t="s">
        <v>3</v>
      </c>
      <c r="D40" s="3" t="s">
        <v>4</v>
      </c>
      <c r="E40" s="3" t="s">
        <v>5</v>
      </c>
      <c r="F40" s="3" t="s">
        <v>6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4" t="s">
        <v>28</v>
      </c>
      <c r="B41" s="5">
        <v>1334.0</v>
      </c>
      <c r="C41" s="6">
        <v>250.0</v>
      </c>
      <c r="D41" s="20" t="s">
        <v>24</v>
      </c>
      <c r="E41" s="6">
        <v>1.0</v>
      </c>
      <c r="F41" s="5">
        <f>B41/C41</f>
        <v>5.336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4" t="s">
        <v>7</v>
      </c>
      <c r="B42" s="5">
        <v>52.4</v>
      </c>
      <c r="C42" s="6">
        <v>1000.0</v>
      </c>
      <c r="D42" s="4" t="s">
        <v>8</v>
      </c>
      <c r="E42" s="6">
        <v>2.0</v>
      </c>
      <c r="F42" s="7">
        <f>B42/C42*E42</f>
        <v>0.1048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 t="s">
        <v>10</v>
      </c>
      <c r="B43" s="4"/>
      <c r="C43" s="4"/>
      <c r="D43" s="4"/>
      <c r="E43" s="4"/>
      <c r="F43" s="8">
        <f>SUM(F41:F42)</f>
        <v>5.4408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15"/>
      <c r="C44" s="2"/>
      <c r="D44" s="2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6">
    <mergeCell ref="A1:F1"/>
    <mergeCell ref="A8:F8"/>
    <mergeCell ref="A21:F21"/>
    <mergeCell ref="A27:F27"/>
    <mergeCell ref="A33:F33"/>
    <mergeCell ref="A39:F39"/>
  </mergeCells>
  <drawing r:id="rId1"/>
</worksheet>
</file>