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lianaflorea/Dropbox/Liliana.work/Papers/MntJulip/Mnt_JULiP mss/GB/R1/"/>
    </mc:Choice>
  </mc:AlternateContent>
  <xr:revisionPtr revIDLastSave="0" documentId="13_ncr:1_{3DB7E2E7-FDE6-4646-8C3C-ADF615C9C339}" xr6:coauthVersionLast="47" xr6:coauthVersionMax="47" xr10:uidLastSave="{00000000-0000-0000-0000-000000000000}"/>
  <bookViews>
    <workbookView xWindow="2800" yWindow="500" windowWidth="27640" windowHeight="15760" xr2:uid="{28D418D9-E2FE-F642-88DB-D4B902F565B0}"/>
  </bookViews>
  <sheets>
    <sheet name="1A_Simulation" sheetId="1" r:id="rId1"/>
    <sheet name="S8_Organoid" sheetId="4" r:id="rId2"/>
    <sheet name="2A_GTEx_brain" sheetId="3" r:id="rId3"/>
    <sheet name="2B_GTEx_brain" sheetId="2" r:id="rId4"/>
  </sheets>
  <definedNames>
    <definedName name="all" localSheetId="3">'2B_GTEx_brain'!$A$7:$E$162</definedName>
    <definedName name="DSA_distance_matrix_l2fc2.0" localSheetId="2">'2A_GTEx_brain'!#REF!</definedName>
    <definedName name="DSA_distance_matrix_l2fc2.0_1" localSheetId="2">'2A_GTEx_brain'!$A$22:$N$23</definedName>
    <definedName name="Matrix.dpsi0.1" localSheetId="2">'2A_GTEx_brain'!$A$5:$N$18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5" i="1" l="1"/>
  <c r="F45" i="1"/>
  <c r="G42" i="1"/>
  <c r="F42" i="1"/>
  <c r="G41" i="1"/>
  <c r="F41" i="1"/>
  <c r="G40" i="1"/>
  <c r="F40" i="1"/>
  <c r="G39" i="1"/>
  <c r="F39" i="1"/>
  <c r="G35" i="1"/>
  <c r="F35" i="1"/>
  <c r="H35" i="1" s="1"/>
  <c r="G32" i="1"/>
  <c r="F32" i="1"/>
  <c r="G31" i="1"/>
  <c r="F31" i="1"/>
  <c r="G30" i="1"/>
  <c r="F30" i="1"/>
  <c r="F8" i="2"/>
  <c r="F9" i="2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7" i="2"/>
  <c r="D29" i="4"/>
  <c r="F29" i="4"/>
  <c r="B29" i="4"/>
  <c r="H45" i="1" l="1"/>
  <c r="H41" i="1"/>
  <c r="H39" i="1"/>
  <c r="H42" i="1"/>
  <c r="H40" i="1"/>
  <c r="H32" i="1"/>
  <c r="H31" i="1"/>
  <c r="H30" i="1"/>
  <c r="G24" i="1"/>
  <c r="F24" i="1"/>
  <c r="G21" i="1"/>
  <c r="F21" i="1"/>
  <c r="G20" i="1"/>
  <c r="F20" i="1"/>
  <c r="G19" i="1"/>
  <c r="F19" i="1"/>
  <c r="G18" i="1"/>
  <c r="F18" i="1"/>
  <c r="G17" i="1"/>
  <c r="F17" i="1"/>
  <c r="G13" i="1"/>
  <c r="F13" i="1"/>
  <c r="G10" i="1"/>
  <c r="F10" i="1"/>
  <c r="G9" i="1"/>
  <c r="F9" i="1"/>
  <c r="G8" i="1"/>
  <c r="F8" i="1"/>
  <c r="H8" i="1" s="1"/>
  <c r="G7" i="1"/>
  <c r="F7" i="1"/>
  <c r="H18" i="1" l="1"/>
  <c r="H10" i="1"/>
  <c r="H20" i="1"/>
  <c r="H17" i="1"/>
  <c r="H19" i="1"/>
  <c r="H24" i="1"/>
  <c r="H21" i="1"/>
  <c r="H7" i="1"/>
  <c r="H9" i="1"/>
  <c r="H13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F2E61021-E1EC-5041-BD76-46A3B4C89041}" name="all" type="6" refreshedVersion="7" background="1" saveData="1">
    <textPr sourceFile="/Users/lilianaflorea/Dropbox/My Mac (Lilianas-MacBook-Air.local)/Desktop/NEW_GTEx_brain/all">
      <textFields count="5">
        <textField/>
        <textField/>
        <textField/>
        <textField/>
        <textField/>
      </textFields>
    </textPr>
  </connection>
  <connection id="2" xr16:uid="{0666D8A9-F6FF-364D-AC09-5704B7C019D8}" name="DSA_distance_matrix_l2fc2.01" type="6" refreshedVersion="7" background="1" saveData="1">
    <textPr sourceFile="/Users/lilianaflorea/Dropbox/My Mac (Lilianas-MacBook-Air.local)/Desktop/NEW_GTEx_brain/Distance_matrix/DSA_distance_matrix_l2fc2.0.txt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  <connection id="3" xr16:uid="{6339E7B5-1A40-4F48-8ECC-FF7E503405F3}" name="Matrix.dpsi0.1" type="6" refreshedVersion="7" background="1" saveData="1">
    <textPr sourceFile="/Users/lilianaflorea/Dropbox/My Mac (Lilianas-MacBook-Air.local)/Desktop/NEW_GTEx_brain/Distance_matrix/Matrix.dpsi0.1.txt">
      <textFields count="14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<sst xmlns="http://schemas.openxmlformats.org/spreadsheetml/2006/main" count="328" uniqueCount="239">
  <si>
    <t>Program</t>
  </si>
  <si>
    <t>GoldRef</t>
  </si>
  <si>
    <t>TP</t>
  </si>
  <si>
    <t>FP</t>
  </si>
  <si>
    <t>FN</t>
  </si>
  <si>
    <t>Sn</t>
  </si>
  <si>
    <t>Pr</t>
  </si>
  <si>
    <t>F-val</t>
  </si>
  <si>
    <t>MntJULiP(DSR)</t>
  </si>
  <si>
    <t>p-val&lt;0.1, |dpsi|&gt;0.05</t>
  </si>
  <si>
    <t>LeafCutter</t>
  </si>
  <si>
    <t>MAJIQ</t>
  </si>
  <si>
    <t>|dpsi|&gt;0.05 (No p-val cutoff)</t>
  </si>
  <si>
    <t>rMATS</t>
  </si>
  <si>
    <t>Cuffdiff2</t>
  </si>
  <si>
    <t>MntJULIP(DSA)</t>
  </si>
  <si>
    <t>(DP),pval&lt;0.1</t>
  </si>
  <si>
    <t>MntJULIP(DSR)</t>
  </si>
  <si>
    <t>(DS), pval&lt;0.1, dpsi&gt;0.05</t>
  </si>
  <si>
    <t>Not present</t>
  </si>
  <si>
    <t>Stable</t>
  </si>
  <si>
    <t>Variable</t>
  </si>
  <si>
    <t>Switch</t>
  </si>
  <si>
    <t>Comparison</t>
  </si>
  <si>
    <t>&lt;0.05</t>
  </si>
  <si>
    <t>[0.05,0.5]</t>
  </si>
  <si>
    <t>[0.5,1]</t>
  </si>
  <si>
    <t>Cerebellar_hemisphere_Cerebellum</t>
  </si>
  <si>
    <t>Cerebellar_hemisphere_Spinal_cord_cervical_c1</t>
  </si>
  <si>
    <t>Cerebellar_hemisphere_Substantia_nigra</t>
  </si>
  <si>
    <t>Cerebellar_hemisphere_Anterior_cingulate_cortex_BA24</t>
  </si>
  <si>
    <t>Cerebellar_hemisphere_Cortex</t>
  </si>
  <si>
    <t>Cerebellar_hemisphere_Frontal_cortex</t>
  </si>
  <si>
    <t>Cerebellar_hemisphere_Hypothalamus</t>
  </si>
  <si>
    <t>Cerebellar_hemisphere_Amygdala</t>
  </si>
  <si>
    <t>Cerebellar_hemisphere_Hippocampus</t>
  </si>
  <si>
    <t>Cerebellar_hemisphere_Nucleus_accumbens_basal_ganglia</t>
  </si>
  <si>
    <t>Cerebellar_hemisphere_Caudate_basal_ganglia</t>
  </si>
  <si>
    <t>Cerebellar_hemisphere_Putamen_basal_ganglia</t>
  </si>
  <si>
    <t>Cerebellum_Cerebellar_hemisphere</t>
  </si>
  <si>
    <t>Cerebellum_Spinal_cord_cervical_c1</t>
  </si>
  <si>
    <t>Cerebellum_Substantia_nigra</t>
  </si>
  <si>
    <t>Cerebellum_Anterior_cingulate_cortex_BA24</t>
  </si>
  <si>
    <t>Cerebellum_Cortex</t>
  </si>
  <si>
    <t>Cerebellum_Frontal_cortex</t>
  </si>
  <si>
    <t>Cerebellum_Hypothalamus</t>
  </si>
  <si>
    <t>Cerebellum_Amygdala</t>
  </si>
  <si>
    <t>Cerebellum_Hippocampus</t>
  </si>
  <si>
    <t>Cerebellum_Nucleus_accumbens_basal_ganglia</t>
  </si>
  <si>
    <t>Cerebellum_Caudate_basal_ganglia</t>
  </si>
  <si>
    <t>Cerebellum_Putamen_basal_ganglia</t>
  </si>
  <si>
    <t>Spinal_cord_cervical_c1_Cerebellar_hemisphere</t>
  </si>
  <si>
    <t>Spinal_cord_cervical_c1_Cerebellum</t>
  </si>
  <si>
    <t>Spinal_cord_cervical_c1_Substantia_nigra</t>
  </si>
  <si>
    <t>Spinal_cord_cervical_c1_Anterior_cingulate_cortex_BA24</t>
  </si>
  <si>
    <t>Spinal_cord_cervical_c1_Cortex</t>
  </si>
  <si>
    <t>Spinal_cord_cervical_c1_Frontal_cortex</t>
  </si>
  <si>
    <t>Spinal_cord_cervical_c1_Hypothalamus</t>
  </si>
  <si>
    <t>Spinal_cord_cervical_c1_Amygdala</t>
  </si>
  <si>
    <t>Spinal_cord_cervical_c1_Hippocampus</t>
  </si>
  <si>
    <t>Spinal_cord_cervical_c1_Nucleus_accumbens_basal_ganglia</t>
  </si>
  <si>
    <t>Spinal_cord_cervical_c1_Caudate_basal_ganglia</t>
  </si>
  <si>
    <t>Spinal_cord_cervical_c1_Putamen_basal_ganglia</t>
  </si>
  <si>
    <t>Substantia_nigra_Cerebellar_hemisphere</t>
  </si>
  <si>
    <t>Substantia_nigra_Spinal_cord_cervical_c1</t>
  </si>
  <si>
    <t>Substantia_nigra_Cerebellum</t>
  </si>
  <si>
    <t>Substantia_nigra_Anterior_cingulate_cortex_BA24</t>
  </si>
  <si>
    <t>Substantia_nigra_Cortex</t>
  </si>
  <si>
    <t>Substantia_nigra_Frontal_cortex</t>
  </si>
  <si>
    <t>Substantia_nigra_Hypothalamus</t>
  </si>
  <si>
    <t>Substantia_nigra_Amygdala</t>
  </si>
  <si>
    <t>Substantia_nigra_Hippocampus</t>
  </si>
  <si>
    <t>Substantia_nigra_Nucleus_accumbens_basal_ganglia</t>
  </si>
  <si>
    <t>Substantia_nigra_Caudate_basal_ganglia</t>
  </si>
  <si>
    <t>Substantia_nigra_Putamen_basal_ganglia</t>
  </si>
  <si>
    <t>Anterior_cingulate_cortex_BA24_Cerebellar_hemisphere</t>
  </si>
  <si>
    <t>Anterior_cingulate_cortex_BA24_Cerebellum</t>
  </si>
  <si>
    <t>Anterior_cingulate_cortex_BA24_Spinal_cord_cervical_c1</t>
  </si>
  <si>
    <t>Anterior_cingulate_cortex_BA24_Substantia_nigra</t>
  </si>
  <si>
    <t>Anterior_cingulate_cortex_BA24_Cortex</t>
  </si>
  <si>
    <t>Anterior_cingulate_cortex_BA24_Frontal_cortex</t>
  </si>
  <si>
    <t>Anterior_cingulate_cortex_BA24_Hypothalamus</t>
  </si>
  <si>
    <t>Anterior_cingulate_cortex_BA24_Amygdala</t>
  </si>
  <si>
    <t>Anterior_cingulate_cortex_BA24_Hippocampus</t>
  </si>
  <si>
    <t>Anterior_cingulate_cortex_BA24_Nucleus_accumbens_basal_ganglia</t>
  </si>
  <si>
    <t>Anterior_cingulate_cortex_BA24_Caudate_basal_ganglia</t>
  </si>
  <si>
    <t>Anterior_cingulate_cortex_BA24_Putamen_basal_ganglia</t>
  </si>
  <si>
    <t>Cortex_Cerebellar_hemisphere</t>
  </si>
  <si>
    <t>Cortex_Cerebellum</t>
  </si>
  <si>
    <t>Cortex_Spinal_cord_cervical_c1</t>
  </si>
  <si>
    <t>Cortex_Substantia_nigra</t>
  </si>
  <si>
    <t>Cortex_Anterior_cingulate_cortex_BA24</t>
  </si>
  <si>
    <t>Cortex_Frontal_cortex</t>
  </si>
  <si>
    <t>Cortex_Hypothalamus</t>
  </si>
  <si>
    <t>Cortex_Amygdala</t>
  </si>
  <si>
    <t>Cortex_Hippocampus</t>
  </si>
  <si>
    <t>Cortex_Nucleus_accumbens_basal_ganglia</t>
  </si>
  <si>
    <t>Cortex_Caudate_basal_ganglia</t>
  </si>
  <si>
    <t>Cortex_Putamen_basal_ganglia</t>
  </si>
  <si>
    <t>Frontal_cortex_Cerebellar_hemisphere</t>
  </si>
  <si>
    <t>Frontal_cortex_Cerebellum</t>
  </si>
  <si>
    <t>Frontal_cortex_Spinal_cord_cervical_c1</t>
  </si>
  <si>
    <t>Frontal_cortex_Substantia_nigra</t>
  </si>
  <si>
    <t>Frontal_cortex_Anterior_cingulate_cortex_BA24</t>
  </si>
  <si>
    <t>Frontal_cortex_Cortex</t>
  </si>
  <si>
    <t>Frontal_cortex_Hypothalamus</t>
  </si>
  <si>
    <t>Frontal_cortex_Amygdala</t>
  </si>
  <si>
    <t>Frontal_cortex_Hippocampus</t>
  </si>
  <si>
    <t>Frontal_cortex_Nucleus_accumbens_basal_ganglia</t>
  </si>
  <si>
    <t>Frontal_cortex_Caudate_basal_ganglia</t>
  </si>
  <si>
    <t>Frontal_cortex_Putamen_basal_ganglia</t>
  </si>
  <si>
    <t>Hypothalamus_Cerebellar_hemisphere</t>
  </si>
  <si>
    <t>Hypothalamus_Cerebellum</t>
  </si>
  <si>
    <t>Hypothalamus_Spinal_cord_cervical_c1</t>
  </si>
  <si>
    <t>Hypothalamus_Substantia_nigra</t>
  </si>
  <si>
    <t>Hypothalamus_Anterior_cingulate_cortex_BA24</t>
  </si>
  <si>
    <t>Hypothalamus_Cortex</t>
  </si>
  <si>
    <t>Hypothalamus_Frontal_cortex</t>
  </si>
  <si>
    <t>Hypothalamus_Amygdala</t>
  </si>
  <si>
    <t>Hypothalamus_Hippocampus</t>
  </si>
  <si>
    <t>Hypothalamus_Nucleus_accumbens_basal_ganglia</t>
  </si>
  <si>
    <t>Hypothalamus_Caudate_basal_ganglia</t>
  </si>
  <si>
    <t>Hypothalamus_Putamen_basal_ganglia</t>
  </si>
  <si>
    <t>Amygdala_Cerebellar_hemisphere</t>
  </si>
  <si>
    <t>Amygdala_Cerebellum</t>
  </si>
  <si>
    <t>Amygdala_Spinal_cord_cervical_c1</t>
  </si>
  <si>
    <t>Amygdala_Substantia_nigra</t>
  </si>
  <si>
    <t>Amygdala_Anterior_cingulate_cortex_BA24</t>
  </si>
  <si>
    <t>Amygdala_Cortex</t>
  </si>
  <si>
    <t>Amygdala_Frontal_cortex</t>
  </si>
  <si>
    <t>Amygdala_Hypothalamus</t>
  </si>
  <si>
    <t>Amygdala_Hippocampus</t>
  </si>
  <si>
    <t>Amygdala_Nucleus_accumbens_basal_ganglia</t>
  </si>
  <si>
    <t>Amygdala_Caudate_basal_ganglia</t>
  </si>
  <si>
    <t>Amygdala_Putamen_basal_ganglia</t>
  </si>
  <si>
    <t>Hippocampus_Cerebellar_hemisphere</t>
  </si>
  <si>
    <t>Hippocampus_Cerebellum</t>
  </si>
  <si>
    <t>Hippocampus_Spinal_cord_cervical_c1</t>
  </si>
  <si>
    <t>Hippocampus_Substantia_nigra</t>
  </si>
  <si>
    <t>Hippocampus_Anterior_cingulate_cortex_BA24</t>
  </si>
  <si>
    <t>Hippocampus_Cortex</t>
  </si>
  <si>
    <t>Hippocampus_Frontal_cortex</t>
  </si>
  <si>
    <t>Hippocampus_Hypothalamus</t>
  </si>
  <si>
    <t>Hippocampus_Amygdala</t>
  </si>
  <si>
    <t>Hippocampus_Nucleus_accumbens_basal_ganglia</t>
  </si>
  <si>
    <t>Hippocampus_Caudate_basal_ganglia</t>
  </si>
  <si>
    <t>Hippocampus_Putamen_basal_ganglia</t>
  </si>
  <si>
    <t>Nucleus_accumbens_basal_ganglia_Cerebellar_hemisphere</t>
  </si>
  <si>
    <t>Nucleus_accumbens_basal_ganglia_Cerebellum</t>
  </si>
  <si>
    <t>Nucleus_accumbens_basal_ganglia_Spinal_cord_cervical_c1</t>
  </si>
  <si>
    <t>Nucleus_accumbens_basal_ganglia_Substantia_nigra</t>
  </si>
  <si>
    <t>Nucleus_accumbens_basal_ganglia_Anterior_cingulate_cortex_BA24</t>
  </si>
  <si>
    <t>Nucleus_accumbens_basal_ganglia_Cortex</t>
  </si>
  <si>
    <t>Nucleus_accumbens_basal_ganglia_Frontal_cortex</t>
  </si>
  <si>
    <t>Nucleus_accumbens_basal_ganglia_Hypothalamus</t>
  </si>
  <si>
    <t>Nucleus_accumbens_basal_ganglia_Amygdala</t>
  </si>
  <si>
    <t>Nucleus_accumbens_basal_ganglia_Hippocampus</t>
  </si>
  <si>
    <t>Nucleus_accumbens_basal_ganglia_Caudate_basal_ganglia</t>
  </si>
  <si>
    <t>Nucleus_accumbens_basal_ganglia_Putamen_basal_ganglia</t>
  </si>
  <si>
    <t>Caudate_basal_ganglia_Cerebellar_hemisphere</t>
  </si>
  <si>
    <t>Caudate_basal_ganglia_Cerebellum</t>
  </si>
  <si>
    <t>Caudate_basal_ganglia_Spinal_cord_cervical_c1</t>
  </si>
  <si>
    <t>Caudate_basal_ganglia_Substantia_nigra</t>
  </si>
  <si>
    <t>Caudate_basal_ganglia_Anterior_cingulate_cortex_BA24</t>
  </si>
  <si>
    <t>Caudate_basal_ganglia_Cortex</t>
  </si>
  <si>
    <t>Caudate_basal_ganglia_Frontal_cortex</t>
  </si>
  <si>
    <t>Caudate_basal_ganglia_Hypothalamus</t>
  </si>
  <si>
    <t>Caudate_basal_ganglia_Amygdala</t>
  </si>
  <si>
    <t>Caudate_basal_ganglia_Hippocampus</t>
  </si>
  <si>
    <t>Caudate_basal_ganglia_Nucleus_accumbens_basal_ganglia</t>
  </si>
  <si>
    <t>Caudate_basal_ganglia_Putamen_basal_ganglia</t>
  </si>
  <si>
    <t>Putamen_basal_ganglia_Cerebellar_hemisphere</t>
  </si>
  <si>
    <t>Putamen_basal_ganglia_Cerebellum</t>
  </si>
  <si>
    <t>Putamen_basal_ganglia_Spinal_cord_cervical_c1</t>
  </si>
  <si>
    <t>Putamen_basal_ganglia_Substantia_nigra</t>
  </si>
  <si>
    <t>Putamen_basal_ganglia_Anterior_cingulate_cortex_BA24</t>
  </si>
  <si>
    <t>Putamen_basal_ganglia_Cortex</t>
  </si>
  <si>
    <t>Putamen_basal_ganglia_Frontal_cortex</t>
  </si>
  <si>
    <t>Putamen_basal_ganglia_Hypothalamus</t>
  </si>
  <si>
    <t>Putamen_basal_ganglia_Amygdala</t>
  </si>
  <si>
    <t>Putamen_basal_ganglia_Hippocampus</t>
  </si>
  <si>
    <t>Putamen_basal_ganglia_Nucleus_accumbens_basal_ganglia</t>
  </si>
  <si>
    <t>Putamen_basal_ganglia_Caudate_basal_ganglia</t>
  </si>
  <si>
    <t>Amygdala</t>
  </si>
  <si>
    <t>Anterior_cingulate_cortex_BA24</t>
  </si>
  <si>
    <t>Caudate_basal_ganglia</t>
  </si>
  <si>
    <t>Cerebellar_hemisphere</t>
  </si>
  <si>
    <t>Cerebellum</t>
  </si>
  <si>
    <t>Cortex</t>
  </si>
  <si>
    <t>Frontal_cortex</t>
  </si>
  <si>
    <t>Hippocampus</t>
  </si>
  <si>
    <t>Hypothalamus</t>
  </si>
  <si>
    <t>Nucleus_accumbens_basal_ganglia</t>
  </si>
  <si>
    <t>Putamen_basal_ganglia</t>
  </si>
  <si>
    <t>Spinal_cord_cervical_c1</t>
  </si>
  <si>
    <t>Substantia_nigra</t>
  </si>
  <si>
    <t>DSA matrix (p-val&lt;0.05, losFC&gt;=2.0)</t>
  </si>
  <si>
    <t>DSR matrix (p-val&lt;0.05, dpsi&gt;0.1)</t>
  </si>
  <si>
    <t>MntJULiP_pairwise</t>
  </si>
  <si>
    <t>MntJULiP_multiway</t>
  </si>
  <si>
    <t># Comparisons</t>
  </si>
  <si>
    <t>NumEvents</t>
  </si>
  <si>
    <t>PctEvents</t>
  </si>
  <si>
    <t>Differential splicing ratio (DSR)</t>
  </si>
  <si>
    <t>Differential splicing abundance (DSA)</t>
  </si>
  <si>
    <t>Cutoffs</t>
  </si>
  <si>
    <t>Supporting data for Figure 2A.</t>
  </si>
  <si>
    <t>Performance metrics for MntJULiP and other programs on the simulated data set.</t>
  </si>
  <si>
    <t>Distance matrices among brain regions, showing the numbers of differentially spliced introns determined by MntJULiP (DSR and DSA)  in pairwise comparisons.</t>
  </si>
  <si>
    <t>Supporting data for Figure 2B.</t>
  </si>
  <si>
    <t>Total</t>
  </si>
  <si>
    <t>NP</t>
  </si>
  <si>
    <t>Total by program:</t>
  </si>
  <si>
    <t>Numbers of introns in MntJULiP(DSR) 'bunches' classified by the magnitude in dpsi change in tissue-to-tissue</t>
  </si>
  <si>
    <t xml:space="preserve">Program predictions (differentially spliced introns, DSR) by the number of (pairwise) comparisons in which </t>
  </si>
  <si>
    <t>they were reported. For instance, 31 of the 212 events predicted in the MntJULiP multi-way</t>
  </si>
  <si>
    <t>comparison appear in exactly 6 MntJULiP pairwise comparisons.</t>
  </si>
  <si>
    <t>comparisons: 'Not present' in either tissue; 'Stable' (dpsi&lt;0.05); 'Variable' {0.05&lt;dpsi&lt;=0.5); 'Switch' (dpsi&gt;0.5)</t>
  </si>
  <si>
    <t>Supporting data for Figure 1E.</t>
  </si>
  <si>
    <t>p-val&lt;0.1</t>
  </si>
  <si>
    <t>SUPPA2</t>
  </si>
  <si>
    <t>Sleuth</t>
  </si>
  <si>
    <t>p-val&lt;0.1 and filter:mean(sample_read_count &gt;= 1) &gt;= 0.001</t>
  </si>
  <si>
    <t>Supporting data for Figure 1A and Supplementary Figure S1.</t>
  </si>
  <si>
    <t>STAR alignment (Figure 1A)</t>
  </si>
  <si>
    <t>p-val&lt;0.1 (No dpsi cutoff)</t>
  </si>
  <si>
    <t>Hisat2 alignment (Supplementary Figure S1A)</t>
  </si>
  <si>
    <t>MntJULiP(DSR)_H</t>
  </si>
  <si>
    <t>LeafCutter_H</t>
  </si>
  <si>
    <t>rMATS_H</t>
  </si>
  <si>
    <t>Cuffdiff2_H</t>
  </si>
  <si>
    <t>MntJULIP(DSA)_H</t>
  </si>
  <si>
    <t>MntJULIP(DSR)_H</t>
  </si>
  <si>
    <t>Sn = 100*TP/(TP+FN)</t>
  </si>
  <si>
    <t>Pr=100*TP/(TP+FP)</t>
  </si>
  <si>
    <t>F1=2*Sn*Pr/(Sn+Pr)</t>
  </si>
  <si>
    <t>NOTE (1): SUPPA2 and Sleuth do not use genome-based read alignments as input; rather, they estimate the expression levels of transcripts using pseudoalignment (salmon and kallisto, respectively)</t>
  </si>
  <si>
    <t>NOTE(2):</t>
  </si>
  <si>
    <t>Tool does not address the target (DSR or DSA) problem.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</si>
</sst>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2"/>
      <color theme="1"/>
      <name val="Calibri"/>
      <family val="2"/>
      <scheme val="minor"/>
    </font>
    <font>
      <b/>
      <sz val="11"/>
      <color rgb="FF4F112D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color rgb="FF4F112D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0B6B8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3" borderId="0" xfId="0" applyFont="1" applyFill="1"/>
    <xf numFmtId="0" fontId="2" fillId="0" borderId="0" xfId="0" applyFont="1"/>
    <xf numFmtId="0" fontId="2" fillId="3" borderId="0" xfId="0" applyFont="1" applyFill="1"/>
    <xf numFmtId="0" fontId="3" fillId="0" borderId="0" xfId="0" applyFont="1" applyBorder="1"/>
    <xf numFmtId="0" fontId="3" fillId="0" borderId="5" xfId="0" applyFont="1" applyBorder="1"/>
    <xf numFmtId="0" fontId="2" fillId="0" borderId="0" xfId="0" applyFont="1" applyBorder="1"/>
    <xf numFmtId="0" fontId="3" fillId="0" borderId="1" xfId="0" applyFont="1" applyBorder="1"/>
    <xf numFmtId="0" fontId="3" fillId="0" borderId="6" xfId="0" applyFont="1" applyBorder="1"/>
    <xf numFmtId="0" fontId="2" fillId="0" borderId="5" xfId="0" applyFont="1" applyBorder="1"/>
    <xf numFmtId="0" fontId="4" fillId="0" borderId="5" xfId="0" applyFont="1" applyBorder="1"/>
    <xf numFmtId="0" fontId="5" fillId="0" borderId="0" xfId="0" applyFont="1"/>
    <xf numFmtId="0" fontId="5" fillId="0" borderId="5" xfId="0" applyFont="1" applyBorder="1"/>
    <xf numFmtId="0" fontId="4" fillId="0" borderId="0" xfId="0" applyFont="1"/>
    <xf numFmtId="0" fontId="5" fillId="0" borderId="4" xfId="0" applyFont="1" applyBorder="1"/>
    <xf numFmtId="0" fontId="5" fillId="0" borderId="2" xfId="0" applyFont="1" applyBorder="1"/>
    <xf numFmtId="164" fontId="4" fillId="0" borderId="5" xfId="0" applyNumberFormat="1" applyFont="1" applyBorder="1"/>
    <xf numFmtId="0" fontId="4" fillId="2" borderId="0" xfId="0" applyFont="1" applyFill="1"/>
    <xf numFmtId="164" fontId="4" fillId="2" borderId="5" xfId="0" applyNumberFormat="1" applyFont="1" applyFill="1" applyBorder="1"/>
    <xf numFmtId="0" fontId="4" fillId="0" borderId="6" xfId="0" applyFont="1" applyBorder="1"/>
    <xf numFmtId="0" fontId="4" fillId="0" borderId="1" xfId="0" applyFont="1" applyBorder="1"/>
    <xf numFmtId="164" fontId="4" fillId="0" borderId="6" xfId="0" applyNumberFormat="1" applyFont="1" applyBorder="1"/>
    <xf numFmtId="0" fontId="6" fillId="3" borderId="0" xfId="0" applyFont="1" applyFill="1"/>
    <xf numFmtId="0" fontId="7" fillId="0" borderId="0" xfId="0" applyFont="1" applyFill="1"/>
    <xf numFmtId="0" fontId="6" fillId="0" borderId="0" xfId="0" applyFont="1" applyFill="1"/>
    <xf numFmtId="0" fontId="2" fillId="0" borderId="0" xfId="0" applyFont="1" applyFill="1"/>
    <xf numFmtId="0" fontId="1" fillId="0" borderId="0" xfId="0" applyFont="1" applyFill="1"/>
    <xf numFmtId="0" fontId="3" fillId="2" borderId="0" xfId="0" applyFont="1" applyFill="1"/>
    <xf numFmtId="0" fontId="2" fillId="2" borderId="0" xfId="0" applyFont="1" applyFill="1"/>
    <xf numFmtId="0" fontId="2" fillId="0" borderId="6" xfId="0" applyFont="1" applyBorder="1"/>
    <xf numFmtId="0" fontId="2" fillId="0" borderId="1" xfId="0" applyFont="1" applyBorder="1"/>
    <xf numFmtId="0" fontId="3" fillId="0" borderId="0" xfId="0" applyFont="1"/>
    <xf numFmtId="0" fontId="2" fillId="0" borderId="4" xfId="0" applyFont="1" applyBorder="1"/>
    <xf numFmtId="0" fontId="2" fillId="0" borderId="2" xfId="0" applyFont="1" applyBorder="1"/>
    <xf numFmtId="0" fontId="2" fillId="0" borderId="3" xfId="0" applyFont="1" applyBorder="1"/>
    <xf numFmtId="0" fontId="3" fillId="2" borderId="1" xfId="0" applyFont="1" applyFill="1" applyBorder="1"/>
    <xf numFmtId="0" fontId="2" fillId="2" borderId="1" xfId="0" applyFont="1" applyFill="1" applyBorder="1"/>
    <xf numFmtId="0" fontId="2" fillId="2" borderId="2" xfId="0" applyFont="1" applyFill="1" applyBorder="1"/>
    <xf numFmtId="0" fontId="2" fillId="0" borderId="0" xfId="0" applyFont="1" applyFill="1" applyBorder="1"/>
    <xf numFmtId="164" fontId="2" fillId="0" borderId="0" xfId="0" applyNumberFormat="1" applyFont="1"/>
    <xf numFmtId="164" fontId="2" fillId="0" borderId="5" xfId="0" applyNumberFormat="1" applyFont="1" applyBorder="1"/>
    <xf numFmtId="0" fontId="4" fillId="0" borderId="3" xfId="0" applyFont="1" applyBorder="1"/>
    <xf numFmtId="0" fontId="4" fillId="0" borderId="0" xfId="0" applyFont="1" applyFill="1" applyBorder="1"/>
    <xf numFmtId="0" fontId="7" fillId="0" borderId="0" xfId="0" applyFont="1"/>
    <xf numFmtId="164" fontId="2" fillId="0" borderId="0" xfId="0" applyNumberFormat="1" applyFont="1" applyBorder="1"/>
    <xf numFmtId="0" fontId="8" fillId="0" borderId="0" xfId="0" applyFont="1"/>
    <xf numFmtId="164" fontId="8" fillId="0" borderId="0" xfId="0" applyNumberFormat="1" applyFont="1"/>
    <xf numFmtId="164" fontId="8" fillId="0" borderId="5" xfId="0" applyNumberFormat="1" applyFont="1" applyBorder="1"/>
    <xf numFmtId="164" fontId="3" fillId="0" borderId="5" xfId="0" applyNumberFormat="1" applyFont="1" applyBorder="1"/>
    <xf numFmtId="164" fontId="3" fillId="0" borderId="3" xfId="0" applyNumberFormat="1" applyFont="1" applyBorder="1"/>
    <xf numFmtId="0" fontId="2" fillId="4" borderId="5" xfId="0" applyFont="1" applyFill="1" applyBorder="1"/>
    <xf numFmtId="0" fontId="2" fillId="4" borderId="0" xfId="0" applyFont="1" applyFill="1"/>
    <xf numFmtId="164" fontId="2" fillId="4" borderId="0" xfId="0" applyNumberFormat="1" applyFont="1" applyFill="1"/>
    <xf numFmtId="164" fontId="2" fillId="4" borderId="5" xfId="0" applyNumberFormat="1" applyFont="1" applyFill="1" applyBorder="1"/>
    <xf numFmtId="0" fontId="4" fillId="4" borderId="5" xfId="0" applyFont="1" applyFill="1" applyBorder="1"/>
    <xf numFmtId="0" fontId="4" fillId="4" borderId="0" xfId="0" applyFont="1" applyFill="1"/>
    <xf numFmtId="0" fontId="4" fillId="4" borderId="0" xfId="0" applyFont="1" applyFill="1" applyBorder="1"/>
    <xf numFmtId="0" fontId="4" fillId="0" borderId="5" xfId="0" applyFont="1" applyFill="1" applyBorder="1"/>
    <xf numFmtId="0" fontId="4" fillId="0" borderId="0" xfId="0" applyFont="1" applyFill="1"/>
    <xf numFmtId="164" fontId="2" fillId="0" borderId="0" xfId="0" applyNumberFormat="1" applyFont="1" applyFill="1"/>
    <xf numFmtId="164" fontId="2" fillId="0" borderId="5" xfId="0" applyNumberFormat="1" applyFont="1" applyFill="1" applyBorder="1"/>
    <xf numFmtId="0" fontId="2" fillId="4" borderId="7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B6B8"/>
      <color rgb="FFF6AAA2"/>
      <color rgb="FFEC9DA5"/>
      <color rgb="FF4F11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Matrix.dpsi0.1" connectionId="3" xr16:uid="{0DF7A2C4-EA21-7143-94E0-A1F0EC36A0AE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SA_distance_matrix_l2fc2.0_1" connectionId="2" xr16:uid="{62D06F35-5E37-944A-B90E-DEB0C8B47ACE}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ll" connectionId="1" xr16:uid="{AA31F2E9-BD62-0A4C-B08B-C76A4E1DCB39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2.xml"/><Relationship Id="rId1" Type="http://schemas.openxmlformats.org/officeDocument/2006/relationships/queryTable" Target="../queryTables/query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DFB7E-3D45-F542-832C-FBA7115FA637}">
  <dimension ref="A1:R53"/>
  <sheetViews>
    <sheetView tabSelected="1" workbookViewId="0">
      <selection activeCell="J53" sqref="J53"/>
    </sheetView>
  </sheetViews>
  <sheetFormatPr baseColWidth="10" defaultColWidth="7.1640625" defaultRowHeight="15" x14ac:dyDescent="0.2"/>
  <cols>
    <col min="1" max="1" width="11.1640625" style="2" customWidth="1"/>
    <col min="2" max="3" width="7.1640625" style="2"/>
    <col min="4" max="4" width="6.6640625" style="2" customWidth="1"/>
    <col min="5" max="7" width="6.33203125" style="2" customWidth="1"/>
    <col min="8" max="8" width="6.5" style="2" customWidth="1"/>
    <col min="9" max="16384" width="7.1640625" style="2"/>
  </cols>
  <sheetData>
    <row r="1" spans="1:18" x14ac:dyDescent="0.2">
      <c r="A1" s="1" t="s">
        <v>223</v>
      </c>
      <c r="B1" s="22"/>
      <c r="C1" s="22"/>
      <c r="D1" s="22"/>
      <c r="E1" s="22"/>
      <c r="F1" s="22"/>
      <c r="G1" s="22"/>
      <c r="H1" s="22"/>
      <c r="I1" s="22"/>
      <c r="J1" s="22"/>
    </row>
    <row r="2" spans="1:18" x14ac:dyDescent="0.2">
      <c r="A2" s="2" t="s">
        <v>207</v>
      </c>
    </row>
    <row r="4" spans="1:18" x14ac:dyDescent="0.2">
      <c r="B4" s="31" t="s">
        <v>224</v>
      </c>
    </row>
    <row r="5" spans="1:18" x14ac:dyDescent="0.2">
      <c r="A5" s="32" t="s">
        <v>0</v>
      </c>
      <c r="B5" s="33" t="s">
        <v>1</v>
      </c>
      <c r="C5" s="33" t="s">
        <v>2</v>
      </c>
      <c r="D5" s="33" t="s">
        <v>3</v>
      </c>
      <c r="E5" s="33" t="s">
        <v>4</v>
      </c>
      <c r="F5" s="33" t="s">
        <v>5</v>
      </c>
      <c r="G5" s="33" t="s">
        <v>6</v>
      </c>
      <c r="H5" s="34" t="s">
        <v>7</v>
      </c>
      <c r="I5" s="33" t="s">
        <v>205</v>
      </c>
      <c r="J5" s="33"/>
    </row>
    <row r="6" spans="1:18" x14ac:dyDescent="0.2">
      <c r="A6" s="35" t="s">
        <v>203</v>
      </c>
      <c r="B6" s="36"/>
      <c r="C6" s="36"/>
      <c r="D6" s="36"/>
      <c r="E6" s="36"/>
      <c r="F6" s="36"/>
      <c r="G6" s="36"/>
      <c r="H6" s="37"/>
      <c r="I6" s="37"/>
      <c r="J6" s="36"/>
      <c r="K6" s="38"/>
    </row>
    <row r="7" spans="1:18" x14ac:dyDescent="0.2">
      <c r="A7" s="9" t="s">
        <v>8</v>
      </c>
      <c r="B7" s="2">
        <v>1000</v>
      </c>
      <c r="C7" s="2">
        <v>745</v>
      </c>
      <c r="D7" s="2">
        <v>20</v>
      </c>
      <c r="E7" s="2">
        <v>255</v>
      </c>
      <c r="F7" s="2">
        <f t="shared" ref="F7:F13" si="0">100*C7/B7</f>
        <v>74.5</v>
      </c>
      <c r="G7" s="39">
        <f t="shared" ref="G7:G13" si="1">100*C7/(C7+D7)</f>
        <v>97.385620915032675</v>
      </c>
      <c r="H7" s="48">
        <f t="shared" ref="H7:H13" si="2">2*F7*G7/(F7+G7)</f>
        <v>84.419263456090633</v>
      </c>
      <c r="I7" s="2" t="s">
        <v>9</v>
      </c>
    </row>
    <row r="8" spans="1:18" x14ac:dyDescent="0.2">
      <c r="A8" s="9" t="s">
        <v>10</v>
      </c>
      <c r="B8" s="2">
        <v>1000</v>
      </c>
      <c r="C8" s="2">
        <v>684</v>
      </c>
      <c r="D8" s="2">
        <v>57</v>
      </c>
      <c r="E8" s="2">
        <v>316</v>
      </c>
      <c r="F8" s="2">
        <f t="shared" si="0"/>
        <v>68.400000000000006</v>
      </c>
      <c r="G8" s="39">
        <f t="shared" si="1"/>
        <v>92.307692307692307</v>
      </c>
      <c r="H8" s="40">
        <f t="shared" si="2"/>
        <v>78.575531303848379</v>
      </c>
      <c r="I8" s="2" t="s">
        <v>9</v>
      </c>
    </row>
    <row r="9" spans="1:18" x14ac:dyDescent="0.2">
      <c r="A9" s="9" t="s">
        <v>11</v>
      </c>
      <c r="B9" s="2">
        <v>1000</v>
      </c>
      <c r="C9" s="2">
        <v>688</v>
      </c>
      <c r="D9" s="2">
        <v>326</v>
      </c>
      <c r="E9" s="2">
        <v>312</v>
      </c>
      <c r="F9" s="2">
        <f t="shared" si="0"/>
        <v>68.8</v>
      </c>
      <c r="G9" s="39">
        <f t="shared" si="1"/>
        <v>67.850098619329387</v>
      </c>
      <c r="H9" s="40">
        <f t="shared" si="2"/>
        <v>68.321747765640524</v>
      </c>
      <c r="I9" s="2" t="s">
        <v>12</v>
      </c>
    </row>
    <row r="10" spans="1:18" ht="16" x14ac:dyDescent="0.2">
      <c r="A10" s="9" t="s">
        <v>13</v>
      </c>
      <c r="B10" s="2">
        <v>1000</v>
      </c>
      <c r="C10" s="2">
        <v>575</v>
      </c>
      <c r="D10" s="2">
        <v>468</v>
      </c>
      <c r="E10" s="2">
        <v>425</v>
      </c>
      <c r="F10" s="2">
        <f t="shared" si="0"/>
        <v>57.5</v>
      </c>
      <c r="G10" s="39">
        <f t="shared" si="1"/>
        <v>55.129434324065194</v>
      </c>
      <c r="H10" s="40">
        <f t="shared" si="2"/>
        <v>56.289769946157612</v>
      </c>
      <c r="I10" s="2" t="s">
        <v>225</v>
      </c>
      <c r="M10"/>
      <c r="N10"/>
      <c r="O10"/>
      <c r="P10"/>
      <c r="Q10"/>
      <c r="R10"/>
    </row>
    <row r="11" spans="1:18" x14ac:dyDescent="0.2">
      <c r="A11" s="9" t="s">
        <v>220</v>
      </c>
      <c r="B11" s="6">
        <v>1000</v>
      </c>
      <c r="C11" s="6">
        <v>44</v>
      </c>
      <c r="D11" s="6">
        <v>68</v>
      </c>
      <c r="E11" s="6">
        <v>956</v>
      </c>
      <c r="F11" s="6">
        <v>4.4000000000000004</v>
      </c>
      <c r="G11" s="44">
        <v>39.285714285714285</v>
      </c>
      <c r="H11" s="40">
        <v>7.913669064748202</v>
      </c>
      <c r="I11" s="9" t="s">
        <v>12</v>
      </c>
      <c r="J11" s="9"/>
    </row>
    <row r="12" spans="1:18" x14ac:dyDescent="0.2">
      <c r="A12" s="9" t="s">
        <v>220</v>
      </c>
      <c r="B12" s="2">
        <v>1000</v>
      </c>
      <c r="C12" s="2">
        <v>51</v>
      </c>
      <c r="D12" s="2">
        <v>53</v>
      </c>
      <c r="E12" s="2">
        <v>949</v>
      </c>
      <c r="F12" s="2">
        <v>5.0999999999999996</v>
      </c>
      <c r="G12" s="39">
        <v>49</v>
      </c>
      <c r="H12" s="40">
        <v>9.1999999999999993</v>
      </c>
      <c r="I12" s="2" t="s">
        <v>225</v>
      </c>
    </row>
    <row r="13" spans="1:18" x14ac:dyDescent="0.2">
      <c r="A13" s="50" t="s">
        <v>14</v>
      </c>
      <c r="B13" s="51">
        <v>1000</v>
      </c>
      <c r="C13" s="51">
        <v>953</v>
      </c>
      <c r="D13" s="51">
        <v>1164</v>
      </c>
      <c r="E13" s="51">
        <v>47</v>
      </c>
      <c r="F13" s="51">
        <f t="shared" si="0"/>
        <v>95.3</v>
      </c>
      <c r="G13" s="52">
        <f t="shared" si="1"/>
        <v>45.016532829475672</v>
      </c>
      <c r="H13" s="53">
        <f t="shared" si="2"/>
        <v>61.148540263073471</v>
      </c>
      <c r="I13" s="51" t="s">
        <v>219</v>
      </c>
    </row>
    <row r="14" spans="1:18" x14ac:dyDescent="0.2">
      <c r="A14" s="50" t="s">
        <v>221</v>
      </c>
      <c r="B14" s="51">
        <v>1000</v>
      </c>
      <c r="C14" s="51">
        <v>991</v>
      </c>
      <c r="D14" s="51">
        <v>1832</v>
      </c>
      <c r="E14" s="51">
        <v>99.1</v>
      </c>
      <c r="F14" s="51">
        <v>99.1</v>
      </c>
      <c r="G14" s="52">
        <v>35.1044987601842</v>
      </c>
      <c r="H14" s="53">
        <v>51.8</v>
      </c>
      <c r="I14" s="51" t="s">
        <v>222</v>
      </c>
    </row>
    <row r="15" spans="1:18" x14ac:dyDescent="0.2">
      <c r="G15" s="39"/>
      <c r="H15" s="39"/>
    </row>
    <row r="16" spans="1:18" x14ac:dyDescent="0.2">
      <c r="A16" s="35" t="s">
        <v>204</v>
      </c>
      <c r="B16" s="36"/>
      <c r="C16" s="36"/>
      <c r="D16" s="36"/>
      <c r="E16" s="36"/>
      <c r="F16" s="36"/>
      <c r="G16" s="36"/>
      <c r="H16" s="36"/>
      <c r="I16" s="36"/>
      <c r="J16" s="36"/>
    </row>
    <row r="17" spans="1:18" x14ac:dyDescent="0.2">
      <c r="A17" s="41" t="s">
        <v>15</v>
      </c>
      <c r="B17" s="13">
        <v>1500</v>
      </c>
      <c r="C17" s="2">
        <v>1464</v>
      </c>
      <c r="D17" s="2">
        <v>83</v>
      </c>
      <c r="E17" s="2">
        <v>36</v>
      </c>
      <c r="F17" s="39">
        <f t="shared" ref="F17:F24" si="3">100*C17/B17</f>
        <v>97.6</v>
      </c>
      <c r="G17" s="39">
        <f t="shared" ref="G17:G24" si="4">100*C17/(C17+D17)</f>
        <v>94.634776987718169</v>
      </c>
      <c r="H17" s="49">
        <f t="shared" ref="H17:H24" si="5">2*F17*G17/(F17+G17)</f>
        <v>96.094519199212343</v>
      </c>
      <c r="I17" s="2" t="s">
        <v>16</v>
      </c>
    </row>
    <row r="18" spans="1:18" x14ac:dyDescent="0.2">
      <c r="A18" s="54" t="s">
        <v>17</v>
      </c>
      <c r="B18" s="55">
        <v>1500</v>
      </c>
      <c r="C18" s="51">
        <v>755</v>
      </c>
      <c r="D18" s="51">
        <v>10</v>
      </c>
      <c r="E18" s="51">
        <v>745</v>
      </c>
      <c r="F18" s="52">
        <f t="shared" si="3"/>
        <v>50.333333333333336</v>
      </c>
      <c r="G18" s="52">
        <f t="shared" si="4"/>
        <v>98.692810457516345</v>
      </c>
      <c r="H18" s="53">
        <f t="shared" si="5"/>
        <v>66.666666666666671</v>
      </c>
      <c r="I18" s="51" t="s">
        <v>18</v>
      </c>
    </row>
    <row r="19" spans="1:18" x14ac:dyDescent="0.2">
      <c r="A19" s="54" t="s">
        <v>10</v>
      </c>
      <c r="B19" s="55">
        <v>1500</v>
      </c>
      <c r="C19" s="51">
        <v>687</v>
      </c>
      <c r="D19" s="51">
        <v>54</v>
      </c>
      <c r="E19" s="51">
        <v>813</v>
      </c>
      <c r="F19" s="52">
        <f t="shared" si="3"/>
        <v>45.8</v>
      </c>
      <c r="G19" s="52">
        <f t="shared" si="4"/>
        <v>92.712550607287454</v>
      </c>
      <c r="H19" s="53">
        <f t="shared" si="5"/>
        <v>61.311914323962526</v>
      </c>
      <c r="I19" s="51" t="s">
        <v>9</v>
      </c>
    </row>
    <row r="20" spans="1:18" x14ac:dyDescent="0.2">
      <c r="A20" s="54" t="s">
        <v>11</v>
      </c>
      <c r="B20" s="55">
        <v>1500</v>
      </c>
      <c r="C20" s="51">
        <v>690</v>
      </c>
      <c r="D20" s="51">
        <v>324</v>
      </c>
      <c r="E20" s="51">
        <v>810</v>
      </c>
      <c r="F20" s="52">
        <f t="shared" si="3"/>
        <v>46</v>
      </c>
      <c r="G20" s="52">
        <f t="shared" si="4"/>
        <v>68.047337278106511</v>
      </c>
      <c r="H20" s="53">
        <f t="shared" si="5"/>
        <v>54.892601431980907</v>
      </c>
      <c r="I20" s="51" t="s">
        <v>12</v>
      </c>
    </row>
    <row r="21" spans="1:18" x14ac:dyDescent="0.2">
      <c r="A21" s="54" t="s">
        <v>13</v>
      </c>
      <c r="B21" s="55">
        <v>1500</v>
      </c>
      <c r="C21" s="51">
        <v>475</v>
      </c>
      <c r="D21" s="51">
        <v>220</v>
      </c>
      <c r="E21" s="51">
        <v>1025</v>
      </c>
      <c r="F21" s="52">
        <f t="shared" si="3"/>
        <v>31.666666666666668</v>
      </c>
      <c r="G21" s="52">
        <f t="shared" si="4"/>
        <v>68.345323741007192</v>
      </c>
      <c r="H21" s="53">
        <f t="shared" si="5"/>
        <v>43.280182232346242</v>
      </c>
      <c r="I21" s="51" t="s">
        <v>225</v>
      </c>
    </row>
    <row r="22" spans="1:18" x14ac:dyDescent="0.2">
      <c r="A22" s="50" t="s">
        <v>220</v>
      </c>
      <c r="B22" s="56">
        <v>1500</v>
      </c>
      <c r="C22" s="55">
        <v>57</v>
      </c>
      <c r="D22" s="51">
        <v>55</v>
      </c>
      <c r="E22" s="51">
        <v>1443</v>
      </c>
      <c r="F22" s="51">
        <v>3.8</v>
      </c>
      <c r="G22" s="52">
        <v>50.892857142857146</v>
      </c>
      <c r="H22" s="53">
        <v>7.0719602977667488</v>
      </c>
      <c r="I22" s="53" t="s">
        <v>12</v>
      </c>
      <c r="K22" s="10"/>
      <c r="L22" s="13"/>
      <c r="P22" s="39"/>
      <c r="Q22" s="39"/>
      <c r="R22" s="40"/>
    </row>
    <row r="23" spans="1:18" x14ac:dyDescent="0.2">
      <c r="A23" s="50" t="s">
        <v>220</v>
      </c>
      <c r="B23" s="56">
        <v>1500</v>
      </c>
      <c r="C23" s="55">
        <v>67</v>
      </c>
      <c r="D23" s="51">
        <v>37</v>
      </c>
      <c r="E23" s="51">
        <v>1433</v>
      </c>
      <c r="F23" s="51">
        <v>4.4666666666666668</v>
      </c>
      <c r="G23" s="52">
        <v>64.42307692307692</v>
      </c>
      <c r="H23" s="53">
        <v>8.3541147132169584</v>
      </c>
      <c r="I23" s="53" t="s">
        <v>225</v>
      </c>
      <c r="K23" s="10"/>
      <c r="L23" s="13"/>
      <c r="P23" s="39"/>
      <c r="Q23" s="39"/>
      <c r="R23" s="40"/>
    </row>
    <row r="24" spans="1:18" x14ac:dyDescent="0.2">
      <c r="A24" s="10" t="s">
        <v>14</v>
      </c>
      <c r="B24" s="13">
        <v>1500</v>
      </c>
      <c r="C24" s="2">
        <v>1443</v>
      </c>
      <c r="D24" s="2">
        <v>674</v>
      </c>
      <c r="E24" s="2">
        <v>57</v>
      </c>
      <c r="F24" s="39">
        <f t="shared" si="3"/>
        <v>96.2</v>
      </c>
      <c r="G24" s="39">
        <f t="shared" si="4"/>
        <v>68.16249409541804</v>
      </c>
      <c r="H24" s="40">
        <f t="shared" si="5"/>
        <v>79.789881116947754</v>
      </c>
      <c r="I24" s="2" t="s">
        <v>219</v>
      </c>
    </row>
    <row r="25" spans="1:18" ht="16" x14ac:dyDescent="0.2">
      <c r="A25" s="9" t="s">
        <v>221</v>
      </c>
      <c r="B25" s="45">
        <v>1500</v>
      </c>
      <c r="C25" s="45">
        <v>1476</v>
      </c>
      <c r="D25" s="45">
        <v>1347</v>
      </c>
      <c r="E25" s="45">
        <v>24</v>
      </c>
      <c r="F25" s="45">
        <v>98.4</v>
      </c>
      <c r="G25" s="46">
        <v>52.3</v>
      </c>
      <c r="H25" s="47">
        <v>68.3</v>
      </c>
      <c r="I25" s="2" t="s">
        <v>222</v>
      </c>
    </row>
    <row r="28" spans="1:18" x14ac:dyDescent="0.2">
      <c r="B28" s="31" t="s">
        <v>226</v>
      </c>
      <c r="H28" s="6"/>
      <c r="I28" s="6"/>
    </row>
    <row r="29" spans="1:18" x14ac:dyDescent="0.2">
      <c r="A29" s="35" t="s">
        <v>203</v>
      </c>
      <c r="B29" s="36"/>
      <c r="C29" s="36"/>
      <c r="D29" s="36"/>
      <c r="E29" s="36"/>
      <c r="F29" s="36"/>
      <c r="G29" s="36"/>
      <c r="H29" s="36"/>
      <c r="I29" s="36"/>
    </row>
    <row r="30" spans="1:18" x14ac:dyDescent="0.2">
      <c r="A30" s="9" t="s">
        <v>227</v>
      </c>
      <c r="B30" s="2">
        <v>1000</v>
      </c>
      <c r="C30" s="2">
        <v>747</v>
      </c>
      <c r="D30" s="2">
        <v>40</v>
      </c>
      <c r="E30" s="2">
        <v>253</v>
      </c>
      <c r="F30" s="2">
        <f t="shared" ref="F30:F32" si="6">100*C30/B30</f>
        <v>74.7</v>
      </c>
      <c r="G30" s="39">
        <f t="shared" ref="G30:G32" si="7">100*C30/(C30+D30)</f>
        <v>94.917407878017784</v>
      </c>
      <c r="H30" s="48">
        <f t="shared" ref="H30:H32" si="8">2*F30*G30/(F30+G30)</f>
        <v>83.603805260212638</v>
      </c>
      <c r="I30" s="2" t="s">
        <v>9</v>
      </c>
    </row>
    <row r="31" spans="1:18" x14ac:dyDescent="0.2">
      <c r="A31" s="9" t="s">
        <v>228</v>
      </c>
      <c r="B31" s="2">
        <v>1000</v>
      </c>
      <c r="C31" s="2">
        <v>684</v>
      </c>
      <c r="D31" s="2">
        <v>6</v>
      </c>
      <c r="E31" s="2">
        <v>316</v>
      </c>
      <c r="F31" s="2">
        <f t="shared" si="6"/>
        <v>68.400000000000006</v>
      </c>
      <c r="G31" s="39">
        <f t="shared" si="7"/>
        <v>99.130434782608702</v>
      </c>
      <c r="H31" s="40">
        <f t="shared" si="8"/>
        <v>80.946745562130175</v>
      </c>
      <c r="I31" s="2" t="s">
        <v>9</v>
      </c>
    </row>
    <row r="32" spans="1:18" x14ac:dyDescent="0.2">
      <c r="A32" s="9" t="s">
        <v>229</v>
      </c>
      <c r="B32" s="2">
        <v>1000</v>
      </c>
      <c r="C32" s="2">
        <v>468</v>
      </c>
      <c r="D32" s="2">
        <v>551</v>
      </c>
      <c r="E32" s="2">
        <v>532</v>
      </c>
      <c r="F32" s="2">
        <f t="shared" si="6"/>
        <v>46.8</v>
      </c>
      <c r="G32" s="39">
        <f t="shared" si="7"/>
        <v>45.927379784102058</v>
      </c>
      <c r="H32" s="40">
        <f t="shared" si="8"/>
        <v>46.359583952451707</v>
      </c>
      <c r="I32" s="2" t="s">
        <v>9</v>
      </c>
    </row>
    <row r="33" spans="1:9" x14ac:dyDescent="0.2">
      <c r="A33" s="9" t="s">
        <v>220</v>
      </c>
      <c r="B33" s="6">
        <v>1000</v>
      </c>
      <c r="C33" s="6">
        <v>44</v>
      </c>
      <c r="D33" s="6">
        <v>68</v>
      </c>
      <c r="E33" s="6">
        <v>956</v>
      </c>
      <c r="F33" s="6">
        <v>4.4000000000000004</v>
      </c>
      <c r="G33" s="44">
        <v>39.285714285714285</v>
      </c>
      <c r="H33" s="40">
        <v>7.913669064748202</v>
      </c>
      <c r="I33" s="9" t="s">
        <v>12</v>
      </c>
    </row>
    <row r="34" spans="1:9" x14ac:dyDescent="0.2">
      <c r="A34" s="9" t="s">
        <v>220</v>
      </c>
      <c r="B34" s="2">
        <v>1000</v>
      </c>
      <c r="C34" s="2">
        <v>51</v>
      </c>
      <c r="D34" s="2">
        <v>53</v>
      </c>
      <c r="E34" s="2">
        <v>949</v>
      </c>
      <c r="F34" s="2">
        <v>5.0999999999999996</v>
      </c>
      <c r="G34" s="39">
        <v>49</v>
      </c>
      <c r="H34" s="40">
        <v>9.1999999999999993</v>
      </c>
      <c r="I34" s="2" t="s">
        <v>225</v>
      </c>
    </row>
    <row r="35" spans="1:9" x14ac:dyDescent="0.2">
      <c r="A35" s="50" t="s">
        <v>230</v>
      </c>
      <c r="B35" s="51">
        <v>1000</v>
      </c>
      <c r="C35" s="51">
        <v>269</v>
      </c>
      <c r="D35" s="51">
        <v>138</v>
      </c>
      <c r="E35" s="51">
        <v>731</v>
      </c>
      <c r="F35" s="51">
        <f t="shared" ref="F35" si="9">100*C35/B35</f>
        <v>26.9</v>
      </c>
      <c r="G35" s="52">
        <f t="shared" ref="G35" si="10">100*C35/(C35+D35)</f>
        <v>66.0933660933661</v>
      </c>
      <c r="H35" s="53">
        <f t="shared" ref="H35" si="11">2*F35*G35/(F35+G35)</f>
        <v>38.237384506041224</v>
      </c>
      <c r="I35" s="51" t="s">
        <v>219</v>
      </c>
    </row>
    <row r="36" spans="1:9" x14ac:dyDescent="0.2">
      <c r="A36" s="50" t="s">
        <v>221</v>
      </c>
      <c r="B36" s="51">
        <v>1000</v>
      </c>
      <c r="C36" s="51">
        <v>991</v>
      </c>
      <c r="D36" s="51">
        <v>1832</v>
      </c>
      <c r="E36" s="51">
        <v>99.1</v>
      </c>
      <c r="F36" s="51">
        <v>99.1</v>
      </c>
      <c r="G36" s="52">
        <v>35.1044987601842</v>
      </c>
      <c r="H36" s="53">
        <v>51.8</v>
      </c>
      <c r="I36" s="51" t="s">
        <v>222</v>
      </c>
    </row>
    <row r="37" spans="1:9" x14ac:dyDescent="0.2">
      <c r="A37" s="6"/>
      <c r="G37" s="39"/>
      <c r="H37" s="44"/>
    </row>
    <row r="38" spans="1:9" x14ac:dyDescent="0.2">
      <c r="A38" s="35" t="s">
        <v>204</v>
      </c>
      <c r="B38" s="36"/>
      <c r="C38" s="36"/>
      <c r="D38" s="36"/>
      <c r="E38" s="36"/>
      <c r="F38" s="36"/>
      <c r="G38" s="36"/>
      <c r="H38" s="36"/>
      <c r="I38" s="36"/>
    </row>
    <row r="39" spans="1:9" x14ac:dyDescent="0.2">
      <c r="A39" s="41" t="s">
        <v>231</v>
      </c>
      <c r="B39" s="13">
        <v>1500</v>
      </c>
      <c r="C39" s="2">
        <v>1460</v>
      </c>
      <c r="D39" s="2">
        <v>176</v>
      </c>
      <c r="E39" s="2">
        <v>40</v>
      </c>
      <c r="F39" s="39">
        <f t="shared" ref="F39:F42" si="12">100*C39/B39</f>
        <v>97.333333333333329</v>
      </c>
      <c r="G39" s="39">
        <f t="shared" ref="G39:G42" si="13">100*C39/(C39+D39)</f>
        <v>89.242053789731045</v>
      </c>
      <c r="H39" s="49">
        <f t="shared" ref="H39:H42" si="14">2*F39*G39/(F39+G39)</f>
        <v>93.112244897959172</v>
      </c>
      <c r="I39" s="2" t="s">
        <v>16</v>
      </c>
    </row>
    <row r="40" spans="1:9" x14ac:dyDescent="0.2">
      <c r="A40" s="54" t="s">
        <v>232</v>
      </c>
      <c r="B40" s="55">
        <v>1500</v>
      </c>
      <c r="C40" s="51">
        <v>772</v>
      </c>
      <c r="D40" s="51">
        <v>15</v>
      </c>
      <c r="E40" s="51">
        <v>728</v>
      </c>
      <c r="F40" s="52">
        <f t="shared" si="12"/>
        <v>51.466666666666669</v>
      </c>
      <c r="G40" s="52">
        <f t="shared" si="13"/>
        <v>98.094027954256674</v>
      </c>
      <c r="H40" s="53">
        <f t="shared" si="14"/>
        <v>67.512024486226494</v>
      </c>
      <c r="I40" s="51" t="s">
        <v>18</v>
      </c>
    </row>
    <row r="41" spans="1:9" x14ac:dyDescent="0.2">
      <c r="A41" s="54" t="s">
        <v>228</v>
      </c>
      <c r="B41" s="55">
        <v>1500</v>
      </c>
      <c r="C41" s="51">
        <v>687</v>
      </c>
      <c r="D41" s="51">
        <v>43</v>
      </c>
      <c r="E41" s="51">
        <v>813</v>
      </c>
      <c r="F41" s="52">
        <f t="shared" si="12"/>
        <v>45.8</v>
      </c>
      <c r="G41" s="52">
        <f t="shared" si="13"/>
        <v>94.109589041095887</v>
      </c>
      <c r="H41" s="53">
        <f t="shared" si="14"/>
        <v>61.614349775784746</v>
      </c>
      <c r="I41" s="51" t="s">
        <v>9</v>
      </c>
    </row>
    <row r="42" spans="1:9" x14ac:dyDescent="0.2">
      <c r="A42" s="54" t="s">
        <v>229</v>
      </c>
      <c r="B42" s="55">
        <v>1500</v>
      </c>
      <c r="C42" s="51">
        <v>611</v>
      </c>
      <c r="D42" s="51">
        <v>408</v>
      </c>
      <c r="E42" s="51">
        <v>889</v>
      </c>
      <c r="F42" s="52">
        <f t="shared" si="12"/>
        <v>40.733333333333334</v>
      </c>
      <c r="G42" s="52">
        <f t="shared" si="13"/>
        <v>59.96074582924436</v>
      </c>
      <c r="H42" s="53">
        <f t="shared" si="14"/>
        <v>48.511314013497426</v>
      </c>
      <c r="I42" s="51" t="s">
        <v>9</v>
      </c>
    </row>
    <row r="43" spans="1:9" x14ac:dyDescent="0.2">
      <c r="A43" s="50" t="s">
        <v>220</v>
      </c>
      <c r="B43" s="56">
        <v>1500</v>
      </c>
      <c r="C43" s="55">
        <v>57</v>
      </c>
      <c r="D43" s="51">
        <v>55</v>
      </c>
      <c r="E43" s="51">
        <v>1443</v>
      </c>
      <c r="F43" s="51">
        <v>3.8</v>
      </c>
      <c r="G43" s="52">
        <v>50.892857142857146</v>
      </c>
      <c r="H43" s="53">
        <v>7.0719602977667488</v>
      </c>
      <c r="I43" s="53" t="s">
        <v>12</v>
      </c>
    </row>
    <row r="44" spans="1:9" x14ac:dyDescent="0.2">
      <c r="A44" s="50" t="s">
        <v>220</v>
      </c>
      <c r="B44" s="56">
        <v>1500</v>
      </c>
      <c r="C44" s="55">
        <v>67</v>
      </c>
      <c r="D44" s="51">
        <v>37</v>
      </c>
      <c r="E44" s="51">
        <v>1433</v>
      </c>
      <c r="F44" s="51">
        <v>4.4666666666666668</v>
      </c>
      <c r="G44" s="52">
        <v>64.42307692307692</v>
      </c>
      <c r="H44" s="53">
        <v>8.3541147132169584</v>
      </c>
      <c r="I44" s="53" t="s">
        <v>225</v>
      </c>
    </row>
    <row r="45" spans="1:9" x14ac:dyDescent="0.2">
      <c r="A45" s="57" t="s">
        <v>230</v>
      </c>
      <c r="B45" s="58">
        <v>1500</v>
      </c>
      <c r="C45" s="25">
        <v>364</v>
      </c>
      <c r="D45" s="25">
        <v>43</v>
      </c>
      <c r="E45" s="25">
        <v>1136</v>
      </c>
      <c r="F45" s="59">
        <f t="shared" ref="F45" si="15">100*C45/B45</f>
        <v>24.266666666666666</v>
      </c>
      <c r="G45" s="59">
        <f t="shared" ref="G45" si="16">100*C45/(C45+D45)</f>
        <v>89.434889434889442</v>
      </c>
      <c r="H45" s="60">
        <f t="shared" ref="H45" si="17">2*F45*G45/(F45+G45)</f>
        <v>38.175144205558468</v>
      </c>
      <c r="I45" s="25" t="s">
        <v>219</v>
      </c>
    </row>
    <row r="46" spans="1:9" ht="16" x14ac:dyDescent="0.2">
      <c r="A46" s="9" t="s">
        <v>221</v>
      </c>
      <c r="B46" s="45">
        <v>1500</v>
      </c>
      <c r="C46" s="45">
        <v>1476</v>
      </c>
      <c r="D46" s="45">
        <v>1347</v>
      </c>
      <c r="E46" s="45">
        <v>24</v>
      </c>
      <c r="F46" s="45">
        <v>98.4</v>
      </c>
      <c r="G46" s="46">
        <v>52.3</v>
      </c>
      <c r="H46" s="47">
        <v>68.3</v>
      </c>
      <c r="I46" s="2" t="s">
        <v>222</v>
      </c>
    </row>
    <row r="47" spans="1:9" x14ac:dyDescent="0.2">
      <c r="A47" s="42"/>
    </row>
    <row r="48" spans="1:9" x14ac:dyDescent="0.2">
      <c r="A48" s="42" t="s">
        <v>236</v>
      </c>
    </row>
    <row r="49" spans="1:6" x14ac:dyDescent="0.2">
      <c r="A49" s="42" t="s">
        <v>237</v>
      </c>
    </row>
    <row r="50" spans="1:6" x14ac:dyDescent="0.2">
      <c r="B50" s="2" t="s">
        <v>233</v>
      </c>
    </row>
    <row r="51" spans="1:6" x14ac:dyDescent="0.2">
      <c r="B51" s="2" t="s">
        <v>234</v>
      </c>
    </row>
    <row r="52" spans="1:6" x14ac:dyDescent="0.2">
      <c r="B52" s="2" t="s">
        <v>235</v>
      </c>
      <c r="C52" s="2" t="s">
        <v>235</v>
      </c>
      <c r="F52" s="43"/>
    </row>
    <row r="53" spans="1:6" x14ac:dyDescent="0.2">
      <c r="A53" s="61"/>
      <c r="B53" s="2" t="s">
        <v>238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E0EDCC-428B-5849-A861-D3FEB7E56479}">
  <dimension ref="A1:K29"/>
  <sheetViews>
    <sheetView zoomScale="116" workbookViewId="0">
      <selection activeCell="J10" sqref="J10"/>
    </sheetView>
  </sheetViews>
  <sheetFormatPr baseColWidth="10" defaultRowHeight="15" x14ac:dyDescent="0.2"/>
  <cols>
    <col min="1" max="1" width="14.5" style="2" customWidth="1"/>
    <col min="2" max="2" width="13.33203125" style="2" customWidth="1"/>
    <col min="3" max="16384" width="10.83203125" style="2"/>
  </cols>
  <sheetData>
    <row r="1" spans="1:11" x14ac:dyDescent="0.2">
      <c r="A1" s="1" t="s">
        <v>218</v>
      </c>
      <c r="B1" s="1"/>
      <c r="C1" s="1"/>
      <c r="D1" s="1"/>
      <c r="E1" s="1"/>
      <c r="F1" s="1"/>
      <c r="G1" s="1"/>
    </row>
    <row r="2" spans="1:11" x14ac:dyDescent="0.2">
      <c r="A2" s="2" t="s">
        <v>214</v>
      </c>
    </row>
    <row r="3" spans="1:11" x14ac:dyDescent="0.2">
      <c r="A3" s="2" t="s">
        <v>215</v>
      </c>
    </row>
    <row r="4" spans="1:11" x14ac:dyDescent="0.2">
      <c r="A4" s="2" t="s">
        <v>216</v>
      </c>
    </row>
    <row r="6" spans="1:11" x14ac:dyDescent="0.2">
      <c r="A6" s="10"/>
      <c r="B6" s="11" t="s">
        <v>198</v>
      </c>
      <c r="C6" s="12"/>
      <c r="D6" s="11" t="s">
        <v>199</v>
      </c>
      <c r="E6" s="12"/>
      <c r="F6" s="11" t="s">
        <v>10</v>
      </c>
      <c r="G6" s="12"/>
      <c r="H6" s="13"/>
      <c r="I6" s="13"/>
      <c r="J6" s="13"/>
      <c r="K6" s="13"/>
    </row>
    <row r="7" spans="1:11" x14ac:dyDescent="0.2">
      <c r="A7" s="14" t="s">
        <v>200</v>
      </c>
      <c r="B7" s="15" t="s">
        <v>201</v>
      </c>
      <c r="C7" s="14" t="s">
        <v>202</v>
      </c>
      <c r="D7" s="15" t="s">
        <v>201</v>
      </c>
      <c r="E7" s="14" t="s">
        <v>202</v>
      </c>
      <c r="F7" s="15" t="s">
        <v>201</v>
      </c>
      <c r="G7" s="14" t="s">
        <v>202</v>
      </c>
      <c r="H7" s="13"/>
      <c r="I7" s="13"/>
      <c r="J7" s="13"/>
      <c r="K7" s="13"/>
    </row>
    <row r="8" spans="1:11" x14ac:dyDescent="0.2">
      <c r="A8" s="10">
        <v>1</v>
      </c>
      <c r="B8" s="13">
        <v>1158</v>
      </c>
      <c r="C8" s="16">
        <v>35.851393190000003</v>
      </c>
      <c r="D8" s="13">
        <v>7</v>
      </c>
      <c r="E8" s="16">
        <v>3.3018867919999999</v>
      </c>
      <c r="F8" s="13">
        <v>260</v>
      </c>
      <c r="G8" s="16">
        <v>30.55229142</v>
      </c>
    </row>
    <row r="9" spans="1:11" x14ac:dyDescent="0.2">
      <c r="A9" s="10">
        <v>2</v>
      </c>
      <c r="B9" s="13">
        <v>714</v>
      </c>
      <c r="C9" s="16">
        <v>22.10526316</v>
      </c>
      <c r="D9" s="13">
        <v>3</v>
      </c>
      <c r="E9" s="16">
        <v>1.41509434</v>
      </c>
      <c r="F9" s="13">
        <v>183</v>
      </c>
      <c r="G9" s="16">
        <v>21.504112809999999</v>
      </c>
    </row>
    <row r="10" spans="1:11" x14ac:dyDescent="0.2">
      <c r="A10" s="10">
        <v>3</v>
      </c>
      <c r="B10" s="13">
        <v>440</v>
      </c>
      <c r="C10" s="16">
        <v>13.62229102</v>
      </c>
      <c r="D10" s="13">
        <v>8</v>
      </c>
      <c r="E10" s="16">
        <v>3.773584906</v>
      </c>
      <c r="F10" s="13">
        <v>135</v>
      </c>
      <c r="G10" s="16">
        <v>15.86368978</v>
      </c>
    </row>
    <row r="11" spans="1:11" x14ac:dyDescent="0.2">
      <c r="A11" s="10">
        <v>4</v>
      </c>
      <c r="B11" s="13">
        <v>323</v>
      </c>
      <c r="C11" s="16">
        <v>10</v>
      </c>
      <c r="D11" s="13">
        <v>14</v>
      </c>
      <c r="E11" s="16">
        <v>6.6037735849999999</v>
      </c>
      <c r="F11" s="13">
        <v>87</v>
      </c>
      <c r="G11" s="16">
        <v>10.223266750000001</v>
      </c>
    </row>
    <row r="12" spans="1:11" x14ac:dyDescent="0.2">
      <c r="A12" s="10">
        <v>5</v>
      </c>
      <c r="B12" s="13">
        <v>220</v>
      </c>
      <c r="C12" s="16">
        <v>6.8111455110000003</v>
      </c>
      <c r="D12" s="13">
        <v>27</v>
      </c>
      <c r="E12" s="16">
        <v>12.73584906</v>
      </c>
      <c r="F12" s="13">
        <v>52</v>
      </c>
      <c r="G12" s="16">
        <v>6.1104582839999999</v>
      </c>
    </row>
    <row r="13" spans="1:11" x14ac:dyDescent="0.2">
      <c r="A13" s="10">
        <v>6</v>
      </c>
      <c r="B13" s="13">
        <v>131</v>
      </c>
      <c r="C13" s="16">
        <v>4.0557275539999997</v>
      </c>
      <c r="D13" s="17">
        <v>31</v>
      </c>
      <c r="E13" s="18">
        <v>14.622641509999999</v>
      </c>
      <c r="F13" s="13">
        <v>33</v>
      </c>
      <c r="G13" s="16">
        <v>3.8777908339999998</v>
      </c>
    </row>
    <row r="14" spans="1:11" x14ac:dyDescent="0.2">
      <c r="A14" s="10">
        <v>7</v>
      </c>
      <c r="B14" s="13">
        <v>75</v>
      </c>
      <c r="C14" s="16">
        <v>2.3219814240000001</v>
      </c>
      <c r="D14" s="13">
        <v>23</v>
      </c>
      <c r="E14" s="16">
        <v>10.849056600000001</v>
      </c>
      <c r="F14" s="13">
        <v>23</v>
      </c>
      <c r="G14" s="16">
        <v>2.7027027029999999</v>
      </c>
    </row>
    <row r="15" spans="1:11" x14ac:dyDescent="0.2">
      <c r="A15" s="10">
        <v>8</v>
      </c>
      <c r="B15" s="13">
        <v>66</v>
      </c>
      <c r="C15" s="16">
        <v>2.043343653</v>
      </c>
      <c r="D15" s="13">
        <v>33</v>
      </c>
      <c r="E15" s="16">
        <v>15.566037740000001</v>
      </c>
      <c r="F15" s="13">
        <v>27</v>
      </c>
      <c r="G15" s="16">
        <v>3.1727379550000001</v>
      </c>
    </row>
    <row r="16" spans="1:11" x14ac:dyDescent="0.2">
      <c r="A16" s="10">
        <v>9</v>
      </c>
      <c r="B16" s="13">
        <v>38</v>
      </c>
      <c r="C16" s="16">
        <v>1.1764705879999999</v>
      </c>
      <c r="D16" s="13">
        <v>14</v>
      </c>
      <c r="E16" s="16">
        <v>6.6037735849999999</v>
      </c>
      <c r="F16" s="13">
        <v>17</v>
      </c>
      <c r="G16" s="16">
        <v>1.997649824</v>
      </c>
    </row>
    <row r="17" spans="1:7" x14ac:dyDescent="0.2">
      <c r="A17" s="10">
        <v>10</v>
      </c>
      <c r="B17" s="13">
        <v>19</v>
      </c>
      <c r="C17" s="16">
        <v>0.58823529399999996</v>
      </c>
      <c r="D17" s="13">
        <v>11</v>
      </c>
      <c r="E17" s="16">
        <v>5.1886792450000003</v>
      </c>
      <c r="F17" s="13">
        <v>10</v>
      </c>
      <c r="G17" s="16">
        <v>1.175088132</v>
      </c>
    </row>
    <row r="18" spans="1:7" x14ac:dyDescent="0.2">
      <c r="A18" s="10">
        <v>11</v>
      </c>
      <c r="B18" s="13">
        <v>18</v>
      </c>
      <c r="C18" s="16">
        <v>0.55727554199999996</v>
      </c>
      <c r="D18" s="13">
        <v>13</v>
      </c>
      <c r="E18" s="16">
        <v>6.1320754720000004</v>
      </c>
      <c r="F18" s="13">
        <v>6</v>
      </c>
      <c r="G18" s="16">
        <v>0.70505287900000002</v>
      </c>
    </row>
    <row r="19" spans="1:7" x14ac:dyDescent="0.2">
      <c r="A19" s="10">
        <v>12</v>
      </c>
      <c r="B19" s="13">
        <v>8</v>
      </c>
      <c r="C19" s="16">
        <v>0.247678019</v>
      </c>
      <c r="D19" s="13">
        <v>10</v>
      </c>
      <c r="E19" s="16">
        <v>4.7169811319999999</v>
      </c>
      <c r="F19" s="13">
        <v>8</v>
      </c>
      <c r="G19" s="16">
        <v>0.940070505</v>
      </c>
    </row>
    <row r="20" spans="1:7" x14ac:dyDescent="0.2">
      <c r="A20" s="10">
        <v>13</v>
      </c>
      <c r="B20" s="13">
        <v>7</v>
      </c>
      <c r="C20" s="16">
        <v>0.21671826599999999</v>
      </c>
      <c r="D20" s="13">
        <v>6</v>
      </c>
      <c r="E20" s="16">
        <v>2.8301886789999999</v>
      </c>
      <c r="F20" s="13">
        <v>7</v>
      </c>
      <c r="G20" s="16">
        <v>0.82256169199999996</v>
      </c>
    </row>
    <row r="21" spans="1:7" x14ac:dyDescent="0.2">
      <c r="A21" s="10">
        <v>14</v>
      </c>
      <c r="B21" s="13">
        <v>4</v>
      </c>
      <c r="C21" s="16">
        <v>0.123839009</v>
      </c>
      <c r="D21" s="13">
        <v>3</v>
      </c>
      <c r="E21" s="16">
        <v>1.41509434</v>
      </c>
      <c r="F21" s="13">
        <v>2</v>
      </c>
      <c r="G21" s="16">
        <v>0.23501762600000001</v>
      </c>
    </row>
    <row r="22" spans="1:7" x14ac:dyDescent="0.2">
      <c r="A22" s="10">
        <v>15</v>
      </c>
      <c r="B22" s="13">
        <v>3</v>
      </c>
      <c r="C22" s="16">
        <v>9.2879257000000007E-2</v>
      </c>
      <c r="D22" s="13">
        <v>3</v>
      </c>
      <c r="E22" s="16">
        <v>1.41509434</v>
      </c>
      <c r="F22" s="13">
        <v>0</v>
      </c>
      <c r="G22" s="16">
        <v>0</v>
      </c>
    </row>
    <row r="23" spans="1:7" x14ac:dyDescent="0.2">
      <c r="A23" s="10">
        <v>16</v>
      </c>
      <c r="B23" s="13">
        <v>3</v>
      </c>
      <c r="C23" s="16">
        <v>9.2879257000000007E-2</v>
      </c>
      <c r="D23" s="13">
        <v>3</v>
      </c>
      <c r="E23" s="16">
        <v>1.41509434</v>
      </c>
      <c r="F23" s="13">
        <v>1</v>
      </c>
      <c r="G23" s="16">
        <v>0.117508813</v>
      </c>
    </row>
    <row r="24" spans="1:7" x14ac:dyDescent="0.2">
      <c r="A24" s="10">
        <v>17</v>
      </c>
      <c r="B24" s="13">
        <v>2</v>
      </c>
      <c r="C24" s="16">
        <v>6.1919505E-2</v>
      </c>
      <c r="D24" s="13">
        <v>2</v>
      </c>
      <c r="E24" s="16">
        <v>0.94339622599999995</v>
      </c>
      <c r="F24" s="13">
        <v>0</v>
      </c>
      <c r="G24" s="16">
        <v>0</v>
      </c>
    </row>
    <row r="25" spans="1:7" x14ac:dyDescent="0.2">
      <c r="A25" s="10">
        <v>18</v>
      </c>
      <c r="B25" s="13">
        <v>1</v>
      </c>
      <c r="C25" s="16">
        <v>3.0959752E-2</v>
      </c>
      <c r="D25" s="13">
        <v>1</v>
      </c>
      <c r="E25" s="16">
        <v>0.47169811299999997</v>
      </c>
      <c r="F25" s="13">
        <v>0</v>
      </c>
      <c r="G25" s="16">
        <v>0</v>
      </c>
    </row>
    <row r="26" spans="1:7" x14ac:dyDescent="0.2">
      <c r="A26" s="10">
        <v>19</v>
      </c>
      <c r="B26" s="13">
        <v>0</v>
      </c>
      <c r="C26" s="16">
        <v>0</v>
      </c>
      <c r="D26" s="13">
        <v>0</v>
      </c>
      <c r="E26" s="16">
        <v>0</v>
      </c>
      <c r="F26" s="13">
        <v>0</v>
      </c>
      <c r="G26" s="16">
        <v>0</v>
      </c>
    </row>
    <row r="27" spans="1:7" x14ac:dyDescent="0.2">
      <c r="A27" s="10">
        <v>20</v>
      </c>
      <c r="B27" s="13">
        <v>0</v>
      </c>
      <c r="C27" s="16">
        <v>0</v>
      </c>
      <c r="D27" s="13">
        <v>0</v>
      </c>
      <c r="E27" s="16">
        <v>0</v>
      </c>
      <c r="F27" s="13">
        <v>0</v>
      </c>
      <c r="G27" s="16">
        <v>0</v>
      </c>
    </row>
    <row r="28" spans="1:7" x14ac:dyDescent="0.2">
      <c r="A28" s="19">
        <v>21</v>
      </c>
      <c r="B28" s="20">
        <v>0</v>
      </c>
      <c r="C28" s="21">
        <v>0</v>
      </c>
      <c r="D28" s="20">
        <v>0</v>
      </c>
      <c r="E28" s="21">
        <v>0</v>
      </c>
      <c r="F28" s="20">
        <v>0</v>
      </c>
      <c r="G28" s="21">
        <v>0</v>
      </c>
    </row>
    <row r="29" spans="1:7" x14ac:dyDescent="0.2">
      <c r="A29" s="2" t="s">
        <v>212</v>
      </c>
      <c r="B29" s="2">
        <f>SUM(B8:B28)</f>
        <v>3230</v>
      </c>
      <c r="D29" s="2">
        <f t="shared" ref="D29:F29" si="0">SUM(D8:D28)</f>
        <v>212</v>
      </c>
      <c r="F29" s="2">
        <f t="shared" si="0"/>
        <v>851</v>
      </c>
    </row>
  </sheetData>
  <pageMargins left="0.7" right="0.7" top="0.75" bottom="0.75" header="0.3" footer="0.3"/>
  <pageSetup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CDB0E-80C1-234D-BB22-99331323453B}">
  <dimension ref="A1:N35"/>
  <sheetViews>
    <sheetView zoomScale="91" workbookViewId="0">
      <selection activeCell="O10" sqref="A1:XFD1048576"/>
    </sheetView>
  </sheetViews>
  <sheetFormatPr baseColWidth="10" defaultColWidth="8.33203125" defaultRowHeight="15" x14ac:dyDescent="0.2"/>
  <cols>
    <col min="1" max="16384" width="8.33203125" style="2"/>
  </cols>
  <sheetData>
    <row r="1" spans="1:14" x14ac:dyDescent="0.2">
      <c r="A1" s="1" t="s">
        <v>206</v>
      </c>
      <c r="B1" s="22"/>
      <c r="C1" s="22"/>
      <c r="D1" s="22"/>
      <c r="E1" s="22"/>
      <c r="F1" s="22"/>
      <c r="G1" s="22"/>
      <c r="H1" s="22"/>
      <c r="I1" s="22"/>
      <c r="J1" s="22"/>
      <c r="K1" s="3"/>
      <c r="L1" s="3"/>
      <c r="M1" s="3"/>
      <c r="N1" s="3"/>
    </row>
    <row r="2" spans="1:14" s="25" customFormat="1" x14ac:dyDescent="0.2">
      <c r="A2" s="23" t="s">
        <v>208</v>
      </c>
      <c r="B2" s="24"/>
      <c r="C2" s="24"/>
      <c r="D2" s="24"/>
      <c r="E2" s="24"/>
      <c r="F2" s="24"/>
      <c r="G2" s="24"/>
      <c r="H2" s="24"/>
      <c r="I2" s="24"/>
      <c r="J2" s="24"/>
    </row>
    <row r="3" spans="1:14" s="25" customFormat="1" x14ac:dyDescent="0.2">
      <c r="A3" s="26"/>
      <c r="B3" s="24"/>
      <c r="C3" s="24"/>
      <c r="D3" s="24"/>
      <c r="E3" s="24"/>
      <c r="F3" s="24"/>
      <c r="G3" s="24"/>
      <c r="H3" s="24"/>
      <c r="I3" s="24"/>
      <c r="J3" s="24"/>
    </row>
    <row r="4" spans="1:14" x14ac:dyDescent="0.2">
      <c r="A4" s="27" t="s">
        <v>197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x14ac:dyDescent="0.2">
      <c r="A5" s="29"/>
      <c r="B5" s="30" t="s">
        <v>183</v>
      </c>
      <c r="C5" s="30" t="s">
        <v>184</v>
      </c>
      <c r="D5" s="30" t="s">
        <v>185</v>
      </c>
      <c r="E5" s="30" t="s">
        <v>186</v>
      </c>
      <c r="F5" s="30" t="s">
        <v>187</v>
      </c>
      <c r="G5" s="30" t="s">
        <v>188</v>
      </c>
      <c r="H5" s="30" t="s">
        <v>189</v>
      </c>
      <c r="I5" s="30" t="s">
        <v>190</v>
      </c>
      <c r="J5" s="30" t="s">
        <v>191</v>
      </c>
      <c r="K5" s="30" t="s">
        <v>192</v>
      </c>
      <c r="L5" s="30" t="s">
        <v>193</v>
      </c>
      <c r="M5" s="30" t="s">
        <v>194</v>
      </c>
      <c r="N5" s="30" t="s">
        <v>195</v>
      </c>
    </row>
    <row r="6" spans="1:14" x14ac:dyDescent="0.2">
      <c r="A6" s="9" t="s">
        <v>183</v>
      </c>
      <c r="B6" s="2">
        <v>0</v>
      </c>
      <c r="C6" s="2">
        <v>687</v>
      </c>
      <c r="D6" s="2">
        <v>371</v>
      </c>
      <c r="E6" s="2">
        <v>3194</v>
      </c>
      <c r="F6" s="2">
        <v>2983</v>
      </c>
      <c r="G6" s="2">
        <v>1066</v>
      </c>
      <c r="H6" s="2">
        <v>1180</v>
      </c>
      <c r="I6" s="2">
        <v>150</v>
      </c>
      <c r="J6" s="2">
        <v>697</v>
      </c>
      <c r="K6" s="2">
        <v>733</v>
      </c>
      <c r="L6" s="2">
        <v>314</v>
      </c>
      <c r="M6" s="2">
        <v>1220</v>
      </c>
      <c r="N6" s="2">
        <v>573</v>
      </c>
    </row>
    <row r="7" spans="1:14" x14ac:dyDescent="0.2">
      <c r="A7" s="9" t="s">
        <v>184</v>
      </c>
      <c r="B7" s="2">
        <v>687</v>
      </c>
      <c r="C7" s="2">
        <v>0</v>
      </c>
      <c r="D7" s="2">
        <v>818</v>
      </c>
      <c r="E7" s="2">
        <v>2988</v>
      </c>
      <c r="F7" s="2">
        <v>2839</v>
      </c>
      <c r="G7" s="2">
        <v>202</v>
      </c>
      <c r="H7" s="2">
        <v>203</v>
      </c>
      <c r="I7" s="2">
        <v>640</v>
      </c>
      <c r="J7" s="2">
        <v>698</v>
      </c>
      <c r="K7" s="2">
        <v>649</v>
      </c>
      <c r="L7" s="2">
        <v>810</v>
      </c>
      <c r="M7" s="2">
        <v>1945</v>
      </c>
      <c r="N7" s="2">
        <v>1277</v>
      </c>
    </row>
    <row r="8" spans="1:14" x14ac:dyDescent="0.2">
      <c r="A8" s="9" t="s">
        <v>185</v>
      </c>
      <c r="B8" s="2">
        <v>371</v>
      </c>
      <c r="C8" s="2">
        <v>818</v>
      </c>
      <c r="D8" s="2">
        <v>0</v>
      </c>
      <c r="E8" s="2">
        <v>3171</v>
      </c>
      <c r="F8" s="2">
        <v>2967</v>
      </c>
      <c r="G8" s="2">
        <v>1094</v>
      </c>
      <c r="H8" s="2">
        <v>1227</v>
      </c>
      <c r="I8" s="2">
        <v>504</v>
      </c>
      <c r="J8" s="2">
        <v>836</v>
      </c>
      <c r="K8" s="2">
        <v>292</v>
      </c>
      <c r="L8" s="2">
        <v>54</v>
      </c>
      <c r="M8" s="2">
        <v>1562</v>
      </c>
      <c r="N8" s="2">
        <v>886</v>
      </c>
    </row>
    <row r="9" spans="1:14" x14ac:dyDescent="0.2">
      <c r="A9" s="9" t="s">
        <v>186</v>
      </c>
      <c r="B9" s="2">
        <v>3194</v>
      </c>
      <c r="C9" s="2">
        <v>2988</v>
      </c>
      <c r="D9" s="2">
        <v>3171</v>
      </c>
      <c r="E9" s="2">
        <v>0</v>
      </c>
      <c r="F9" s="2">
        <v>108</v>
      </c>
      <c r="G9" s="2">
        <v>2751</v>
      </c>
      <c r="H9" s="2">
        <v>2921</v>
      </c>
      <c r="I9" s="2">
        <v>3086</v>
      </c>
      <c r="J9" s="2">
        <v>3062</v>
      </c>
      <c r="K9" s="2">
        <v>3178</v>
      </c>
      <c r="L9" s="2">
        <v>3195</v>
      </c>
      <c r="M9" s="2">
        <v>3496</v>
      </c>
      <c r="N9" s="2">
        <v>3364</v>
      </c>
    </row>
    <row r="10" spans="1:14" x14ac:dyDescent="0.2">
      <c r="A10" s="9" t="s">
        <v>187</v>
      </c>
      <c r="B10" s="2">
        <v>2983</v>
      </c>
      <c r="C10" s="2">
        <v>2839</v>
      </c>
      <c r="D10" s="2">
        <v>2967</v>
      </c>
      <c r="E10" s="2">
        <v>108</v>
      </c>
      <c r="F10" s="2">
        <v>0</v>
      </c>
      <c r="G10" s="2">
        <v>2589</v>
      </c>
      <c r="H10" s="2">
        <v>2805</v>
      </c>
      <c r="I10" s="2">
        <v>2875</v>
      </c>
      <c r="J10" s="2">
        <v>2873</v>
      </c>
      <c r="K10" s="2">
        <v>3019</v>
      </c>
      <c r="L10" s="2">
        <v>3001</v>
      </c>
      <c r="M10" s="2">
        <v>3303</v>
      </c>
      <c r="N10" s="2">
        <v>3157</v>
      </c>
    </row>
    <row r="11" spans="1:14" x14ac:dyDescent="0.2">
      <c r="A11" s="9" t="s">
        <v>188</v>
      </c>
      <c r="B11" s="2">
        <v>1066</v>
      </c>
      <c r="C11" s="2">
        <v>202</v>
      </c>
      <c r="D11" s="2">
        <v>1094</v>
      </c>
      <c r="E11" s="2">
        <v>2751</v>
      </c>
      <c r="F11" s="2">
        <v>2589</v>
      </c>
      <c r="G11" s="2">
        <v>0</v>
      </c>
      <c r="H11" s="2">
        <v>67</v>
      </c>
      <c r="I11" s="2">
        <v>973</v>
      </c>
      <c r="J11" s="2">
        <v>988</v>
      </c>
      <c r="K11" s="2">
        <v>940</v>
      </c>
      <c r="L11" s="2">
        <v>1088</v>
      </c>
      <c r="M11" s="2">
        <v>2120</v>
      </c>
      <c r="N11" s="2">
        <v>1532</v>
      </c>
    </row>
    <row r="12" spans="1:14" x14ac:dyDescent="0.2">
      <c r="A12" s="9" t="s">
        <v>189</v>
      </c>
      <c r="B12" s="2">
        <v>1180</v>
      </c>
      <c r="C12" s="2">
        <v>203</v>
      </c>
      <c r="D12" s="2">
        <v>1227</v>
      </c>
      <c r="E12" s="2">
        <v>2921</v>
      </c>
      <c r="F12" s="2">
        <v>2805</v>
      </c>
      <c r="G12" s="2">
        <v>67</v>
      </c>
      <c r="H12" s="2">
        <v>0</v>
      </c>
      <c r="I12" s="2">
        <v>1105</v>
      </c>
      <c r="J12" s="2">
        <v>1086</v>
      </c>
      <c r="K12" s="2">
        <v>1087</v>
      </c>
      <c r="L12" s="2">
        <v>1232</v>
      </c>
      <c r="M12" s="2">
        <v>2281</v>
      </c>
      <c r="N12" s="2">
        <v>1637</v>
      </c>
    </row>
    <row r="13" spans="1:14" x14ac:dyDescent="0.2">
      <c r="A13" s="9" t="s">
        <v>190</v>
      </c>
      <c r="B13" s="2">
        <v>150</v>
      </c>
      <c r="C13" s="2">
        <v>640</v>
      </c>
      <c r="D13" s="2">
        <v>504</v>
      </c>
      <c r="E13" s="2">
        <v>3086</v>
      </c>
      <c r="F13" s="2">
        <v>2875</v>
      </c>
      <c r="G13" s="2">
        <v>973</v>
      </c>
      <c r="H13" s="2">
        <v>1105</v>
      </c>
      <c r="I13" s="2">
        <v>0</v>
      </c>
      <c r="J13" s="2">
        <v>616</v>
      </c>
      <c r="K13" s="2">
        <v>780</v>
      </c>
      <c r="L13" s="2">
        <v>385</v>
      </c>
      <c r="M13" s="2">
        <v>1118</v>
      </c>
      <c r="N13" s="2">
        <v>510</v>
      </c>
    </row>
    <row r="14" spans="1:14" x14ac:dyDescent="0.2">
      <c r="A14" s="9" t="s">
        <v>191</v>
      </c>
      <c r="B14" s="2">
        <v>697</v>
      </c>
      <c r="C14" s="2">
        <v>698</v>
      </c>
      <c r="D14" s="2">
        <v>836</v>
      </c>
      <c r="E14" s="2">
        <v>3062</v>
      </c>
      <c r="F14" s="2">
        <v>2873</v>
      </c>
      <c r="G14" s="2">
        <v>988</v>
      </c>
      <c r="H14" s="2">
        <v>1086</v>
      </c>
      <c r="I14" s="2">
        <v>616</v>
      </c>
      <c r="J14" s="2">
        <v>0</v>
      </c>
      <c r="K14" s="2">
        <v>884</v>
      </c>
      <c r="L14" s="2">
        <v>843</v>
      </c>
      <c r="M14" s="2">
        <v>1470</v>
      </c>
      <c r="N14" s="2">
        <v>803</v>
      </c>
    </row>
    <row r="15" spans="1:14" x14ac:dyDescent="0.2">
      <c r="A15" s="9" t="s">
        <v>192</v>
      </c>
      <c r="B15" s="2">
        <v>733</v>
      </c>
      <c r="C15" s="2">
        <v>649</v>
      </c>
      <c r="D15" s="2">
        <v>292</v>
      </c>
      <c r="E15" s="2">
        <v>3178</v>
      </c>
      <c r="F15" s="2">
        <v>3019</v>
      </c>
      <c r="G15" s="2">
        <v>940</v>
      </c>
      <c r="H15" s="2">
        <v>1087</v>
      </c>
      <c r="I15" s="2">
        <v>780</v>
      </c>
      <c r="J15" s="2">
        <v>884</v>
      </c>
      <c r="K15" s="2">
        <v>0</v>
      </c>
      <c r="L15" s="2">
        <v>411</v>
      </c>
      <c r="M15" s="2">
        <v>1988</v>
      </c>
      <c r="N15" s="2">
        <v>1342</v>
      </c>
    </row>
    <row r="16" spans="1:14" x14ac:dyDescent="0.2">
      <c r="A16" s="9" t="s">
        <v>193</v>
      </c>
      <c r="B16" s="2">
        <v>314</v>
      </c>
      <c r="C16" s="2">
        <v>810</v>
      </c>
      <c r="D16" s="2">
        <v>54</v>
      </c>
      <c r="E16" s="2">
        <v>3195</v>
      </c>
      <c r="F16" s="2">
        <v>3001</v>
      </c>
      <c r="G16" s="2">
        <v>1088</v>
      </c>
      <c r="H16" s="2">
        <v>1232</v>
      </c>
      <c r="I16" s="2">
        <v>385</v>
      </c>
      <c r="J16" s="2">
        <v>843</v>
      </c>
      <c r="K16" s="2">
        <v>411</v>
      </c>
      <c r="L16" s="2">
        <v>0</v>
      </c>
      <c r="M16" s="2">
        <v>1351</v>
      </c>
      <c r="N16" s="2">
        <v>684</v>
      </c>
    </row>
    <row r="17" spans="1:14" x14ac:dyDescent="0.2">
      <c r="A17" s="9" t="s">
        <v>194</v>
      </c>
      <c r="B17" s="2">
        <v>1220</v>
      </c>
      <c r="C17" s="2">
        <v>1945</v>
      </c>
      <c r="D17" s="2">
        <v>1562</v>
      </c>
      <c r="E17" s="2">
        <v>3496</v>
      </c>
      <c r="F17" s="2">
        <v>3303</v>
      </c>
      <c r="G17" s="2">
        <v>2120</v>
      </c>
      <c r="H17" s="2">
        <v>2281</v>
      </c>
      <c r="I17" s="2">
        <v>1118</v>
      </c>
      <c r="J17" s="2">
        <v>1470</v>
      </c>
      <c r="K17" s="2">
        <v>1988</v>
      </c>
      <c r="L17" s="2">
        <v>1351</v>
      </c>
      <c r="M17" s="2">
        <v>0</v>
      </c>
      <c r="N17" s="2">
        <v>579</v>
      </c>
    </row>
    <row r="18" spans="1:14" x14ac:dyDescent="0.2">
      <c r="A18" s="9" t="s">
        <v>195</v>
      </c>
      <c r="B18" s="2">
        <v>573</v>
      </c>
      <c r="C18" s="2">
        <v>1277</v>
      </c>
      <c r="D18" s="2">
        <v>886</v>
      </c>
      <c r="E18" s="2">
        <v>3364</v>
      </c>
      <c r="F18" s="2">
        <v>3157</v>
      </c>
      <c r="G18" s="2">
        <v>1532</v>
      </c>
      <c r="H18" s="2">
        <v>1637</v>
      </c>
      <c r="I18" s="2">
        <v>510</v>
      </c>
      <c r="J18" s="2">
        <v>803</v>
      </c>
      <c r="K18" s="2">
        <v>1342</v>
      </c>
      <c r="L18" s="2">
        <v>684</v>
      </c>
      <c r="M18" s="2">
        <v>579</v>
      </c>
      <c r="N18" s="2">
        <v>0</v>
      </c>
    </row>
    <row r="20" spans="1:14" x14ac:dyDescent="0.2">
      <c r="A20" s="31"/>
    </row>
    <row r="21" spans="1:14" x14ac:dyDescent="0.2">
      <c r="A21" s="27" t="s">
        <v>196</v>
      </c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</row>
    <row r="22" spans="1:14" x14ac:dyDescent="0.2">
      <c r="A22" s="29"/>
      <c r="B22" s="30" t="s">
        <v>183</v>
      </c>
      <c r="C22" s="30" t="s">
        <v>184</v>
      </c>
      <c r="D22" s="30" t="s">
        <v>185</v>
      </c>
      <c r="E22" s="30" t="s">
        <v>186</v>
      </c>
      <c r="F22" s="30" t="s">
        <v>187</v>
      </c>
      <c r="G22" s="30" t="s">
        <v>188</v>
      </c>
      <c r="H22" s="30" t="s">
        <v>189</v>
      </c>
      <c r="I22" s="30" t="s">
        <v>190</v>
      </c>
      <c r="J22" s="30" t="s">
        <v>191</v>
      </c>
      <c r="K22" s="30" t="s">
        <v>192</v>
      </c>
      <c r="L22" s="30" t="s">
        <v>193</v>
      </c>
      <c r="M22" s="30" t="s">
        <v>194</v>
      </c>
      <c r="N22" s="30" t="s">
        <v>195</v>
      </c>
    </row>
    <row r="23" spans="1:14" x14ac:dyDescent="0.2">
      <c r="A23" s="9" t="s">
        <v>183</v>
      </c>
      <c r="B23" s="2">
        <v>0</v>
      </c>
      <c r="C23" s="2">
        <v>406</v>
      </c>
      <c r="D23" s="2">
        <v>510</v>
      </c>
      <c r="E23" s="2">
        <v>5564</v>
      </c>
      <c r="F23" s="2">
        <v>4843</v>
      </c>
      <c r="G23" s="2">
        <v>1067</v>
      </c>
      <c r="H23" s="2">
        <v>1272</v>
      </c>
      <c r="I23" s="2">
        <v>166</v>
      </c>
      <c r="J23" s="2">
        <v>601</v>
      </c>
      <c r="K23" s="2">
        <v>752</v>
      </c>
      <c r="L23" s="2">
        <v>454</v>
      </c>
      <c r="M23" s="2">
        <v>1816</v>
      </c>
      <c r="N23" s="2">
        <v>579</v>
      </c>
    </row>
    <row r="24" spans="1:14" x14ac:dyDescent="0.2">
      <c r="A24" s="9" t="s">
        <v>184</v>
      </c>
      <c r="B24" s="2">
        <v>406</v>
      </c>
      <c r="C24" s="2">
        <v>0</v>
      </c>
      <c r="D24" s="2">
        <v>747</v>
      </c>
      <c r="E24" s="2">
        <v>4413</v>
      </c>
      <c r="F24" s="2">
        <v>3951</v>
      </c>
      <c r="G24" s="2">
        <v>115</v>
      </c>
      <c r="H24" s="2">
        <v>81</v>
      </c>
      <c r="I24" s="2">
        <v>464</v>
      </c>
      <c r="J24" s="2">
        <v>744</v>
      </c>
      <c r="K24" s="2">
        <v>717</v>
      </c>
      <c r="L24" s="2">
        <v>822</v>
      </c>
      <c r="M24" s="2">
        <v>3031</v>
      </c>
      <c r="N24" s="2">
        <v>1486</v>
      </c>
    </row>
    <row r="25" spans="1:14" x14ac:dyDescent="0.2">
      <c r="A25" s="9" t="s">
        <v>185</v>
      </c>
      <c r="B25" s="2">
        <v>510</v>
      </c>
      <c r="C25" s="2">
        <v>747</v>
      </c>
      <c r="D25" s="2">
        <v>0</v>
      </c>
      <c r="E25" s="2">
        <v>5197</v>
      </c>
      <c r="F25" s="2">
        <v>4592</v>
      </c>
      <c r="G25" s="2">
        <v>1016</v>
      </c>
      <c r="H25" s="2">
        <v>1193</v>
      </c>
      <c r="I25" s="2">
        <v>559</v>
      </c>
      <c r="J25" s="2">
        <v>788</v>
      </c>
      <c r="K25" s="2">
        <v>163</v>
      </c>
      <c r="L25" s="2">
        <v>161</v>
      </c>
      <c r="M25" s="2">
        <v>2267</v>
      </c>
      <c r="N25" s="2">
        <v>980</v>
      </c>
    </row>
    <row r="26" spans="1:14" x14ac:dyDescent="0.2">
      <c r="A26" s="9" t="s">
        <v>186</v>
      </c>
      <c r="B26" s="2">
        <v>5564</v>
      </c>
      <c r="C26" s="2">
        <v>4413</v>
      </c>
      <c r="D26" s="2">
        <v>5197</v>
      </c>
      <c r="E26" s="2">
        <v>0</v>
      </c>
      <c r="F26" s="2">
        <v>138</v>
      </c>
      <c r="G26" s="2">
        <v>3800</v>
      </c>
      <c r="H26" s="2">
        <v>4002</v>
      </c>
      <c r="I26" s="2">
        <v>5240</v>
      </c>
      <c r="J26" s="2">
        <v>4759</v>
      </c>
      <c r="K26" s="2">
        <v>4754</v>
      </c>
      <c r="L26" s="2">
        <v>5510</v>
      </c>
      <c r="M26" s="2">
        <v>6137</v>
      </c>
      <c r="N26" s="2">
        <v>5882</v>
      </c>
    </row>
    <row r="27" spans="1:14" x14ac:dyDescent="0.2">
      <c r="A27" s="9" t="s">
        <v>187</v>
      </c>
      <c r="B27" s="2">
        <v>4843</v>
      </c>
      <c r="C27" s="2">
        <v>3951</v>
      </c>
      <c r="D27" s="2">
        <v>4592</v>
      </c>
      <c r="E27" s="2">
        <v>138</v>
      </c>
      <c r="F27" s="2">
        <v>0</v>
      </c>
      <c r="G27" s="2">
        <v>3169</v>
      </c>
      <c r="H27" s="2">
        <v>3837</v>
      </c>
      <c r="I27" s="2">
        <v>4601</v>
      </c>
      <c r="J27" s="2">
        <v>4326</v>
      </c>
      <c r="K27" s="2">
        <v>4288</v>
      </c>
      <c r="L27" s="2">
        <v>4750</v>
      </c>
      <c r="M27" s="2">
        <v>5702</v>
      </c>
      <c r="N27" s="2">
        <v>5336</v>
      </c>
    </row>
    <row r="28" spans="1:14" x14ac:dyDescent="0.2">
      <c r="A28" s="9" t="s">
        <v>188</v>
      </c>
      <c r="B28" s="2">
        <v>1067</v>
      </c>
      <c r="C28" s="2">
        <v>115</v>
      </c>
      <c r="D28" s="2">
        <v>1016</v>
      </c>
      <c r="E28" s="2">
        <v>3800</v>
      </c>
      <c r="F28" s="2">
        <v>3169</v>
      </c>
      <c r="G28" s="2">
        <v>0</v>
      </c>
      <c r="H28" s="2">
        <v>79</v>
      </c>
      <c r="I28" s="2">
        <v>882</v>
      </c>
      <c r="J28" s="2">
        <v>1054</v>
      </c>
      <c r="K28" s="2">
        <v>928</v>
      </c>
      <c r="L28" s="2">
        <v>1198</v>
      </c>
      <c r="M28" s="2">
        <v>3367</v>
      </c>
      <c r="N28" s="2">
        <v>1950</v>
      </c>
    </row>
    <row r="29" spans="1:14" x14ac:dyDescent="0.2">
      <c r="A29" s="9" t="s">
        <v>189</v>
      </c>
      <c r="B29" s="2">
        <v>1272</v>
      </c>
      <c r="C29" s="2">
        <v>81</v>
      </c>
      <c r="D29" s="2">
        <v>1193</v>
      </c>
      <c r="E29" s="2">
        <v>4002</v>
      </c>
      <c r="F29" s="2">
        <v>3837</v>
      </c>
      <c r="G29" s="2">
        <v>79</v>
      </c>
      <c r="H29" s="2">
        <v>0</v>
      </c>
      <c r="I29" s="2">
        <v>1104</v>
      </c>
      <c r="J29" s="2">
        <v>1098</v>
      </c>
      <c r="K29" s="2">
        <v>1026</v>
      </c>
      <c r="L29" s="2">
        <v>1458</v>
      </c>
      <c r="M29" s="2">
        <v>3535</v>
      </c>
      <c r="N29" s="2">
        <v>2133</v>
      </c>
    </row>
    <row r="30" spans="1:14" x14ac:dyDescent="0.2">
      <c r="A30" s="9" t="s">
        <v>190</v>
      </c>
      <c r="B30" s="2">
        <v>166</v>
      </c>
      <c r="C30" s="2">
        <v>464</v>
      </c>
      <c r="D30" s="2">
        <v>559</v>
      </c>
      <c r="E30" s="2">
        <v>5240</v>
      </c>
      <c r="F30" s="2">
        <v>4601</v>
      </c>
      <c r="G30" s="2">
        <v>882</v>
      </c>
      <c r="H30" s="2">
        <v>1104</v>
      </c>
      <c r="I30" s="2">
        <v>0</v>
      </c>
      <c r="J30" s="2">
        <v>565</v>
      </c>
      <c r="K30" s="2">
        <v>831</v>
      </c>
      <c r="L30" s="2">
        <v>531</v>
      </c>
      <c r="M30" s="2">
        <v>1523</v>
      </c>
      <c r="N30" s="2">
        <v>554</v>
      </c>
    </row>
    <row r="31" spans="1:14" x14ac:dyDescent="0.2">
      <c r="A31" s="9" t="s">
        <v>191</v>
      </c>
      <c r="B31" s="2">
        <v>601</v>
      </c>
      <c r="C31" s="2">
        <v>744</v>
      </c>
      <c r="D31" s="2">
        <v>788</v>
      </c>
      <c r="E31" s="2">
        <v>4759</v>
      </c>
      <c r="F31" s="2">
        <v>4326</v>
      </c>
      <c r="G31" s="2">
        <v>1054</v>
      </c>
      <c r="H31" s="2">
        <v>1098</v>
      </c>
      <c r="I31" s="2">
        <v>565</v>
      </c>
      <c r="J31" s="2">
        <v>0</v>
      </c>
      <c r="K31" s="2">
        <v>832</v>
      </c>
      <c r="L31" s="2">
        <v>977</v>
      </c>
      <c r="M31" s="2">
        <v>2026</v>
      </c>
      <c r="N31" s="2">
        <v>712</v>
      </c>
    </row>
    <row r="32" spans="1:14" x14ac:dyDescent="0.2">
      <c r="A32" s="9" t="s">
        <v>192</v>
      </c>
      <c r="B32" s="2">
        <v>752</v>
      </c>
      <c r="C32" s="2">
        <v>717</v>
      </c>
      <c r="D32" s="2">
        <v>163</v>
      </c>
      <c r="E32" s="2">
        <v>4754</v>
      </c>
      <c r="F32" s="2">
        <v>4288</v>
      </c>
      <c r="G32" s="2">
        <v>928</v>
      </c>
      <c r="H32" s="2">
        <v>1026</v>
      </c>
      <c r="I32" s="2">
        <v>831</v>
      </c>
      <c r="J32" s="2">
        <v>832</v>
      </c>
      <c r="K32" s="2">
        <v>0</v>
      </c>
      <c r="L32" s="2">
        <v>301</v>
      </c>
      <c r="M32" s="2">
        <v>2955</v>
      </c>
      <c r="N32" s="2">
        <v>1498</v>
      </c>
    </row>
    <row r="33" spans="1:14" x14ac:dyDescent="0.2">
      <c r="A33" s="9" t="s">
        <v>193</v>
      </c>
      <c r="B33" s="2">
        <v>454</v>
      </c>
      <c r="C33" s="2">
        <v>822</v>
      </c>
      <c r="D33" s="2">
        <v>161</v>
      </c>
      <c r="E33" s="2">
        <v>5510</v>
      </c>
      <c r="F33" s="2">
        <v>4750</v>
      </c>
      <c r="G33" s="2">
        <v>1198</v>
      </c>
      <c r="H33" s="2">
        <v>1458</v>
      </c>
      <c r="I33" s="2">
        <v>531</v>
      </c>
      <c r="J33" s="2">
        <v>977</v>
      </c>
      <c r="K33" s="2">
        <v>301</v>
      </c>
      <c r="L33" s="2">
        <v>0</v>
      </c>
      <c r="M33" s="2">
        <v>2100</v>
      </c>
      <c r="N33" s="2">
        <v>776</v>
      </c>
    </row>
    <row r="34" spans="1:14" x14ac:dyDescent="0.2">
      <c r="A34" s="9" t="s">
        <v>194</v>
      </c>
      <c r="B34" s="2">
        <v>1816</v>
      </c>
      <c r="C34" s="2">
        <v>3031</v>
      </c>
      <c r="D34" s="2">
        <v>2267</v>
      </c>
      <c r="E34" s="2">
        <v>6137</v>
      </c>
      <c r="F34" s="2">
        <v>5702</v>
      </c>
      <c r="G34" s="2">
        <v>3367</v>
      </c>
      <c r="H34" s="2">
        <v>3535</v>
      </c>
      <c r="I34" s="2">
        <v>1523</v>
      </c>
      <c r="J34" s="2">
        <v>2026</v>
      </c>
      <c r="K34" s="2">
        <v>2955</v>
      </c>
      <c r="L34" s="2">
        <v>2100</v>
      </c>
      <c r="M34" s="2">
        <v>0</v>
      </c>
      <c r="N34" s="2">
        <v>550</v>
      </c>
    </row>
    <row r="35" spans="1:14" x14ac:dyDescent="0.2">
      <c r="A35" s="9" t="s">
        <v>195</v>
      </c>
      <c r="B35" s="2">
        <v>579</v>
      </c>
      <c r="C35" s="2">
        <v>1486</v>
      </c>
      <c r="D35" s="2">
        <v>980</v>
      </c>
      <c r="E35" s="2">
        <v>5882</v>
      </c>
      <c r="F35" s="2">
        <v>5336</v>
      </c>
      <c r="G35" s="2">
        <v>1950</v>
      </c>
      <c r="H35" s="2">
        <v>2133</v>
      </c>
      <c r="I35" s="2">
        <v>554</v>
      </c>
      <c r="J35" s="2">
        <v>712</v>
      </c>
      <c r="K35" s="2">
        <v>1498</v>
      </c>
      <c r="L35" s="2">
        <v>776</v>
      </c>
      <c r="M35" s="2">
        <v>550</v>
      </c>
      <c r="N35" s="2">
        <v>0</v>
      </c>
    </row>
  </sheetData>
  <pageMargins left="0.7" right="0.7" top="0.75" bottom="0.75" header="0.3" footer="0.3"/>
  <pageSetup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16864-0690-0D41-83AB-3711F298B2B2}">
  <dimension ref="A1:F162"/>
  <sheetViews>
    <sheetView topLeftCell="A143" workbookViewId="0">
      <selection activeCell="F7" sqref="F7:F162"/>
    </sheetView>
  </sheetViews>
  <sheetFormatPr baseColWidth="10" defaultRowHeight="15" x14ac:dyDescent="0.2"/>
  <cols>
    <col min="1" max="1" width="42.5" style="2" customWidth="1"/>
    <col min="2" max="2" width="9.1640625" style="2" customWidth="1"/>
    <col min="3" max="3" width="8" style="2" customWidth="1"/>
    <col min="4" max="4" width="8.1640625" style="2" customWidth="1"/>
    <col min="5" max="5" width="7.33203125" style="2" customWidth="1"/>
    <col min="6" max="6" width="8.1640625" style="2" customWidth="1"/>
    <col min="7" max="16384" width="10.83203125" style="2"/>
  </cols>
  <sheetData>
    <row r="1" spans="1:6" x14ac:dyDescent="0.2">
      <c r="A1" s="1" t="s">
        <v>209</v>
      </c>
      <c r="B1" s="3"/>
      <c r="C1" s="3"/>
      <c r="D1" s="3"/>
      <c r="E1" s="3"/>
      <c r="F1" s="3"/>
    </row>
    <row r="2" spans="1:6" x14ac:dyDescent="0.2">
      <c r="A2" s="2" t="s">
        <v>213</v>
      </c>
    </row>
    <row r="3" spans="1:6" x14ac:dyDescent="0.2">
      <c r="A3" s="2" t="s">
        <v>217</v>
      </c>
    </row>
    <row r="5" spans="1:6" x14ac:dyDescent="0.2">
      <c r="A5" s="4"/>
      <c r="B5" s="4" t="s">
        <v>19</v>
      </c>
      <c r="C5" s="4" t="s">
        <v>20</v>
      </c>
      <c r="D5" s="4" t="s">
        <v>21</v>
      </c>
      <c r="E5" s="5" t="s">
        <v>22</v>
      </c>
      <c r="F5" s="6"/>
    </row>
    <row r="6" spans="1:6" x14ac:dyDescent="0.2">
      <c r="A6" s="7" t="s">
        <v>23</v>
      </c>
      <c r="B6" s="7" t="s">
        <v>211</v>
      </c>
      <c r="C6" s="7" t="s">
        <v>24</v>
      </c>
      <c r="D6" s="7" t="s">
        <v>25</v>
      </c>
      <c r="E6" s="8" t="s">
        <v>26</v>
      </c>
      <c r="F6" s="7" t="s">
        <v>210</v>
      </c>
    </row>
    <row r="7" spans="1:6" x14ac:dyDescent="0.2">
      <c r="A7" s="2" t="s">
        <v>27</v>
      </c>
      <c r="B7" s="2">
        <v>12914</v>
      </c>
      <c r="C7" s="2">
        <v>34523</v>
      </c>
      <c r="D7" s="2">
        <v>1749</v>
      </c>
      <c r="E7" s="9">
        <v>0</v>
      </c>
      <c r="F7" s="2">
        <f>SUM(B7:E7)</f>
        <v>49186</v>
      </c>
    </row>
    <row r="8" spans="1:6" x14ac:dyDescent="0.2">
      <c r="A8" s="2" t="s">
        <v>28</v>
      </c>
      <c r="B8" s="2">
        <v>7099</v>
      </c>
      <c r="C8" s="2">
        <v>21377</v>
      </c>
      <c r="D8" s="2">
        <v>19245</v>
      </c>
      <c r="E8" s="9">
        <v>1465</v>
      </c>
      <c r="F8" s="2">
        <f t="shared" ref="F8:F71" si="0">SUM(B8:E8)</f>
        <v>49186</v>
      </c>
    </row>
    <row r="9" spans="1:6" x14ac:dyDescent="0.2">
      <c r="A9" s="2" t="s">
        <v>29</v>
      </c>
      <c r="B9" s="2">
        <v>8622</v>
      </c>
      <c r="C9" s="2">
        <v>20636</v>
      </c>
      <c r="D9" s="2">
        <v>18811</v>
      </c>
      <c r="E9" s="9">
        <v>1117</v>
      </c>
      <c r="F9" s="2">
        <f t="shared" si="0"/>
        <v>49186</v>
      </c>
    </row>
    <row r="10" spans="1:6" x14ac:dyDescent="0.2">
      <c r="A10" s="2" t="s">
        <v>30</v>
      </c>
      <c r="B10" s="2">
        <v>9037</v>
      </c>
      <c r="C10" s="2">
        <v>21753</v>
      </c>
      <c r="D10" s="2">
        <v>18079</v>
      </c>
      <c r="E10" s="9">
        <v>317</v>
      </c>
      <c r="F10" s="2">
        <f t="shared" si="0"/>
        <v>49186</v>
      </c>
    </row>
    <row r="11" spans="1:6" x14ac:dyDescent="0.2">
      <c r="A11" s="2" t="s">
        <v>31</v>
      </c>
      <c r="B11" s="2">
        <v>9009</v>
      </c>
      <c r="C11" s="2">
        <v>23030</v>
      </c>
      <c r="D11" s="2">
        <v>16927</v>
      </c>
      <c r="E11" s="9">
        <v>220</v>
      </c>
      <c r="F11" s="2">
        <f t="shared" si="0"/>
        <v>49186</v>
      </c>
    </row>
    <row r="12" spans="1:6" x14ac:dyDescent="0.2">
      <c r="A12" s="2" t="s">
        <v>32</v>
      </c>
      <c r="B12" s="2">
        <v>8149</v>
      </c>
      <c r="C12" s="2">
        <v>22936</v>
      </c>
      <c r="D12" s="2">
        <v>17887</v>
      </c>
      <c r="E12" s="9">
        <v>214</v>
      </c>
      <c r="F12" s="2">
        <f t="shared" si="0"/>
        <v>49186</v>
      </c>
    </row>
    <row r="13" spans="1:6" x14ac:dyDescent="0.2">
      <c r="A13" s="2" t="s">
        <v>33</v>
      </c>
      <c r="B13" s="2">
        <v>8682</v>
      </c>
      <c r="C13" s="2">
        <v>21988</v>
      </c>
      <c r="D13" s="2">
        <v>18130</v>
      </c>
      <c r="E13" s="9">
        <v>386</v>
      </c>
      <c r="F13" s="2">
        <f t="shared" si="0"/>
        <v>49186</v>
      </c>
    </row>
    <row r="14" spans="1:6" x14ac:dyDescent="0.2">
      <c r="A14" s="2" t="s">
        <v>34</v>
      </c>
      <c r="B14" s="2">
        <v>9535</v>
      </c>
      <c r="C14" s="2">
        <v>20433</v>
      </c>
      <c r="D14" s="2">
        <v>18269</v>
      </c>
      <c r="E14" s="9">
        <v>949</v>
      </c>
      <c r="F14" s="2">
        <f t="shared" si="0"/>
        <v>49186</v>
      </c>
    </row>
    <row r="15" spans="1:6" x14ac:dyDescent="0.2">
      <c r="A15" s="2" t="s">
        <v>35</v>
      </c>
      <c r="B15" s="2">
        <v>9682</v>
      </c>
      <c r="C15" s="2">
        <v>20880</v>
      </c>
      <c r="D15" s="2">
        <v>17873</v>
      </c>
      <c r="E15" s="9">
        <v>751</v>
      </c>
      <c r="F15" s="2">
        <f t="shared" si="0"/>
        <v>49186</v>
      </c>
    </row>
    <row r="16" spans="1:6" x14ac:dyDescent="0.2">
      <c r="A16" s="2" t="s">
        <v>36</v>
      </c>
      <c r="B16" s="2">
        <v>8297</v>
      </c>
      <c r="C16" s="2">
        <v>21785</v>
      </c>
      <c r="D16" s="2">
        <v>18494</v>
      </c>
      <c r="E16" s="9">
        <v>610</v>
      </c>
      <c r="F16" s="2">
        <f t="shared" si="0"/>
        <v>49186</v>
      </c>
    </row>
    <row r="17" spans="1:6" x14ac:dyDescent="0.2">
      <c r="A17" s="2" t="s">
        <v>37</v>
      </c>
      <c r="B17" s="2">
        <v>8642</v>
      </c>
      <c r="C17" s="2">
        <v>21372</v>
      </c>
      <c r="D17" s="2">
        <v>18293</v>
      </c>
      <c r="E17" s="9">
        <v>879</v>
      </c>
      <c r="F17" s="2">
        <f t="shared" si="0"/>
        <v>49186</v>
      </c>
    </row>
    <row r="18" spans="1:6" x14ac:dyDescent="0.2">
      <c r="A18" s="2" t="s">
        <v>38</v>
      </c>
      <c r="B18" s="2">
        <v>9450</v>
      </c>
      <c r="C18" s="2">
        <v>20776</v>
      </c>
      <c r="D18" s="2">
        <v>18077</v>
      </c>
      <c r="E18" s="9">
        <v>883</v>
      </c>
      <c r="F18" s="2">
        <f t="shared" si="0"/>
        <v>49186</v>
      </c>
    </row>
    <row r="19" spans="1:6" x14ac:dyDescent="0.2">
      <c r="A19" s="2" t="s">
        <v>39</v>
      </c>
      <c r="B19" s="2">
        <v>12914</v>
      </c>
      <c r="C19" s="2">
        <v>34523</v>
      </c>
      <c r="D19" s="2">
        <v>1749</v>
      </c>
      <c r="E19" s="9">
        <v>0</v>
      </c>
      <c r="F19" s="2">
        <f t="shared" si="0"/>
        <v>49186</v>
      </c>
    </row>
    <row r="20" spans="1:6" x14ac:dyDescent="0.2">
      <c r="A20" s="2" t="s">
        <v>40</v>
      </c>
      <c r="B20" s="2">
        <v>10467</v>
      </c>
      <c r="C20" s="2">
        <v>19421</v>
      </c>
      <c r="D20" s="2">
        <v>17977</v>
      </c>
      <c r="E20" s="9">
        <v>1321</v>
      </c>
      <c r="F20" s="2">
        <f t="shared" si="0"/>
        <v>49186</v>
      </c>
    </row>
    <row r="21" spans="1:6" x14ac:dyDescent="0.2">
      <c r="A21" s="2" t="s">
        <v>41</v>
      </c>
      <c r="B21" s="2">
        <v>12051</v>
      </c>
      <c r="C21" s="2">
        <v>18672</v>
      </c>
      <c r="D21" s="2">
        <v>17498</v>
      </c>
      <c r="E21" s="9">
        <v>965</v>
      </c>
      <c r="F21" s="2">
        <f t="shared" si="0"/>
        <v>49186</v>
      </c>
    </row>
    <row r="22" spans="1:6" x14ac:dyDescent="0.2">
      <c r="A22" s="2" t="s">
        <v>42</v>
      </c>
      <c r="B22" s="2">
        <v>12266</v>
      </c>
      <c r="C22" s="2">
        <v>19860</v>
      </c>
      <c r="D22" s="2">
        <v>16797</v>
      </c>
      <c r="E22" s="9">
        <v>263</v>
      </c>
      <c r="F22" s="2">
        <f t="shared" si="0"/>
        <v>49186</v>
      </c>
    </row>
    <row r="23" spans="1:6" x14ac:dyDescent="0.2">
      <c r="A23" s="2" t="s">
        <v>43</v>
      </c>
      <c r="B23" s="2">
        <v>12438</v>
      </c>
      <c r="C23" s="2">
        <v>21029</v>
      </c>
      <c r="D23" s="2">
        <v>15537</v>
      </c>
      <c r="E23" s="9">
        <v>182</v>
      </c>
      <c r="F23" s="2">
        <f t="shared" si="0"/>
        <v>49186</v>
      </c>
    </row>
    <row r="24" spans="1:6" x14ac:dyDescent="0.2">
      <c r="A24" s="2" t="s">
        <v>44</v>
      </c>
      <c r="B24" s="2">
        <v>10946</v>
      </c>
      <c r="C24" s="2">
        <v>21188</v>
      </c>
      <c r="D24" s="2">
        <v>16861</v>
      </c>
      <c r="E24" s="9">
        <v>191</v>
      </c>
      <c r="F24" s="2">
        <f t="shared" si="0"/>
        <v>49186</v>
      </c>
    </row>
    <row r="25" spans="1:6" x14ac:dyDescent="0.2">
      <c r="A25" s="2" t="s">
        <v>45</v>
      </c>
      <c r="B25" s="2">
        <v>11814</v>
      </c>
      <c r="C25" s="2">
        <v>20009</v>
      </c>
      <c r="D25" s="2">
        <v>17042</v>
      </c>
      <c r="E25" s="9">
        <v>321</v>
      </c>
      <c r="F25" s="2">
        <f t="shared" si="0"/>
        <v>49186</v>
      </c>
    </row>
    <row r="26" spans="1:6" x14ac:dyDescent="0.2">
      <c r="A26" s="2" t="s">
        <v>46</v>
      </c>
      <c r="B26" s="2">
        <v>13095</v>
      </c>
      <c r="C26" s="2">
        <v>18406</v>
      </c>
      <c r="D26" s="2">
        <v>16927</v>
      </c>
      <c r="E26" s="9">
        <v>758</v>
      </c>
      <c r="F26" s="2">
        <f t="shared" si="0"/>
        <v>49186</v>
      </c>
    </row>
    <row r="27" spans="1:6" x14ac:dyDescent="0.2">
      <c r="A27" s="2" t="s">
        <v>47</v>
      </c>
      <c r="B27" s="2">
        <v>13254</v>
      </c>
      <c r="C27" s="2">
        <v>18731</v>
      </c>
      <c r="D27" s="2">
        <v>16593</v>
      </c>
      <c r="E27" s="9">
        <v>608</v>
      </c>
      <c r="F27" s="2">
        <f t="shared" si="0"/>
        <v>49186</v>
      </c>
    </row>
    <row r="28" spans="1:6" x14ac:dyDescent="0.2">
      <c r="A28" s="2" t="s">
        <v>48</v>
      </c>
      <c r="B28" s="2">
        <v>11637</v>
      </c>
      <c r="C28" s="2">
        <v>19808</v>
      </c>
      <c r="D28" s="2">
        <v>17275</v>
      </c>
      <c r="E28" s="9">
        <v>466</v>
      </c>
      <c r="F28" s="2">
        <f t="shared" si="0"/>
        <v>49186</v>
      </c>
    </row>
    <row r="29" spans="1:6" x14ac:dyDescent="0.2">
      <c r="A29" s="2" t="s">
        <v>49</v>
      </c>
      <c r="B29" s="2">
        <v>12108</v>
      </c>
      <c r="C29" s="2">
        <v>19341</v>
      </c>
      <c r="D29" s="2">
        <v>17014</v>
      </c>
      <c r="E29" s="9">
        <v>723</v>
      </c>
      <c r="F29" s="2">
        <f t="shared" si="0"/>
        <v>49186</v>
      </c>
    </row>
    <row r="30" spans="1:6" x14ac:dyDescent="0.2">
      <c r="A30" s="2" t="s">
        <v>50</v>
      </c>
      <c r="B30" s="2">
        <v>13052</v>
      </c>
      <c r="C30" s="2">
        <v>18567</v>
      </c>
      <c r="D30" s="2">
        <v>16834</v>
      </c>
      <c r="E30" s="9">
        <v>733</v>
      </c>
      <c r="F30" s="2">
        <f t="shared" si="0"/>
        <v>49186</v>
      </c>
    </row>
    <row r="31" spans="1:6" x14ac:dyDescent="0.2">
      <c r="A31" s="2" t="s">
        <v>51</v>
      </c>
      <c r="B31" s="2">
        <v>7099</v>
      </c>
      <c r="C31" s="2">
        <v>21377</v>
      </c>
      <c r="D31" s="2">
        <v>19245</v>
      </c>
      <c r="E31" s="9">
        <v>1465</v>
      </c>
      <c r="F31" s="2">
        <f t="shared" si="0"/>
        <v>49186</v>
      </c>
    </row>
    <row r="32" spans="1:6" x14ac:dyDescent="0.2">
      <c r="A32" s="2" t="s">
        <v>52</v>
      </c>
      <c r="B32" s="2">
        <v>10467</v>
      </c>
      <c r="C32" s="2">
        <v>19421</v>
      </c>
      <c r="D32" s="2">
        <v>17977</v>
      </c>
      <c r="E32" s="9">
        <v>1321</v>
      </c>
      <c r="F32" s="2">
        <f t="shared" si="0"/>
        <v>49186</v>
      </c>
    </row>
    <row r="33" spans="1:6" x14ac:dyDescent="0.2">
      <c r="A33" s="2" t="s">
        <v>53</v>
      </c>
      <c r="B33" s="2">
        <v>25645</v>
      </c>
      <c r="C33" s="2">
        <v>18627</v>
      </c>
      <c r="D33" s="2">
        <v>4910</v>
      </c>
      <c r="E33" s="9">
        <v>4</v>
      </c>
      <c r="F33" s="2">
        <f t="shared" si="0"/>
        <v>49186</v>
      </c>
    </row>
    <row r="34" spans="1:6" x14ac:dyDescent="0.2">
      <c r="A34" s="2" t="s">
        <v>54</v>
      </c>
      <c r="B34" s="2">
        <v>21040</v>
      </c>
      <c r="C34" s="2">
        <v>16954</v>
      </c>
      <c r="D34" s="2">
        <v>10950</v>
      </c>
      <c r="E34" s="9">
        <v>242</v>
      </c>
      <c r="F34" s="2">
        <f t="shared" si="0"/>
        <v>49186</v>
      </c>
    </row>
    <row r="35" spans="1:6" x14ac:dyDescent="0.2">
      <c r="A35" s="2" t="s">
        <v>55</v>
      </c>
      <c r="B35" s="2">
        <v>19721</v>
      </c>
      <c r="C35" s="2">
        <v>17521</v>
      </c>
      <c r="D35" s="2">
        <v>11557</v>
      </c>
      <c r="E35" s="9">
        <v>387</v>
      </c>
      <c r="F35" s="2">
        <f t="shared" si="0"/>
        <v>49186</v>
      </c>
    </row>
    <row r="36" spans="1:6" x14ac:dyDescent="0.2">
      <c r="A36" s="2" t="s">
        <v>56</v>
      </c>
      <c r="B36" s="2">
        <v>18660</v>
      </c>
      <c r="C36" s="2">
        <v>17609</v>
      </c>
      <c r="D36" s="2">
        <v>12457</v>
      </c>
      <c r="E36" s="9">
        <v>460</v>
      </c>
      <c r="F36" s="2">
        <f t="shared" si="0"/>
        <v>49186</v>
      </c>
    </row>
    <row r="37" spans="1:6" x14ac:dyDescent="0.2">
      <c r="A37" s="2" t="s">
        <v>57</v>
      </c>
      <c r="B37" s="2">
        <v>22077</v>
      </c>
      <c r="C37" s="2">
        <v>17948</v>
      </c>
      <c r="D37" s="2">
        <v>9126</v>
      </c>
      <c r="E37" s="9">
        <v>35</v>
      </c>
      <c r="F37" s="2">
        <f t="shared" si="0"/>
        <v>49186</v>
      </c>
    </row>
    <row r="38" spans="1:6" x14ac:dyDescent="0.2">
      <c r="A38" s="2" t="s">
        <v>58</v>
      </c>
      <c r="B38" s="2">
        <v>24658</v>
      </c>
      <c r="C38" s="2">
        <v>16651</v>
      </c>
      <c r="D38" s="2">
        <v>7822</v>
      </c>
      <c r="E38" s="9">
        <v>55</v>
      </c>
      <c r="F38" s="2">
        <f t="shared" si="0"/>
        <v>49186</v>
      </c>
    </row>
    <row r="39" spans="1:6" x14ac:dyDescent="0.2">
      <c r="A39" s="2" t="s">
        <v>59</v>
      </c>
      <c r="B39" s="2">
        <v>24858</v>
      </c>
      <c r="C39" s="2">
        <v>17037</v>
      </c>
      <c r="D39" s="2">
        <v>7259</v>
      </c>
      <c r="E39" s="9">
        <v>32</v>
      </c>
      <c r="F39" s="2">
        <f t="shared" si="0"/>
        <v>49186</v>
      </c>
    </row>
    <row r="40" spans="1:6" x14ac:dyDescent="0.2">
      <c r="A40" s="2" t="s">
        <v>60</v>
      </c>
      <c r="B40" s="2">
        <v>20947</v>
      </c>
      <c r="C40" s="2">
        <v>17091</v>
      </c>
      <c r="D40" s="2">
        <v>10954</v>
      </c>
      <c r="E40" s="9">
        <v>194</v>
      </c>
      <c r="F40" s="2">
        <f t="shared" si="0"/>
        <v>49186</v>
      </c>
    </row>
    <row r="41" spans="1:6" x14ac:dyDescent="0.2">
      <c r="A41" s="2" t="s">
        <v>61</v>
      </c>
      <c r="B41" s="2">
        <v>22655</v>
      </c>
      <c r="C41" s="2">
        <v>17061</v>
      </c>
      <c r="D41" s="2">
        <v>9388</v>
      </c>
      <c r="E41" s="9">
        <v>82</v>
      </c>
      <c r="F41" s="2">
        <f t="shared" si="0"/>
        <v>49186</v>
      </c>
    </row>
    <row r="42" spans="1:6" x14ac:dyDescent="0.2">
      <c r="A42" s="2" t="s">
        <v>62</v>
      </c>
      <c r="B42" s="2">
        <v>24261</v>
      </c>
      <c r="C42" s="2">
        <v>16421</v>
      </c>
      <c r="D42" s="2">
        <v>8430</v>
      </c>
      <c r="E42" s="9">
        <v>74</v>
      </c>
      <c r="F42" s="2">
        <f t="shared" si="0"/>
        <v>49186</v>
      </c>
    </row>
    <row r="43" spans="1:6" x14ac:dyDescent="0.2">
      <c r="A43" s="2" t="s">
        <v>63</v>
      </c>
      <c r="B43" s="2">
        <v>8622</v>
      </c>
      <c r="C43" s="2">
        <v>20636</v>
      </c>
      <c r="D43" s="2">
        <v>18811</v>
      </c>
      <c r="E43" s="9">
        <v>1117</v>
      </c>
      <c r="F43" s="2">
        <f t="shared" si="0"/>
        <v>49186</v>
      </c>
    </row>
    <row r="44" spans="1:6" x14ac:dyDescent="0.2">
      <c r="A44" s="2" t="s">
        <v>64</v>
      </c>
      <c r="B44" s="2">
        <v>25645</v>
      </c>
      <c r="C44" s="2">
        <v>18627</v>
      </c>
      <c r="D44" s="2">
        <v>4910</v>
      </c>
      <c r="E44" s="9">
        <v>4</v>
      </c>
      <c r="F44" s="2">
        <f t="shared" si="0"/>
        <v>49186</v>
      </c>
    </row>
    <row r="45" spans="1:6" x14ac:dyDescent="0.2">
      <c r="A45" s="2" t="s">
        <v>65</v>
      </c>
      <c r="B45" s="2">
        <v>12051</v>
      </c>
      <c r="C45" s="2">
        <v>18672</v>
      </c>
      <c r="D45" s="2">
        <v>17498</v>
      </c>
      <c r="E45" s="9">
        <v>965</v>
      </c>
      <c r="F45" s="2">
        <f t="shared" si="0"/>
        <v>49186</v>
      </c>
    </row>
    <row r="46" spans="1:6" x14ac:dyDescent="0.2">
      <c r="A46" s="2" t="s">
        <v>66</v>
      </c>
      <c r="B46" s="2">
        <v>23911</v>
      </c>
      <c r="C46" s="2">
        <v>17189</v>
      </c>
      <c r="D46" s="2">
        <v>8047</v>
      </c>
      <c r="E46" s="9">
        <v>39</v>
      </c>
      <c r="F46" s="2">
        <f t="shared" si="0"/>
        <v>49186</v>
      </c>
    </row>
    <row r="47" spans="1:6" x14ac:dyDescent="0.2">
      <c r="A47" s="2" t="s">
        <v>67</v>
      </c>
      <c r="B47" s="2">
        <v>22308</v>
      </c>
      <c r="C47" s="2">
        <v>17617</v>
      </c>
      <c r="D47" s="2">
        <v>9181</v>
      </c>
      <c r="E47" s="9">
        <v>80</v>
      </c>
      <c r="F47" s="2">
        <f t="shared" si="0"/>
        <v>49186</v>
      </c>
    </row>
    <row r="48" spans="1:6" x14ac:dyDescent="0.2">
      <c r="A48" s="2" t="s">
        <v>68</v>
      </c>
      <c r="B48" s="2">
        <v>21317</v>
      </c>
      <c r="C48" s="2">
        <v>17879</v>
      </c>
      <c r="D48" s="2">
        <v>9875</v>
      </c>
      <c r="E48" s="9">
        <v>115</v>
      </c>
      <c r="F48" s="2">
        <f t="shared" si="0"/>
        <v>49186</v>
      </c>
    </row>
    <row r="49" spans="1:6" x14ac:dyDescent="0.2">
      <c r="A49" s="2" t="s">
        <v>69</v>
      </c>
      <c r="B49" s="2">
        <v>24819</v>
      </c>
      <c r="C49" s="2">
        <v>18361</v>
      </c>
      <c r="D49" s="2">
        <v>6005</v>
      </c>
      <c r="E49" s="9">
        <v>1</v>
      </c>
      <c r="F49" s="2">
        <f t="shared" si="0"/>
        <v>49186</v>
      </c>
    </row>
    <row r="50" spans="1:6" x14ac:dyDescent="0.2">
      <c r="A50" s="2" t="s">
        <v>70</v>
      </c>
      <c r="B50" s="2">
        <v>27287</v>
      </c>
      <c r="C50" s="2">
        <v>17310</v>
      </c>
      <c r="D50" s="2">
        <v>4577</v>
      </c>
      <c r="E50" s="9">
        <v>12</v>
      </c>
      <c r="F50" s="2">
        <f t="shared" si="0"/>
        <v>49186</v>
      </c>
    </row>
    <row r="51" spans="1:6" x14ac:dyDescent="0.2">
      <c r="A51" s="2" t="s">
        <v>71</v>
      </c>
      <c r="B51" s="2">
        <v>27363</v>
      </c>
      <c r="C51" s="2">
        <v>17652</v>
      </c>
      <c r="D51" s="2">
        <v>4161</v>
      </c>
      <c r="E51" s="9">
        <v>10</v>
      </c>
      <c r="F51" s="2">
        <f t="shared" si="0"/>
        <v>49186</v>
      </c>
    </row>
    <row r="52" spans="1:6" x14ac:dyDescent="0.2">
      <c r="A52" s="2" t="s">
        <v>72</v>
      </c>
      <c r="B52" s="2">
        <v>23585</v>
      </c>
      <c r="C52" s="2">
        <v>17154</v>
      </c>
      <c r="D52" s="2">
        <v>8376</v>
      </c>
      <c r="E52" s="9">
        <v>71</v>
      </c>
      <c r="F52" s="2">
        <f t="shared" si="0"/>
        <v>49186</v>
      </c>
    </row>
    <row r="53" spans="1:6" x14ac:dyDescent="0.2">
      <c r="A53" s="2" t="s">
        <v>73</v>
      </c>
      <c r="B53" s="2">
        <v>25281</v>
      </c>
      <c r="C53" s="2">
        <v>17666</v>
      </c>
      <c r="D53" s="2">
        <v>6213</v>
      </c>
      <c r="E53" s="9">
        <v>26</v>
      </c>
      <c r="F53" s="2">
        <f t="shared" si="0"/>
        <v>49186</v>
      </c>
    </row>
    <row r="54" spans="1:6" x14ac:dyDescent="0.2">
      <c r="A54" s="2" t="s">
        <v>74</v>
      </c>
      <c r="B54" s="2">
        <v>26840</v>
      </c>
      <c r="C54" s="2">
        <v>17087</v>
      </c>
      <c r="D54" s="2">
        <v>5230</v>
      </c>
      <c r="E54" s="9">
        <v>29</v>
      </c>
      <c r="F54" s="2">
        <f t="shared" si="0"/>
        <v>49186</v>
      </c>
    </row>
    <row r="55" spans="1:6" x14ac:dyDescent="0.2">
      <c r="A55" s="2" t="s">
        <v>75</v>
      </c>
      <c r="B55" s="2">
        <v>9037</v>
      </c>
      <c r="C55" s="2">
        <v>21753</v>
      </c>
      <c r="D55" s="2">
        <v>18079</v>
      </c>
      <c r="E55" s="9">
        <v>317</v>
      </c>
      <c r="F55" s="2">
        <f t="shared" si="0"/>
        <v>49186</v>
      </c>
    </row>
    <row r="56" spans="1:6" x14ac:dyDescent="0.2">
      <c r="A56" s="2" t="s">
        <v>76</v>
      </c>
      <c r="B56" s="2">
        <v>12266</v>
      </c>
      <c r="C56" s="2">
        <v>19860</v>
      </c>
      <c r="D56" s="2">
        <v>16797</v>
      </c>
      <c r="E56" s="9">
        <v>263</v>
      </c>
      <c r="F56" s="2">
        <f t="shared" si="0"/>
        <v>49186</v>
      </c>
    </row>
    <row r="57" spans="1:6" x14ac:dyDescent="0.2">
      <c r="A57" s="2" t="s">
        <v>77</v>
      </c>
      <c r="B57" s="2">
        <v>21040</v>
      </c>
      <c r="C57" s="2">
        <v>16954</v>
      </c>
      <c r="D57" s="2">
        <v>10950</v>
      </c>
      <c r="E57" s="9">
        <v>242</v>
      </c>
      <c r="F57" s="2">
        <f t="shared" si="0"/>
        <v>49186</v>
      </c>
    </row>
    <row r="58" spans="1:6" x14ac:dyDescent="0.2">
      <c r="A58" s="2" t="s">
        <v>78</v>
      </c>
      <c r="B58" s="2">
        <v>23911</v>
      </c>
      <c r="C58" s="2">
        <v>17189</v>
      </c>
      <c r="D58" s="2">
        <v>8047</v>
      </c>
      <c r="E58" s="9">
        <v>39</v>
      </c>
      <c r="F58" s="2">
        <f t="shared" si="0"/>
        <v>49186</v>
      </c>
    </row>
    <row r="59" spans="1:6" x14ac:dyDescent="0.2">
      <c r="A59" s="2" t="s">
        <v>79</v>
      </c>
      <c r="B59" s="2">
        <v>24063</v>
      </c>
      <c r="C59" s="2">
        <v>22258</v>
      </c>
      <c r="D59" s="2">
        <v>2865</v>
      </c>
      <c r="E59" s="9">
        <v>0</v>
      </c>
      <c r="F59" s="2">
        <f t="shared" si="0"/>
        <v>49186</v>
      </c>
    </row>
    <row r="60" spans="1:6" x14ac:dyDescent="0.2">
      <c r="A60" s="2" t="s">
        <v>80</v>
      </c>
      <c r="B60" s="2">
        <v>23786</v>
      </c>
      <c r="C60" s="2">
        <v>22512</v>
      </c>
      <c r="D60" s="2">
        <v>2888</v>
      </c>
      <c r="E60" s="9">
        <v>0</v>
      </c>
      <c r="F60" s="2">
        <f t="shared" si="0"/>
        <v>49186</v>
      </c>
    </row>
    <row r="61" spans="1:6" x14ac:dyDescent="0.2">
      <c r="A61" s="2" t="s">
        <v>81</v>
      </c>
      <c r="B61" s="2">
        <v>23647</v>
      </c>
      <c r="C61" s="2">
        <v>19866</v>
      </c>
      <c r="D61" s="2">
        <v>5663</v>
      </c>
      <c r="E61" s="9">
        <v>10</v>
      </c>
      <c r="F61" s="2">
        <f t="shared" si="0"/>
        <v>49186</v>
      </c>
    </row>
    <row r="62" spans="1:6" x14ac:dyDescent="0.2">
      <c r="A62" s="2" t="s">
        <v>82</v>
      </c>
      <c r="B62" s="2">
        <v>25967</v>
      </c>
      <c r="C62" s="2">
        <v>17960</v>
      </c>
      <c r="D62" s="2">
        <v>5254</v>
      </c>
      <c r="E62" s="9">
        <v>5</v>
      </c>
      <c r="F62" s="2">
        <f t="shared" si="0"/>
        <v>49186</v>
      </c>
    </row>
    <row r="63" spans="1:6" x14ac:dyDescent="0.2">
      <c r="A63" s="2" t="s">
        <v>83</v>
      </c>
      <c r="B63" s="2">
        <v>25562</v>
      </c>
      <c r="C63" s="2">
        <v>18370</v>
      </c>
      <c r="D63" s="2">
        <v>5254</v>
      </c>
      <c r="E63" s="9">
        <v>0</v>
      </c>
      <c r="F63" s="2">
        <f t="shared" si="0"/>
        <v>49186</v>
      </c>
    </row>
    <row r="64" spans="1:6" x14ac:dyDescent="0.2">
      <c r="A64" s="2" t="s">
        <v>84</v>
      </c>
      <c r="B64" s="2">
        <v>24039</v>
      </c>
      <c r="C64" s="2">
        <v>19822</v>
      </c>
      <c r="D64" s="2">
        <v>5308</v>
      </c>
      <c r="E64" s="9">
        <v>17</v>
      </c>
      <c r="F64" s="2">
        <f t="shared" si="0"/>
        <v>49186</v>
      </c>
    </row>
    <row r="65" spans="1:6" x14ac:dyDescent="0.2">
      <c r="A65" s="2" t="s">
        <v>85</v>
      </c>
      <c r="B65" s="2">
        <v>24485</v>
      </c>
      <c r="C65" s="2">
        <v>18705</v>
      </c>
      <c r="D65" s="2">
        <v>5980</v>
      </c>
      <c r="E65" s="9">
        <v>16</v>
      </c>
      <c r="F65" s="2">
        <f t="shared" si="0"/>
        <v>49186</v>
      </c>
    </row>
    <row r="66" spans="1:6" x14ac:dyDescent="0.2">
      <c r="A66" s="2" t="s">
        <v>86</v>
      </c>
      <c r="B66" s="2">
        <v>25362</v>
      </c>
      <c r="C66" s="2">
        <v>17771</v>
      </c>
      <c r="D66" s="2">
        <v>6035</v>
      </c>
      <c r="E66" s="9">
        <v>18</v>
      </c>
      <c r="F66" s="2">
        <f t="shared" si="0"/>
        <v>49186</v>
      </c>
    </row>
    <row r="67" spans="1:6" x14ac:dyDescent="0.2">
      <c r="A67" s="2" t="s">
        <v>87</v>
      </c>
      <c r="B67" s="2">
        <v>9009</v>
      </c>
      <c r="C67" s="2">
        <v>23030</v>
      </c>
      <c r="D67" s="2">
        <v>16927</v>
      </c>
      <c r="E67" s="9">
        <v>220</v>
      </c>
      <c r="F67" s="2">
        <f t="shared" si="0"/>
        <v>49186</v>
      </c>
    </row>
    <row r="68" spans="1:6" x14ac:dyDescent="0.2">
      <c r="A68" s="2" t="s">
        <v>88</v>
      </c>
      <c r="B68" s="2">
        <v>12438</v>
      </c>
      <c r="C68" s="2">
        <v>21029</v>
      </c>
      <c r="D68" s="2">
        <v>15537</v>
      </c>
      <c r="E68" s="9">
        <v>182</v>
      </c>
      <c r="F68" s="2">
        <f t="shared" si="0"/>
        <v>49186</v>
      </c>
    </row>
    <row r="69" spans="1:6" x14ac:dyDescent="0.2">
      <c r="A69" s="2" t="s">
        <v>89</v>
      </c>
      <c r="B69" s="2">
        <v>19721</v>
      </c>
      <c r="C69" s="2">
        <v>17521</v>
      </c>
      <c r="D69" s="2">
        <v>11557</v>
      </c>
      <c r="E69" s="9">
        <v>387</v>
      </c>
      <c r="F69" s="2">
        <f t="shared" si="0"/>
        <v>49186</v>
      </c>
    </row>
    <row r="70" spans="1:6" x14ac:dyDescent="0.2">
      <c r="A70" s="2" t="s">
        <v>90</v>
      </c>
      <c r="B70" s="2">
        <v>22308</v>
      </c>
      <c r="C70" s="2">
        <v>17617</v>
      </c>
      <c r="D70" s="2">
        <v>9181</v>
      </c>
      <c r="E70" s="9">
        <v>80</v>
      </c>
      <c r="F70" s="2">
        <f t="shared" si="0"/>
        <v>49186</v>
      </c>
    </row>
    <row r="71" spans="1:6" x14ac:dyDescent="0.2">
      <c r="A71" s="2" t="s">
        <v>91</v>
      </c>
      <c r="B71" s="2">
        <v>24063</v>
      </c>
      <c r="C71" s="2">
        <v>22258</v>
      </c>
      <c r="D71" s="2">
        <v>2865</v>
      </c>
      <c r="E71" s="9">
        <v>0</v>
      </c>
      <c r="F71" s="2">
        <f t="shared" si="0"/>
        <v>49186</v>
      </c>
    </row>
    <row r="72" spans="1:6" x14ac:dyDescent="0.2">
      <c r="A72" s="2" t="s">
        <v>92</v>
      </c>
      <c r="B72" s="2">
        <v>22778</v>
      </c>
      <c r="C72" s="2">
        <v>24726</v>
      </c>
      <c r="D72" s="2">
        <v>1682</v>
      </c>
      <c r="E72" s="9">
        <v>0</v>
      </c>
      <c r="F72" s="2">
        <f t="shared" ref="F72:F135" si="1">SUM(B72:E72)</f>
        <v>49186</v>
      </c>
    </row>
    <row r="73" spans="1:6" x14ac:dyDescent="0.2">
      <c r="A73" s="2" t="s">
        <v>93</v>
      </c>
      <c r="B73" s="2">
        <v>22193</v>
      </c>
      <c r="C73" s="2">
        <v>19933</v>
      </c>
      <c r="D73" s="2">
        <v>7042</v>
      </c>
      <c r="E73" s="9">
        <v>18</v>
      </c>
      <c r="F73" s="2">
        <f t="shared" si="1"/>
        <v>49186</v>
      </c>
    </row>
    <row r="74" spans="1:6" x14ac:dyDescent="0.2">
      <c r="A74" s="2" t="s">
        <v>94</v>
      </c>
      <c r="B74" s="2">
        <v>24041</v>
      </c>
      <c r="C74" s="2">
        <v>18033</v>
      </c>
      <c r="D74" s="2">
        <v>7102</v>
      </c>
      <c r="E74" s="9">
        <v>10</v>
      </c>
      <c r="F74" s="2">
        <f t="shared" si="1"/>
        <v>49186</v>
      </c>
    </row>
    <row r="75" spans="1:6" x14ac:dyDescent="0.2">
      <c r="A75" s="2" t="s">
        <v>95</v>
      </c>
      <c r="B75" s="2">
        <v>24011</v>
      </c>
      <c r="C75" s="2">
        <v>18446</v>
      </c>
      <c r="D75" s="2">
        <v>6729</v>
      </c>
      <c r="E75" s="9">
        <v>0</v>
      </c>
      <c r="F75" s="2">
        <f t="shared" si="1"/>
        <v>49186</v>
      </c>
    </row>
    <row r="76" spans="1:6" x14ac:dyDescent="0.2">
      <c r="A76" s="2" t="s">
        <v>96</v>
      </c>
      <c r="B76" s="2">
        <v>22435</v>
      </c>
      <c r="C76" s="2">
        <v>19804</v>
      </c>
      <c r="D76" s="2">
        <v>6911</v>
      </c>
      <c r="E76" s="9">
        <v>36</v>
      </c>
      <c r="F76" s="2">
        <f t="shared" si="1"/>
        <v>49186</v>
      </c>
    </row>
    <row r="77" spans="1:6" x14ac:dyDescent="0.2">
      <c r="A77" s="2" t="s">
        <v>97</v>
      </c>
      <c r="B77" s="2">
        <v>22986</v>
      </c>
      <c r="C77" s="2">
        <v>18932</v>
      </c>
      <c r="D77" s="2">
        <v>7231</v>
      </c>
      <c r="E77" s="9">
        <v>37</v>
      </c>
      <c r="F77" s="2">
        <f t="shared" si="1"/>
        <v>49186</v>
      </c>
    </row>
    <row r="78" spans="1:6" x14ac:dyDescent="0.2">
      <c r="A78" s="2" t="s">
        <v>98</v>
      </c>
      <c r="B78" s="2">
        <v>23757</v>
      </c>
      <c r="C78" s="2">
        <v>18030</v>
      </c>
      <c r="D78" s="2">
        <v>7364</v>
      </c>
      <c r="E78" s="9">
        <v>35</v>
      </c>
      <c r="F78" s="2">
        <f t="shared" si="1"/>
        <v>49186</v>
      </c>
    </row>
    <row r="79" spans="1:6" x14ac:dyDescent="0.2">
      <c r="A79" s="2" t="s">
        <v>99</v>
      </c>
      <c r="B79" s="2">
        <v>8149</v>
      </c>
      <c r="C79" s="2">
        <v>22936</v>
      </c>
      <c r="D79" s="2">
        <v>17887</v>
      </c>
      <c r="E79" s="9">
        <v>214</v>
      </c>
      <c r="F79" s="2">
        <f t="shared" si="1"/>
        <v>49186</v>
      </c>
    </row>
    <row r="80" spans="1:6" x14ac:dyDescent="0.2">
      <c r="A80" s="2" t="s">
        <v>100</v>
      </c>
      <c r="B80" s="2">
        <v>10946</v>
      </c>
      <c r="C80" s="2">
        <v>21188</v>
      </c>
      <c r="D80" s="2">
        <v>16861</v>
      </c>
      <c r="E80" s="9">
        <v>191</v>
      </c>
      <c r="F80" s="2">
        <f t="shared" si="1"/>
        <v>49186</v>
      </c>
    </row>
    <row r="81" spans="1:6" x14ac:dyDescent="0.2">
      <c r="A81" s="2" t="s">
        <v>101</v>
      </c>
      <c r="B81" s="2">
        <v>18660</v>
      </c>
      <c r="C81" s="2">
        <v>17609</v>
      </c>
      <c r="D81" s="2">
        <v>12457</v>
      </c>
      <c r="E81" s="9">
        <v>460</v>
      </c>
      <c r="F81" s="2">
        <f t="shared" si="1"/>
        <v>49186</v>
      </c>
    </row>
    <row r="82" spans="1:6" x14ac:dyDescent="0.2">
      <c r="A82" s="2" t="s">
        <v>102</v>
      </c>
      <c r="B82" s="2">
        <v>21317</v>
      </c>
      <c r="C82" s="2">
        <v>17879</v>
      </c>
      <c r="D82" s="2">
        <v>9875</v>
      </c>
      <c r="E82" s="9">
        <v>115</v>
      </c>
      <c r="F82" s="2">
        <f t="shared" si="1"/>
        <v>49186</v>
      </c>
    </row>
    <row r="83" spans="1:6" x14ac:dyDescent="0.2">
      <c r="A83" s="2" t="s">
        <v>103</v>
      </c>
      <c r="B83" s="2">
        <v>23786</v>
      </c>
      <c r="C83" s="2">
        <v>22512</v>
      </c>
      <c r="D83" s="2">
        <v>2888</v>
      </c>
      <c r="E83" s="9">
        <v>0</v>
      </c>
      <c r="F83" s="2">
        <f t="shared" si="1"/>
        <v>49186</v>
      </c>
    </row>
    <row r="84" spans="1:6" x14ac:dyDescent="0.2">
      <c r="A84" s="2" t="s">
        <v>104</v>
      </c>
      <c r="B84" s="2">
        <v>22778</v>
      </c>
      <c r="C84" s="2">
        <v>24726</v>
      </c>
      <c r="D84" s="2">
        <v>1682</v>
      </c>
      <c r="E84" s="9">
        <v>0</v>
      </c>
      <c r="F84" s="2">
        <f t="shared" si="1"/>
        <v>49186</v>
      </c>
    </row>
    <row r="85" spans="1:6" x14ac:dyDescent="0.2">
      <c r="A85" s="2" t="s">
        <v>105</v>
      </c>
      <c r="B85" s="2">
        <v>21502</v>
      </c>
      <c r="C85" s="2">
        <v>19915</v>
      </c>
      <c r="D85" s="2">
        <v>7745</v>
      </c>
      <c r="E85" s="9">
        <v>24</v>
      </c>
      <c r="F85" s="2">
        <f t="shared" si="1"/>
        <v>49186</v>
      </c>
    </row>
    <row r="86" spans="1:6" x14ac:dyDescent="0.2">
      <c r="A86" s="2" t="s">
        <v>106</v>
      </c>
      <c r="B86" s="2">
        <v>22969</v>
      </c>
      <c r="C86" s="2">
        <v>18354</v>
      </c>
      <c r="D86" s="2">
        <v>7852</v>
      </c>
      <c r="E86" s="9">
        <v>11</v>
      </c>
      <c r="F86" s="2">
        <f t="shared" si="1"/>
        <v>49186</v>
      </c>
    </row>
    <row r="87" spans="1:6" x14ac:dyDescent="0.2">
      <c r="A87" s="2" t="s">
        <v>107</v>
      </c>
      <c r="B87" s="2">
        <v>22787</v>
      </c>
      <c r="C87" s="2">
        <v>18860</v>
      </c>
      <c r="D87" s="2">
        <v>7537</v>
      </c>
      <c r="E87" s="9">
        <v>2</v>
      </c>
      <c r="F87" s="2">
        <f t="shared" si="1"/>
        <v>49186</v>
      </c>
    </row>
    <row r="88" spans="1:6" x14ac:dyDescent="0.2">
      <c r="A88" s="2" t="s">
        <v>108</v>
      </c>
      <c r="B88" s="2">
        <v>21726</v>
      </c>
      <c r="C88" s="2">
        <v>19848</v>
      </c>
      <c r="D88" s="2">
        <v>7563</v>
      </c>
      <c r="E88" s="9">
        <v>49</v>
      </c>
      <c r="F88" s="2">
        <f t="shared" si="1"/>
        <v>49186</v>
      </c>
    </row>
    <row r="89" spans="1:6" x14ac:dyDescent="0.2">
      <c r="A89" s="2" t="s">
        <v>109</v>
      </c>
      <c r="B89" s="2">
        <v>21965</v>
      </c>
      <c r="C89" s="2">
        <v>19010</v>
      </c>
      <c r="D89" s="2">
        <v>8168</v>
      </c>
      <c r="E89" s="9">
        <v>43</v>
      </c>
      <c r="F89" s="2">
        <f t="shared" si="1"/>
        <v>49186</v>
      </c>
    </row>
    <row r="90" spans="1:6" x14ac:dyDescent="0.2">
      <c r="A90" s="2" t="s">
        <v>110</v>
      </c>
      <c r="B90" s="2">
        <v>22664</v>
      </c>
      <c r="C90" s="2">
        <v>18353</v>
      </c>
      <c r="D90" s="2">
        <v>8124</v>
      </c>
      <c r="E90" s="9">
        <v>45</v>
      </c>
      <c r="F90" s="2">
        <f t="shared" si="1"/>
        <v>49186</v>
      </c>
    </row>
    <row r="91" spans="1:6" x14ac:dyDescent="0.2">
      <c r="A91" s="2" t="s">
        <v>111</v>
      </c>
      <c r="B91" s="2">
        <v>8682</v>
      </c>
      <c r="C91" s="2">
        <v>21988</v>
      </c>
      <c r="D91" s="2">
        <v>18130</v>
      </c>
      <c r="E91" s="9">
        <v>386</v>
      </c>
      <c r="F91" s="2">
        <f t="shared" si="1"/>
        <v>49186</v>
      </c>
    </row>
    <row r="92" spans="1:6" x14ac:dyDescent="0.2">
      <c r="A92" s="2" t="s">
        <v>112</v>
      </c>
      <c r="B92" s="2">
        <v>11814</v>
      </c>
      <c r="C92" s="2">
        <v>20009</v>
      </c>
      <c r="D92" s="2">
        <v>17042</v>
      </c>
      <c r="E92" s="9">
        <v>321</v>
      </c>
      <c r="F92" s="2">
        <f t="shared" si="1"/>
        <v>49186</v>
      </c>
    </row>
    <row r="93" spans="1:6" x14ac:dyDescent="0.2">
      <c r="A93" s="2" t="s">
        <v>113</v>
      </c>
      <c r="B93" s="2">
        <v>22077</v>
      </c>
      <c r="C93" s="2">
        <v>17948</v>
      </c>
      <c r="D93" s="2">
        <v>9126</v>
      </c>
      <c r="E93" s="9">
        <v>35</v>
      </c>
      <c r="F93" s="2">
        <f t="shared" si="1"/>
        <v>49186</v>
      </c>
    </row>
    <row r="94" spans="1:6" x14ac:dyDescent="0.2">
      <c r="A94" s="2" t="s">
        <v>114</v>
      </c>
      <c r="B94" s="2">
        <v>24819</v>
      </c>
      <c r="C94" s="2">
        <v>18361</v>
      </c>
      <c r="D94" s="2">
        <v>6005</v>
      </c>
      <c r="E94" s="9">
        <v>1</v>
      </c>
      <c r="F94" s="2">
        <f t="shared" si="1"/>
        <v>49186</v>
      </c>
    </row>
    <row r="95" spans="1:6" x14ac:dyDescent="0.2">
      <c r="A95" s="2" t="s">
        <v>115</v>
      </c>
      <c r="B95" s="2">
        <v>23647</v>
      </c>
      <c r="C95" s="2">
        <v>19866</v>
      </c>
      <c r="D95" s="2">
        <v>5663</v>
      </c>
      <c r="E95" s="9">
        <v>10</v>
      </c>
      <c r="F95" s="2">
        <f t="shared" si="1"/>
        <v>49186</v>
      </c>
    </row>
    <row r="96" spans="1:6" x14ac:dyDescent="0.2">
      <c r="A96" s="2" t="s">
        <v>116</v>
      </c>
      <c r="B96" s="2">
        <v>22193</v>
      </c>
      <c r="C96" s="2">
        <v>19933</v>
      </c>
      <c r="D96" s="2">
        <v>7042</v>
      </c>
      <c r="E96" s="9">
        <v>18</v>
      </c>
      <c r="F96" s="2">
        <f t="shared" si="1"/>
        <v>49186</v>
      </c>
    </row>
    <row r="97" spans="1:6" x14ac:dyDescent="0.2">
      <c r="A97" s="2" t="s">
        <v>117</v>
      </c>
      <c r="B97" s="2">
        <v>21502</v>
      </c>
      <c r="C97" s="2">
        <v>19915</v>
      </c>
      <c r="D97" s="2">
        <v>7745</v>
      </c>
      <c r="E97" s="9">
        <v>24</v>
      </c>
      <c r="F97" s="2">
        <f t="shared" si="1"/>
        <v>49186</v>
      </c>
    </row>
    <row r="98" spans="1:6" x14ac:dyDescent="0.2">
      <c r="A98" s="2" t="s">
        <v>118</v>
      </c>
      <c r="B98" s="2">
        <v>25401</v>
      </c>
      <c r="C98" s="2">
        <v>18622</v>
      </c>
      <c r="D98" s="2">
        <v>5161</v>
      </c>
      <c r="E98" s="9">
        <v>2</v>
      </c>
      <c r="F98" s="2">
        <f t="shared" si="1"/>
        <v>49186</v>
      </c>
    </row>
    <row r="99" spans="1:6" x14ac:dyDescent="0.2">
      <c r="A99" s="2" t="s">
        <v>119</v>
      </c>
      <c r="B99" s="2">
        <v>25342</v>
      </c>
      <c r="C99" s="2">
        <v>19025</v>
      </c>
      <c r="D99" s="2">
        <v>4810</v>
      </c>
      <c r="E99" s="9">
        <v>9</v>
      </c>
      <c r="F99" s="2">
        <f t="shared" si="1"/>
        <v>49186</v>
      </c>
    </row>
    <row r="100" spans="1:6" x14ac:dyDescent="0.2">
      <c r="A100" s="2" t="s">
        <v>120</v>
      </c>
      <c r="B100" s="2">
        <v>23183</v>
      </c>
      <c r="C100" s="2">
        <v>19633</v>
      </c>
      <c r="D100" s="2">
        <v>6339</v>
      </c>
      <c r="E100" s="9">
        <v>31</v>
      </c>
      <c r="F100" s="2">
        <f t="shared" si="1"/>
        <v>49186</v>
      </c>
    </row>
    <row r="101" spans="1:6" x14ac:dyDescent="0.2">
      <c r="A101" s="2" t="s">
        <v>121</v>
      </c>
      <c r="B101" s="2">
        <v>24010</v>
      </c>
      <c r="C101" s="2">
        <v>19027</v>
      </c>
      <c r="D101" s="2">
        <v>6125</v>
      </c>
      <c r="E101" s="9">
        <v>24</v>
      </c>
      <c r="F101" s="2">
        <f t="shared" si="1"/>
        <v>49186</v>
      </c>
    </row>
    <row r="102" spans="1:6" x14ac:dyDescent="0.2">
      <c r="A102" s="2" t="s">
        <v>122</v>
      </c>
      <c r="B102" s="2">
        <v>24863</v>
      </c>
      <c r="C102" s="2">
        <v>18251</v>
      </c>
      <c r="D102" s="2">
        <v>6048</v>
      </c>
      <c r="E102" s="9">
        <v>24</v>
      </c>
      <c r="F102" s="2">
        <f t="shared" si="1"/>
        <v>49186</v>
      </c>
    </row>
    <row r="103" spans="1:6" x14ac:dyDescent="0.2">
      <c r="A103" s="2" t="s">
        <v>123</v>
      </c>
      <c r="B103" s="2">
        <v>9535</v>
      </c>
      <c r="C103" s="2">
        <v>20433</v>
      </c>
      <c r="D103" s="2">
        <v>18269</v>
      </c>
      <c r="E103" s="9">
        <v>949</v>
      </c>
      <c r="F103" s="2">
        <f t="shared" si="1"/>
        <v>49186</v>
      </c>
    </row>
    <row r="104" spans="1:6" x14ac:dyDescent="0.2">
      <c r="A104" s="2" t="s">
        <v>124</v>
      </c>
      <c r="B104" s="2">
        <v>13095</v>
      </c>
      <c r="C104" s="2">
        <v>18406</v>
      </c>
      <c r="D104" s="2">
        <v>16927</v>
      </c>
      <c r="E104" s="9">
        <v>758</v>
      </c>
      <c r="F104" s="2">
        <f t="shared" si="1"/>
        <v>49186</v>
      </c>
    </row>
    <row r="105" spans="1:6" x14ac:dyDescent="0.2">
      <c r="A105" s="2" t="s">
        <v>125</v>
      </c>
      <c r="B105" s="2">
        <v>24658</v>
      </c>
      <c r="C105" s="2">
        <v>16651</v>
      </c>
      <c r="D105" s="2">
        <v>7822</v>
      </c>
      <c r="E105" s="9">
        <v>55</v>
      </c>
      <c r="F105" s="2">
        <f t="shared" si="1"/>
        <v>49186</v>
      </c>
    </row>
    <row r="106" spans="1:6" x14ac:dyDescent="0.2">
      <c r="A106" s="2" t="s">
        <v>126</v>
      </c>
      <c r="B106" s="2">
        <v>27287</v>
      </c>
      <c r="C106" s="2">
        <v>17310</v>
      </c>
      <c r="D106" s="2">
        <v>4577</v>
      </c>
      <c r="E106" s="9">
        <v>12</v>
      </c>
      <c r="F106" s="2">
        <f t="shared" si="1"/>
        <v>49186</v>
      </c>
    </row>
    <row r="107" spans="1:6" x14ac:dyDescent="0.2">
      <c r="A107" s="2" t="s">
        <v>127</v>
      </c>
      <c r="B107" s="2">
        <v>25967</v>
      </c>
      <c r="C107" s="2">
        <v>17960</v>
      </c>
      <c r="D107" s="2">
        <v>5254</v>
      </c>
      <c r="E107" s="9">
        <v>5</v>
      </c>
      <c r="F107" s="2">
        <f t="shared" si="1"/>
        <v>49186</v>
      </c>
    </row>
    <row r="108" spans="1:6" x14ac:dyDescent="0.2">
      <c r="A108" s="2" t="s">
        <v>128</v>
      </c>
      <c r="B108" s="2">
        <v>24041</v>
      </c>
      <c r="C108" s="2">
        <v>18033</v>
      </c>
      <c r="D108" s="2">
        <v>7102</v>
      </c>
      <c r="E108" s="9">
        <v>10</v>
      </c>
      <c r="F108" s="2">
        <f t="shared" si="1"/>
        <v>49186</v>
      </c>
    </row>
    <row r="109" spans="1:6" x14ac:dyDescent="0.2">
      <c r="A109" s="2" t="s">
        <v>129</v>
      </c>
      <c r="B109" s="2">
        <v>22969</v>
      </c>
      <c r="C109" s="2">
        <v>18354</v>
      </c>
      <c r="D109" s="2">
        <v>7852</v>
      </c>
      <c r="E109" s="9">
        <v>11</v>
      </c>
      <c r="F109" s="2">
        <f t="shared" si="1"/>
        <v>49186</v>
      </c>
    </row>
    <row r="110" spans="1:6" x14ac:dyDescent="0.2">
      <c r="A110" s="2" t="s">
        <v>130</v>
      </c>
      <c r="B110" s="2">
        <v>25401</v>
      </c>
      <c r="C110" s="2">
        <v>18622</v>
      </c>
      <c r="D110" s="2">
        <v>5161</v>
      </c>
      <c r="E110" s="9">
        <v>2</v>
      </c>
      <c r="F110" s="2">
        <f t="shared" si="1"/>
        <v>49186</v>
      </c>
    </row>
    <row r="111" spans="1:6" x14ac:dyDescent="0.2">
      <c r="A111" s="2" t="s">
        <v>131</v>
      </c>
      <c r="B111" s="2">
        <v>28875</v>
      </c>
      <c r="C111" s="2">
        <v>18145</v>
      </c>
      <c r="D111" s="2">
        <v>2166</v>
      </c>
      <c r="E111" s="9">
        <v>0</v>
      </c>
      <c r="F111" s="2">
        <f t="shared" si="1"/>
        <v>49186</v>
      </c>
    </row>
    <row r="112" spans="1:6" x14ac:dyDescent="0.2">
      <c r="A112" s="2" t="s">
        <v>132</v>
      </c>
      <c r="B112" s="2">
        <v>25481</v>
      </c>
      <c r="C112" s="2">
        <v>18072</v>
      </c>
      <c r="D112" s="2">
        <v>5625</v>
      </c>
      <c r="E112" s="9">
        <v>8</v>
      </c>
      <c r="F112" s="2">
        <f t="shared" si="1"/>
        <v>49186</v>
      </c>
    </row>
    <row r="113" spans="1:6" x14ac:dyDescent="0.2">
      <c r="A113" s="2" t="s">
        <v>133</v>
      </c>
      <c r="B113" s="2">
        <v>26910</v>
      </c>
      <c r="C113" s="2">
        <v>18685</v>
      </c>
      <c r="D113" s="2">
        <v>3585</v>
      </c>
      <c r="E113" s="9">
        <v>6</v>
      </c>
      <c r="F113" s="2">
        <f t="shared" si="1"/>
        <v>49186</v>
      </c>
    </row>
    <row r="114" spans="1:6" x14ac:dyDescent="0.2">
      <c r="A114" s="2" t="s">
        <v>134</v>
      </c>
      <c r="B114" s="2">
        <v>28554</v>
      </c>
      <c r="C114" s="2">
        <v>17487</v>
      </c>
      <c r="D114" s="2">
        <v>3141</v>
      </c>
      <c r="E114" s="9">
        <v>4</v>
      </c>
      <c r="F114" s="2">
        <f t="shared" si="1"/>
        <v>49186</v>
      </c>
    </row>
    <row r="115" spans="1:6" x14ac:dyDescent="0.2">
      <c r="A115" s="2" t="s">
        <v>135</v>
      </c>
      <c r="B115" s="2">
        <v>9682</v>
      </c>
      <c r="C115" s="2">
        <v>20880</v>
      </c>
      <c r="D115" s="2">
        <v>17873</v>
      </c>
      <c r="E115" s="9">
        <v>751</v>
      </c>
      <c r="F115" s="2">
        <f t="shared" si="1"/>
        <v>49186</v>
      </c>
    </row>
    <row r="116" spans="1:6" x14ac:dyDescent="0.2">
      <c r="A116" s="2" t="s">
        <v>136</v>
      </c>
      <c r="B116" s="2">
        <v>13254</v>
      </c>
      <c r="C116" s="2">
        <v>18731</v>
      </c>
      <c r="D116" s="2">
        <v>16593</v>
      </c>
      <c r="E116" s="9">
        <v>608</v>
      </c>
      <c r="F116" s="2">
        <f t="shared" si="1"/>
        <v>49186</v>
      </c>
    </row>
    <row r="117" spans="1:6" x14ac:dyDescent="0.2">
      <c r="A117" s="2" t="s">
        <v>137</v>
      </c>
      <c r="B117" s="2">
        <v>24858</v>
      </c>
      <c r="C117" s="2">
        <v>17037</v>
      </c>
      <c r="D117" s="2">
        <v>7259</v>
      </c>
      <c r="E117" s="9">
        <v>32</v>
      </c>
      <c r="F117" s="2">
        <f t="shared" si="1"/>
        <v>49186</v>
      </c>
    </row>
    <row r="118" spans="1:6" x14ac:dyDescent="0.2">
      <c r="A118" s="2" t="s">
        <v>138</v>
      </c>
      <c r="B118" s="2">
        <v>27363</v>
      </c>
      <c r="C118" s="2">
        <v>17652</v>
      </c>
      <c r="D118" s="2">
        <v>4161</v>
      </c>
      <c r="E118" s="9">
        <v>10</v>
      </c>
      <c r="F118" s="2">
        <f t="shared" si="1"/>
        <v>49186</v>
      </c>
    </row>
    <row r="119" spans="1:6" x14ac:dyDescent="0.2">
      <c r="A119" s="2" t="s">
        <v>139</v>
      </c>
      <c r="B119" s="2">
        <v>25562</v>
      </c>
      <c r="C119" s="2">
        <v>18370</v>
      </c>
      <c r="D119" s="2">
        <v>5254</v>
      </c>
      <c r="E119" s="9">
        <v>0</v>
      </c>
      <c r="F119" s="2">
        <f t="shared" si="1"/>
        <v>49186</v>
      </c>
    </row>
    <row r="120" spans="1:6" x14ac:dyDescent="0.2">
      <c r="A120" s="2" t="s">
        <v>140</v>
      </c>
      <c r="B120" s="2">
        <v>24011</v>
      </c>
      <c r="C120" s="2">
        <v>18446</v>
      </c>
      <c r="D120" s="2">
        <v>6729</v>
      </c>
      <c r="E120" s="9">
        <v>0</v>
      </c>
      <c r="F120" s="2">
        <f t="shared" si="1"/>
        <v>49186</v>
      </c>
    </row>
    <row r="121" spans="1:6" x14ac:dyDescent="0.2">
      <c r="A121" s="2" t="s">
        <v>141</v>
      </c>
      <c r="B121" s="2">
        <v>22787</v>
      </c>
      <c r="C121" s="2">
        <v>18860</v>
      </c>
      <c r="D121" s="2">
        <v>7537</v>
      </c>
      <c r="E121" s="9">
        <v>2</v>
      </c>
      <c r="F121" s="2">
        <f t="shared" si="1"/>
        <v>49186</v>
      </c>
    </row>
    <row r="122" spans="1:6" x14ac:dyDescent="0.2">
      <c r="A122" s="2" t="s">
        <v>142</v>
      </c>
      <c r="B122" s="2">
        <v>25342</v>
      </c>
      <c r="C122" s="2">
        <v>19025</v>
      </c>
      <c r="D122" s="2">
        <v>4810</v>
      </c>
      <c r="E122" s="9">
        <v>9</v>
      </c>
      <c r="F122" s="2">
        <f t="shared" si="1"/>
        <v>49186</v>
      </c>
    </row>
    <row r="123" spans="1:6" x14ac:dyDescent="0.2">
      <c r="A123" s="2" t="s">
        <v>143</v>
      </c>
      <c r="B123" s="2">
        <v>28875</v>
      </c>
      <c r="C123" s="2">
        <v>18145</v>
      </c>
      <c r="D123" s="2">
        <v>2166</v>
      </c>
      <c r="E123" s="9">
        <v>0</v>
      </c>
      <c r="F123" s="2">
        <f t="shared" si="1"/>
        <v>49186</v>
      </c>
    </row>
    <row r="124" spans="1:6" x14ac:dyDescent="0.2">
      <c r="A124" s="2" t="s">
        <v>144</v>
      </c>
      <c r="B124" s="2">
        <v>24894</v>
      </c>
      <c r="C124" s="2">
        <v>18160</v>
      </c>
      <c r="D124" s="2">
        <v>6119</v>
      </c>
      <c r="E124" s="9">
        <v>13</v>
      </c>
      <c r="F124" s="2">
        <f t="shared" si="1"/>
        <v>49186</v>
      </c>
    </row>
    <row r="125" spans="1:6" x14ac:dyDescent="0.2">
      <c r="A125" s="2" t="s">
        <v>145</v>
      </c>
      <c r="B125" s="2">
        <v>26416</v>
      </c>
      <c r="C125" s="2">
        <v>18395</v>
      </c>
      <c r="D125" s="2">
        <v>4364</v>
      </c>
      <c r="E125" s="9">
        <v>11</v>
      </c>
      <c r="F125" s="2">
        <f t="shared" si="1"/>
        <v>49186</v>
      </c>
    </row>
    <row r="126" spans="1:6" x14ac:dyDescent="0.2">
      <c r="A126" s="2" t="s">
        <v>146</v>
      </c>
      <c r="B126" s="2">
        <v>28108</v>
      </c>
      <c r="C126" s="2">
        <v>17517</v>
      </c>
      <c r="D126" s="2">
        <v>3550</v>
      </c>
      <c r="E126" s="9">
        <v>11</v>
      </c>
      <c r="F126" s="2">
        <f t="shared" si="1"/>
        <v>49186</v>
      </c>
    </row>
    <row r="127" spans="1:6" x14ac:dyDescent="0.2">
      <c r="A127" s="2" t="s">
        <v>147</v>
      </c>
      <c r="B127" s="2">
        <v>8297</v>
      </c>
      <c r="C127" s="2">
        <v>21785</v>
      </c>
      <c r="D127" s="2">
        <v>18494</v>
      </c>
      <c r="E127" s="9">
        <v>610</v>
      </c>
      <c r="F127" s="2">
        <f t="shared" si="1"/>
        <v>49186</v>
      </c>
    </row>
    <row r="128" spans="1:6" x14ac:dyDescent="0.2">
      <c r="A128" s="2" t="s">
        <v>148</v>
      </c>
      <c r="B128" s="2">
        <v>11637</v>
      </c>
      <c r="C128" s="2">
        <v>19808</v>
      </c>
      <c r="D128" s="2">
        <v>17275</v>
      </c>
      <c r="E128" s="9">
        <v>466</v>
      </c>
      <c r="F128" s="2">
        <f t="shared" si="1"/>
        <v>49186</v>
      </c>
    </row>
    <row r="129" spans="1:6" x14ac:dyDescent="0.2">
      <c r="A129" s="2" t="s">
        <v>149</v>
      </c>
      <c r="B129" s="2">
        <v>20947</v>
      </c>
      <c r="C129" s="2">
        <v>17091</v>
      </c>
      <c r="D129" s="2">
        <v>10954</v>
      </c>
      <c r="E129" s="9">
        <v>194</v>
      </c>
      <c r="F129" s="2">
        <f t="shared" si="1"/>
        <v>49186</v>
      </c>
    </row>
    <row r="130" spans="1:6" x14ac:dyDescent="0.2">
      <c r="A130" s="2" t="s">
        <v>150</v>
      </c>
      <c r="B130" s="2">
        <v>23585</v>
      </c>
      <c r="C130" s="2">
        <v>17154</v>
      </c>
      <c r="D130" s="2">
        <v>8376</v>
      </c>
      <c r="E130" s="9">
        <v>71</v>
      </c>
      <c r="F130" s="2">
        <f t="shared" si="1"/>
        <v>49186</v>
      </c>
    </row>
    <row r="131" spans="1:6" x14ac:dyDescent="0.2">
      <c r="A131" s="2" t="s">
        <v>151</v>
      </c>
      <c r="B131" s="2">
        <v>24039</v>
      </c>
      <c r="C131" s="2">
        <v>19822</v>
      </c>
      <c r="D131" s="2">
        <v>5308</v>
      </c>
      <c r="E131" s="9">
        <v>17</v>
      </c>
      <c r="F131" s="2">
        <f t="shared" si="1"/>
        <v>49186</v>
      </c>
    </row>
    <row r="132" spans="1:6" x14ac:dyDescent="0.2">
      <c r="A132" s="2" t="s">
        <v>152</v>
      </c>
      <c r="B132" s="2">
        <v>22435</v>
      </c>
      <c r="C132" s="2">
        <v>19804</v>
      </c>
      <c r="D132" s="2">
        <v>6911</v>
      </c>
      <c r="E132" s="9">
        <v>36</v>
      </c>
      <c r="F132" s="2">
        <f t="shared" si="1"/>
        <v>49186</v>
      </c>
    </row>
    <row r="133" spans="1:6" x14ac:dyDescent="0.2">
      <c r="A133" s="2" t="s">
        <v>153</v>
      </c>
      <c r="B133" s="2">
        <v>21726</v>
      </c>
      <c r="C133" s="2">
        <v>19848</v>
      </c>
      <c r="D133" s="2">
        <v>7563</v>
      </c>
      <c r="E133" s="9">
        <v>49</v>
      </c>
      <c r="F133" s="2">
        <f t="shared" si="1"/>
        <v>49186</v>
      </c>
    </row>
    <row r="134" spans="1:6" x14ac:dyDescent="0.2">
      <c r="A134" s="2" t="s">
        <v>154</v>
      </c>
      <c r="B134" s="2">
        <v>23183</v>
      </c>
      <c r="C134" s="2">
        <v>19633</v>
      </c>
      <c r="D134" s="2">
        <v>6339</v>
      </c>
      <c r="E134" s="9">
        <v>31</v>
      </c>
      <c r="F134" s="2">
        <f t="shared" si="1"/>
        <v>49186</v>
      </c>
    </row>
    <row r="135" spans="1:6" x14ac:dyDescent="0.2">
      <c r="A135" s="2" t="s">
        <v>155</v>
      </c>
      <c r="B135" s="2">
        <v>25481</v>
      </c>
      <c r="C135" s="2">
        <v>18072</v>
      </c>
      <c r="D135" s="2">
        <v>5625</v>
      </c>
      <c r="E135" s="9">
        <v>8</v>
      </c>
      <c r="F135" s="2">
        <f t="shared" si="1"/>
        <v>49186</v>
      </c>
    </row>
    <row r="136" spans="1:6" x14ac:dyDescent="0.2">
      <c r="A136" s="2" t="s">
        <v>156</v>
      </c>
      <c r="B136" s="2">
        <v>24894</v>
      </c>
      <c r="C136" s="2">
        <v>18160</v>
      </c>
      <c r="D136" s="2">
        <v>6119</v>
      </c>
      <c r="E136" s="9">
        <v>13</v>
      </c>
      <c r="F136" s="2">
        <f t="shared" ref="F136:F162" si="2">SUM(B136:E136)</f>
        <v>49186</v>
      </c>
    </row>
    <row r="137" spans="1:6" x14ac:dyDescent="0.2">
      <c r="A137" s="2" t="s">
        <v>157</v>
      </c>
      <c r="B137" s="2">
        <v>25610</v>
      </c>
      <c r="C137" s="2">
        <v>20227</v>
      </c>
      <c r="D137" s="2">
        <v>3347</v>
      </c>
      <c r="E137" s="9">
        <v>2</v>
      </c>
      <c r="F137" s="2">
        <f t="shared" si="2"/>
        <v>49186</v>
      </c>
    </row>
    <row r="138" spans="1:6" x14ac:dyDescent="0.2">
      <c r="A138" s="2" t="s">
        <v>158</v>
      </c>
      <c r="B138" s="2">
        <v>25918</v>
      </c>
      <c r="C138" s="2">
        <v>19171</v>
      </c>
      <c r="D138" s="2">
        <v>4097</v>
      </c>
      <c r="E138" s="9">
        <v>0</v>
      </c>
      <c r="F138" s="2">
        <f t="shared" si="2"/>
        <v>49186</v>
      </c>
    </row>
    <row r="139" spans="1:6" x14ac:dyDescent="0.2">
      <c r="A139" s="2" t="s">
        <v>159</v>
      </c>
      <c r="B139" s="2">
        <v>8642</v>
      </c>
      <c r="C139" s="2">
        <v>21372</v>
      </c>
      <c r="D139" s="2">
        <v>18293</v>
      </c>
      <c r="E139" s="9">
        <v>879</v>
      </c>
      <c r="F139" s="2">
        <f t="shared" si="2"/>
        <v>49186</v>
      </c>
    </row>
    <row r="140" spans="1:6" x14ac:dyDescent="0.2">
      <c r="A140" s="2" t="s">
        <v>160</v>
      </c>
      <c r="B140" s="2">
        <v>12108</v>
      </c>
      <c r="C140" s="2">
        <v>19341</v>
      </c>
      <c r="D140" s="2">
        <v>17014</v>
      </c>
      <c r="E140" s="9">
        <v>723</v>
      </c>
      <c r="F140" s="2">
        <f t="shared" si="2"/>
        <v>49186</v>
      </c>
    </row>
    <row r="141" spans="1:6" x14ac:dyDescent="0.2">
      <c r="A141" s="2" t="s">
        <v>161</v>
      </c>
      <c r="B141" s="2">
        <v>22655</v>
      </c>
      <c r="C141" s="2">
        <v>17061</v>
      </c>
      <c r="D141" s="2">
        <v>9388</v>
      </c>
      <c r="E141" s="9">
        <v>82</v>
      </c>
      <c r="F141" s="2">
        <f t="shared" si="2"/>
        <v>49186</v>
      </c>
    </row>
    <row r="142" spans="1:6" x14ac:dyDescent="0.2">
      <c r="A142" s="2" t="s">
        <v>162</v>
      </c>
      <c r="B142" s="2">
        <v>25281</v>
      </c>
      <c r="C142" s="2">
        <v>17666</v>
      </c>
      <c r="D142" s="2">
        <v>6213</v>
      </c>
      <c r="E142" s="9">
        <v>26</v>
      </c>
      <c r="F142" s="2">
        <f t="shared" si="2"/>
        <v>49186</v>
      </c>
    </row>
    <row r="143" spans="1:6" x14ac:dyDescent="0.2">
      <c r="A143" s="2" t="s">
        <v>163</v>
      </c>
      <c r="B143" s="2">
        <v>24485</v>
      </c>
      <c r="C143" s="2">
        <v>18705</v>
      </c>
      <c r="D143" s="2">
        <v>5980</v>
      </c>
      <c r="E143" s="9">
        <v>16</v>
      </c>
      <c r="F143" s="2">
        <f t="shared" si="2"/>
        <v>49186</v>
      </c>
    </row>
    <row r="144" spans="1:6" x14ac:dyDescent="0.2">
      <c r="A144" s="2" t="s">
        <v>164</v>
      </c>
      <c r="B144" s="2">
        <v>22986</v>
      </c>
      <c r="C144" s="2">
        <v>18932</v>
      </c>
      <c r="D144" s="2">
        <v>7231</v>
      </c>
      <c r="E144" s="9">
        <v>37</v>
      </c>
      <c r="F144" s="2">
        <f t="shared" si="2"/>
        <v>49186</v>
      </c>
    </row>
    <row r="145" spans="1:6" x14ac:dyDescent="0.2">
      <c r="A145" s="2" t="s">
        <v>165</v>
      </c>
      <c r="B145" s="2">
        <v>21965</v>
      </c>
      <c r="C145" s="2">
        <v>19010</v>
      </c>
      <c r="D145" s="2">
        <v>8168</v>
      </c>
      <c r="E145" s="9">
        <v>43</v>
      </c>
      <c r="F145" s="2">
        <f t="shared" si="2"/>
        <v>49186</v>
      </c>
    </row>
    <row r="146" spans="1:6" x14ac:dyDescent="0.2">
      <c r="A146" s="2" t="s">
        <v>166</v>
      </c>
      <c r="B146" s="2">
        <v>24010</v>
      </c>
      <c r="C146" s="2">
        <v>19027</v>
      </c>
      <c r="D146" s="2">
        <v>6125</v>
      </c>
      <c r="E146" s="9">
        <v>24</v>
      </c>
      <c r="F146" s="2">
        <f t="shared" si="2"/>
        <v>49186</v>
      </c>
    </row>
    <row r="147" spans="1:6" x14ac:dyDescent="0.2">
      <c r="A147" s="2" t="s">
        <v>167</v>
      </c>
      <c r="B147" s="2">
        <v>26910</v>
      </c>
      <c r="C147" s="2">
        <v>18685</v>
      </c>
      <c r="D147" s="2">
        <v>3585</v>
      </c>
      <c r="E147" s="9">
        <v>6</v>
      </c>
      <c r="F147" s="2">
        <f t="shared" si="2"/>
        <v>49186</v>
      </c>
    </row>
    <row r="148" spans="1:6" x14ac:dyDescent="0.2">
      <c r="A148" s="2" t="s">
        <v>168</v>
      </c>
      <c r="B148" s="2">
        <v>26416</v>
      </c>
      <c r="C148" s="2">
        <v>18395</v>
      </c>
      <c r="D148" s="2">
        <v>4364</v>
      </c>
      <c r="E148" s="9">
        <v>11</v>
      </c>
      <c r="F148" s="2">
        <f t="shared" si="2"/>
        <v>49186</v>
      </c>
    </row>
    <row r="149" spans="1:6" x14ac:dyDescent="0.2">
      <c r="A149" s="2" t="s">
        <v>169</v>
      </c>
      <c r="B149" s="2">
        <v>25610</v>
      </c>
      <c r="C149" s="2">
        <v>20227</v>
      </c>
      <c r="D149" s="2">
        <v>3347</v>
      </c>
      <c r="E149" s="9">
        <v>2</v>
      </c>
      <c r="F149" s="2">
        <f t="shared" si="2"/>
        <v>49186</v>
      </c>
    </row>
    <row r="150" spans="1:6" x14ac:dyDescent="0.2">
      <c r="A150" s="2" t="s">
        <v>170</v>
      </c>
      <c r="B150" s="2">
        <v>27715</v>
      </c>
      <c r="C150" s="2">
        <v>20158</v>
      </c>
      <c r="D150" s="2">
        <v>1313</v>
      </c>
      <c r="E150" s="9">
        <v>0</v>
      </c>
      <c r="F150" s="2">
        <f t="shared" si="2"/>
        <v>49186</v>
      </c>
    </row>
    <row r="151" spans="1:6" x14ac:dyDescent="0.2">
      <c r="A151" s="2" t="s">
        <v>171</v>
      </c>
      <c r="B151" s="2">
        <v>9450</v>
      </c>
      <c r="C151" s="2">
        <v>20776</v>
      </c>
      <c r="D151" s="2">
        <v>18077</v>
      </c>
      <c r="E151" s="9">
        <v>883</v>
      </c>
      <c r="F151" s="2">
        <f t="shared" si="2"/>
        <v>49186</v>
      </c>
    </row>
    <row r="152" spans="1:6" x14ac:dyDescent="0.2">
      <c r="A152" s="2" t="s">
        <v>172</v>
      </c>
      <c r="B152" s="2">
        <v>13052</v>
      </c>
      <c r="C152" s="2">
        <v>18567</v>
      </c>
      <c r="D152" s="2">
        <v>16834</v>
      </c>
      <c r="E152" s="9">
        <v>733</v>
      </c>
      <c r="F152" s="2">
        <f t="shared" si="2"/>
        <v>49186</v>
      </c>
    </row>
    <row r="153" spans="1:6" x14ac:dyDescent="0.2">
      <c r="A153" s="2" t="s">
        <v>173</v>
      </c>
      <c r="B153" s="2">
        <v>24261</v>
      </c>
      <c r="C153" s="2">
        <v>16421</v>
      </c>
      <c r="D153" s="2">
        <v>8430</v>
      </c>
      <c r="E153" s="9">
        <v>74</v>
      </c>
      <c r="F153" s="2">
        <f t="shared" si="2"/>
        <v>49186</v>
      </c>
    </row>
    <row r="154" spans="1:6" x14ac:dyDescent="0.2">
      <c r="A154" s="2" t="s">
        <v>174</v>
      </c>
      <c r="B154" s="2">
        <v>26840</v>
      </c>
      <c r="C154" s="2">
        <v>17087</v>
      </c>
      <c r="D154" s="2">
        <v>5230</v>
      </c>
      <c r="E154" s="9">
        <v>29</v>
      </c>
      <c r="F154" s="2">
        <f t="shared" si="2"/>
        <v>49186</v>
      </c>
    </row>
    <row r="155" spans="1:6" x14ac:dyDescent="0.2">
      <c r="A155" s="2" t="s">
        <v>175</v>
      </c>
      <c r="B155" s="2">
        <v>25362</v>
      </c>
      <c r="C155" s="2">
        <v>17771</v>
      </c>
      <c r="D155" s="2">
        <v>6035</v>
      </c>
      <c r="E155" s="9">
        <v>18</v>
      </c>
      <c r="F155" s="2">
        <f t="shared" si="2"/>
        <v>49186</v>
      </c>
    </row>
    <row r="156" spans="1:6" x14ac:dyDescent="0.2">
      <c r="A156" s="2" t="s">
        <v>176</v>
      </c>
      <c r="B156" s="2">
        <v>23757</v>
      </c>
      <c r="C156" s="2">
        <v>18030</v>
      </c>
      <c r="D156" s="2">
        <v>7364</v>
      </c>
      <c r="E156" s="9">
        <v>35</v>
      </c>
      <c r="F156" s="2">
        <f t="shared" si="2"/>
        <v>49186</v>
      </c>
    </row>
    <row r="157" spans="1:6" x14ac:dyDescent="0.2">
      <c r="A157" s="2" t="s">
        <v>177</v>
      </c>
      <c r="B157" s="2">
        <v>22664</v>
      </c>
      <c r="C157" s="2">
        <v>18353</v>
      </c>
      <c r="D157" s="2">
        <v>8124</v>
      </c>
      <c r="E157" s="9">
        <v>45</v>
      </c>
      <c r="F157" s="2">
        <f t="shared" si="2"/>
        <v>49186</v>
      </c>
    </row>
    <row r="158" spans="1:6" x14ac:dyDescent="0.2">
      <c r="A158" s="2" t="s">
        <v>178</v>
      </c>
      <c r="B158" s="2">
        <v>24863</v>
      </c>
      <c r="C158" s="2">
        <v>18251</v>
      </c>
      <c r="D158" s="2">
        <v>6048</v>
      </c>
      <c r="E158" s="9">
        <v>24</v>
      </c>
      <c r="F158" s="2">
        <f t="shared" si="2"/>
        <v>49186</v>
      </c>
    </row>
    <row r="159" spans="1:6" x14ac:dyDescent="0.2">
      <c r="A159" s="2" t="s">
        <v>179</v>
      </c>
      <c r="B159" s="2">
        <v>28554</v>
      </c>
      <c r="C159" s="2">
        <v>17487</v>
      </c>
      <c r="D159" s="2">
        <v>3141</v>
      </c>
      <c r="E159" s="9">
        <v>4</v>
      </c>
      <c r="F159" s="2">
        <f t="shared" si="2"/>
        <v>49186</v>
      </c>
    </row>
    <row r="160" spans="1:6" x14ac:dyDescent="0.2">
      <c r="A160" s="2" t="s">
        <v>180</v>
      </c>
      <c r="B160" s="2">
        <v>28108</v>
      </c>
      <c r="C160" s="2">
        <v>17517</v>
      </c>
      <c r="D160" s="2">
        <v>3550</v>
      </c>
      <c r="E160" s="9">
        <v>11</v>
      </c>
      <c r="F160" s="2">
        <f t="shared" si="2"/>
        <v>49186</v>
      </c>
    </row>
    <row r="161" spans="1:6" x14ac:dyDescent="0.2">
      <c r="A161" s="2" t="s">
        <v>181</v>
      </c>
      <c r="B161" s="2">
        <v>25918</v>
      </c>
      <c r="C161" s="2">
        <v>19171</v>
      </c>
      <c r="D161" s="2">
        <v>4097</v>
      </c>
      <c r="E161" s="9">
        <v>0</v>
      </c>
      <c r="F161" s="2">
        <f t="shared" si="2"/>
        <v>49186</v>
      </c>
    </row>
    <row r="162" spans="1:6" x14ac:dyDescent="0.2">
      <c r="A162" s="2" t="s">
        <v>182</v>
      </c>
      <c r="B162" s="2">
        <v>27715</v>
      </c>
      <c r="C162" s="2">
        <v>20158</v>
      </c>
      <c r="D162" s="2">
        <v>1313</v>
      </c>
      <c r="E162" s="9">
        <v>0</v>
      </c>
      <c r="F162" s="2">
        <f t="shared" si="2"/>
        <v>49186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1A_Simulation</vt:lpstr>
      <vt:lpstr>S8_Organoid</vt:lpstr>
      <vt:lpstr>2A_GTEx_brain</vt:lpstr>
      <vt:lpstr>2B_GTEx_brain</vt:lpstr>
      <vt:lpstr>'2B_GTEx_brain'!all</vt:lpstr>
      <vt:lpstr>'2A_GTEx_brain'!DSA_distance_matrix_l2fc2.0_1</vt:lpstr>
      <vt:lpstr>'2A_GTEx_brain'!Matrix.dpsi0.1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2021-09-07T15:49:05Z</cp:lastPrinted>
  <dcterms:created xsi:type="dcterms:W3CDTF">2021-07-27T21:09:07Z</dcterms:created>
  <dcterms:modified xsi:type="dcterms:W3CDTF">2022-05-30T20:04:53Z</dcterms:modified>
</cp:coreProperties>
</file>