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bartleby/Desktop/Work/Manuscripts/DIMPLE/DIMPLE/"/>
    </mc:Choice>
  </mc:AlternateContent>
  <xr:revisionPtr revIDLastSave="0" documentId="13_ncr:1_{B51E5CAA-2921-564C-A832-F8732ABC2E65}" xr6:coauthVersionLast="47" xr6:coauthVersionMax="47" xr10:uidLastSave="{00000000-0000-0000-0000-000000000000}"/>
  <bookViews>
    <workbookView xWindow="0" yWindow="760" windowWidth="30240" windowHeight="180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gXytLllKf8fnl74Uu4HwahBjr1/g=="/>
    </ext>
  </extLst>
</workbook>
</file>

<file path=xl/calcChain.xml><?xml version="1.0" encoding="utf-8"?>
<calcChain xmlns="http://schemas.openxmlformats.org/spreadsheetml/2006/main">
  <c r="E26" i="1" l="1"/>
  <c r="C22" i="1"/>
  <c r="E7" i="1"/>
  <c r="D19" i="1"/>
  <c r="D17" i="1"/>
  <c r="D15" i="1"/>
  <c r="D14" i="1"/>
  <c r="E14" i="1" s="1"/>
  <c r="E21" i="1"/>
  <c r="E20" i="1"/>
  <c r="E19" i="1"/>
  <c r="E18" i="1"/>
  <c r="E17" i="1"/>
  <c r="E16" i="1"/>
  <c r="E15" i="1"/>
  <c r="C10" i="1"/>
  <c r="E9" i="1"/>
  <c r="E8" i="1"/>
  <c r="E6" i="1"/>
  <c r="E5" i="1"/>
  <c r="E4" i="1"/>
  <c r="E3" i="1"/>
  <c r="E2" i="1"/>
  <c r="E10" i="1" l="1"/>
  <c r="E11" i="1" s="1"/>
  <c r="E22" i="1"/>
  <c r="E23" i="1" l="1"/>
  <c r="E24" i="1"/>
</calcChain>
</file>

<file path=xl/sharedStrings.xml><?xml version="1.0" encoding="utf-8"?>
<sst xmlns="http://schemas.openxmlformats.org/spreadsheetml/2006/main" count="37" uniqueCount="22">
  <si>
    <t>Reagent</t>
  </si>
  <si>
    <t>how many</t>
  </si>
  <si>
    <t>total</t>
  </si>
  <si>
    <t>Zymo clean and concentrate</t>
  </si>
  <si>
    <t>Zymo gel purification</t>
  </si>
  <si>
    <t>MegaX competent cells</t>
  </si>
  <si>
    <t>GXL pcr mixes</t>
  </si>
  <si>
    <t>Sanger sequencing</t>
  </si>
  <si>
    <t>Agilent Oligos</t>
  </si>
  <si>
    <t>Zymo mini-preps</t>
  </si>
  <si>
    <t>NEB golden gate</t>
  </si>
  <si>
    <t>total number variants</t>
  </si>
  <si>
    <t>total cost</t>
  </si>
  <si>
    <t>cost per variant ($)</t>
  </si>
  <si>
    <t>how many for a 9-sublibrary gene</t>
  </si>
  <si>
    <t>Unit cost ($)</t>
  </si>
  <si>
    <t>how many for 100 codons (2 sublibraries)</t>
  </si>
  <si>
    <t>Taken from Wrenbeck et al, "Plasmid-Based One-Pot Saturation Mutagenesis" 2016</t>
  </si>
  <si>
    <t>Cost per 100 codons</t>
  </si>
  <si>
    <t>Nicking mutagenesis cost per 100 codons</t>
  </si>
  <si>
    <t>Nicking mutagenesis cost per variant</t>
  </si>
  <si>
    <t>cost per variant (excluding QC sequencing)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</si>
</sst>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/>
    <xf numFmtId="0" fontId="1" fillId="0" borderId="0" xfId="0" applyFont="1"/>
    <xf numFmtId="0" fontId="4" fillId="0" borderId="0" xfId="0" applyFont="1" applyAlignment="1"/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778989-9BF6-6346-A484-48785C877E39}" name="Table1" displayName="Table1" ref="A1:E12" totalsRowShown="0" headerRowDxfId="13" dataDxfId="12">
  <autoFilter ref="A1:E12" xr:uid="{8F778989-9BF6-6346-A484-48785C877E39}"/>
  <tableColumns count="5">
    <tableColumn id="1" xr3:uid="{3E29E31A-1E45-6F47-A91C-C56D3DB9AF54}" name="Reagent" dataDxfId="11"/>
    <tableColumn id="2" xr3:uid="{9207ABAF-26FE-4144-819C-1E23BE0B4B8A}" name="how many" dataDxfId="10"/>
    <tableColumn id="3" xr3:uid="{9E0EB02A-6EE3-8147-A074-EA3A6F80B2FE}" name="Unit cost ($)" dataDxfId="9"/>
    <tableColumn id="4" xr3:uid="{278E9EF4-02EF-704B-91D0-17CAFFD33C20}" name="how many for a 9-sublibrary gene" dataDxfId="8"/>
    <tableColumn id="5" xr3:uid="{78EF366C-75BD-FB4E-B5FA-976A17C5AF49}" name="total" dataDxfId="7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384FB9-9DDD-0748-8129-02730EE285F5}" name="Table13" displayName="Table13" ref="A13:E26" totalsRowShown="0" headerRowDxfId="6" dataDxfId="5">
  <autoFilter ref="A13:E26" xr:uid="{46384FB9-9DDD-0748-8129-02730EE285F5}"/>
  <tableColumns count="5">
    <tableColumn id="1" xr3:uid="{E3D6C0CF-FD69-914E-92E3-9773CF4885A3}" name="Reagent" dataDxfId="4"/>
    <tableColumn id="2" xr3:uid="{AED5A232-268A-744E-B6B2-38CFED3DCF0C}" name="how many" dataDxfId="3"/>
    <tableColumn id="3" xr3:uid="{FF9D8BBA-4F36-EC4F-B869-48221E6BAFD6}" name="Unit cost ($)" dataDxfId="2"/>
    <tableColumn id="4" xr3:uid="{EBF6E9D7-AD6F-D24C-ACB5-58670E63E380}" name="how many for 100 codons (2 sublibraries)" dataDxfId="1"/>
    <tableColumn id="5" xr3:uid="{FD95F30C-D62C-1847-90A8-A175DBF26914}" name="total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2"/>
  <sheetViews>
    <sheetView tabSelected="1" workbookViewId="0">
      <selection activeCell="E26" sqref="A1:E26"/>
    </sheetView>
  </sheetViews>
  <sheetFormatPr baseColWidth="10" defaultColWidth="11.1640625" defaultRowHeight="15" customHeight="1" x14ac:dyDescent="0.2"/>
  <cols>
    <col min="1" max="1" width="18.83203125" customWidth="1"/>
    <col min="2" max="2" width="12.1640625" customWidth="1"/>
    <col min="3" max="3" width="10.5" customWidth="1"/>
    <col min="4" max="4" width="31.1640625" customWidth="1"/>
    <col min="5" max="5" width="29.83203125" customWidth="1"/>
    <col min="6" max="6" width="10.5" customWidth="1"/>
    <col min="7" max="7" width="22.83203125" bestFit="1" customWidth="1"/>
    <col min="8" max="8" width="19.6640625" bestFit="1" customWidth="1"/>
    <col min="9" max="9" width="54.5" bestFit="1" customWidth="1"/>
    <col min="10" max="26" width="10.5" customWidth="1"/>
  </cols>
  <sheetData>
    <row r="1" spans="1:5" ht="15.75" customHeight="1" x14ac:dyDescent="0.2">
      <c r="A1" s="1" t="s">
        <v>0</v>
      </c>
      <c r="B1" s="1" t="s">
        <v>1</v>
      </c>
      <c r="C1" s="2" t="s">
        <v>15</v>
      </c>
      <c r="D1" s="2" t="s">
        <v>14</v>
      </c>
      <c r="E1" s="1" t="s">
        <v>2</v>
      </c>
    </row>
    <row r="2" spans="1:5" ht="15.75" customHeight="1" x14ac:dyDescent="0.2">
      <c r="A2" s="1" t="s">
        <v>3</v>
      </c>
      <c r="B2" s="1">
        <v>1</v>
      </c>
      <c r="C2" s="1">
        <v>2</v>
      </c>
      <c r="D2" s="1">
        <v>9</v>
      </c>
      <c r="E2" s="1">
        <f t="shared" ref="E2:E9" si="0">B2*C2*D2</f>
        <v>18</v>
      </c>
    </row>
    <row r="3" spans="1:5" ht="15.75" customHeight="1" x14ac:dyDescent="0.2">
      <c r="A3" s="1" t="s">
        <v>4</v>
      </c>
      <c r="B3" s="1">
        <v>1</v>
      </c>
      <c r="C3" s="1">
        <v>2</v>
      </c>
      <c r="D3" s="1">
        <v>9</v>
      </c>
      <c r="E3" s="1">
        <f t="shared" si="0"/>
        <v>18</v>
      </c>
    </row>
    <row r="4" spans="1:5" ht="15.75" customHeight="1" x14ac:dyDescent="0.2">
      <c r="A4" s="1" t="s">
        <v>5</v>
      </c>
      <c r="B4" s="1">
        <v>1</v>
      </c>
      <c r="C4" s="1">
        <v>16</v>
      </c>
      <c r="D4" s="1">
        <v>10</v>
      </c>
      <c r="E4" s="1">
        <f t="shared" si="0"/>
        <v>160</v>
      </c>
    </row>
    <row r="5" spans="1:5" ht="15.75" customHeight="1" x14ac:dyDescent="0.2">
      <c r="A5" s="1" t="s">
        <v>6</v>
      </c>
      <c r="B5" s="1">
        <v>2</v>
      </c>
      <c r="C5" s="1">
        <v>0.75</v>
      </c>
      <c r="D5" s="1">
        <v>9</v>
      </c>
      <c r="E5" s="1">
        <f t="shared" si="0"/>
        <v>13.5</v>
      </c>
    </row>
    <row r="6" spans="1:5" ht="15.75" customHeight="1" x14ac:dyDescent="0.2">
      <c r="A6" s="1" t="s">
        <v>7</v>
      </c>
      <c r="B6" s="1">
        <v>15</v>
      </c>
      <c r="C6" s="1">
        <v>4</v>
      </c>
      <c r="D6" s="1">
        <v>11</v>
      </c>
      <c r="E6" s="1">
        <f t="shared" si="0"/>
        <v>660</v>
      </c>
    </row>
    <row r="7" spans="1:5" ht="15.75" customHeight="1" x14ac:dyDescent="0.2">
      <c r="A7" s="1" t="s">
        <v>8</v>
      </c>
      <c r="B7" s="1">
        <v>1248</v>
      </c>
      <c r="C7" s="1">
        <v>0.17</v>
      </c>
      <c r="D7" s="1">
        <v>9</v>
      </c>
      <c r="E7" s="1">
        <f>B7*C7*D7</f>
        <v>1909.4400000000003</v>
      </c>
    </row>
    <row r="8" spans="1:5" ht="15.75" customHeight="1" x14ac:dyDescent="0.2">
      <c r="A8" s="1" t="s">
        <v>9</v>
      </c>
      <c r="B8" s="1">
        <v>4</v>
      </c>
      <c r="C8" s="1">
        <v>0.91</v>
      </c>
      <c r="D8" s="1">
        <v>10</v>
      </c>
      <c r="E8" s="1">
        <f t="shared" si="0"/>
        <v>36.4</v>
      </c>
    </row>
    <row r="9" spans="1:5" ht="15.75" customHeight="1" x14ac:dyDescent="0.2">
      <c r="A9" s="1" t="s">
        <v>10</v>
      </c>
      <c r="B9" s="1">
        <v>10</v>
      </c>
      <c r="C9" s="1">
        <v>4.2</v>
      </c>
      <c r="D9" s="1">
        <v>10</v>
      </c>
      <c r="E9" s="1">
        <f t="shared" si="0"/>
        <v>420</v>
      </c>
    </row>
    <row r="10" spans="1:5" ht="15.75" customHeight="1" x14ac:dyDescent="0.2">
      <c r="B10" s="1" t="s">
        <v>11</v>
      </c>
      <c r="C10" s="1">
        <f>9*1248</f>
        <v>11232</v>
      </c>
      <c r="D10" s="1" t="s">
        <v>12</v>
      </c>
      <c r="E10" s="1">
        <f>SUM(E2:E9)</f>
        <v>3235.3400000000006</v>
      </c>
    </row>
    <row r="11" spans="1:5" ht="15.75" customHeight="1" x14ac:dyDescent="0.2">
      <c r="D11" s="2" t="s">
        <v>13</v>
      </c>
      <c r="E11" s="1">
        <f>E10/C10</f>
        <v>0.28804665242165245</v>
      </c>
    </row>
    <row r="12" spans="1:5" ht="15.75" customHeight="1" x14ac:dyDescent="0.2">
      <c r="A12" s="5" t="s">
        <v>18</v>
      </c>
      <c r="B12" s="4"/>
      <c r="C12" s="4"/>
      <c r="D12" s="4"/>
      <c r="E12" s="4"/>
    </row>
    <row r="13" spans="1:5" ht="15.75" customHeight="1" x14ac:dyDescent="0.2">
      <c r="A13" s="1" t="s">
        <v>0</v>
      </c>
      <c r="B13" s="1" t="s">
        <v>1</v>
      </c>
      <c r="C13" s="2" t="s">
        <v>15</v>
      </c>
      <c r="D13" s="2" t="s">
        <v>16</v>
      </c>
      <c r="E13" s="1" t="s">
        <v>2</v>
      </c>
    </row>
    <row r="14" spans="1:5" ht="15.75" customHeight="1" x14ac:dyDescent="0.2">
      <c r="A14" s="1" t="s">
        <v>3</v>
      </c>
      <c r="B14" s="1">
        <v>1</v>
      </c>
      <c r="C14" s="1">
        <v>2</v>
      </c>
      <c r="D14" s="1">
        <f>D2/4.5</f>
        <v>2</v>
      </c>
      <c r="E14" s="1">
        <f t="shared" ref="E14:E21" si="1">B14*C14*D14</f>
        <v>4</v>
      </c>
    </row>
    <row r="15" spans="1:5" ht="15.75" customHeight="1" x14ac:dyDescent="0.2">
      <c r="A15" s="1" t="s">
        <v>4</v>
      </c>
      <c r="B15" s="1">
        <v>1</v>
      </c>
      <c r="C15" s="1">
        <v>2</v>
      </c>
      <c r="D15" s="1">
        <f>D3/4.5</f>
        <v>2</v>
      </c>
      <c r="E15" s="1">
        <f t="shared" si="1"/>
        <v>4</v>
      </c>
    </row>
    <row r="16" spans="1:5" ht="15.75" customHeight="1" x14ac:dyDescent="0.2">
      <c r="A16" s="1" t="s">
        <v>5</v>
      </c>
      <c r="B16" s="1">
        <v>1</v>
      </c>
      <c r="C16" s="1">
        <v>16</v>
      </c>
      <c r="D16" s="1">
        <v>2</v>
      </c>
      <c r="E16" s="1">
        <f t="shared" si="1"/>
        <v>32</v>
      </c>
    </row>
    <row r="17" spans="1:5" ht="15.75" customHeight="1" x14ac:dyDescent="0.2">
      <c r="A17" s="1" t="s">
        <v>6</v>
      </c>
      <c r="B17" s="1">
        <v>2</v>
      </c>
      <c r="C17" s="1">
        <v>0.75</v>
      </c>
      <c r="D17" s="1">
        <f>D5/4.5</f>
        <v>2</v>
      </c>
      <c r="E17" s="1">
        <f t="shared" si="1"/>
        <v>3</v>
      </c>
    </row>
    <row r="18" spans="1:5" ht="15.75" customHeight="1" x14ac:dyDescent="0.2">
      <c r="A18" s="1" t="s">
        <v>7</v>
      </c>
      <c r="B18" s="1">
        <v>15</v>
      </c>
      <c r="C18" s="1">
        <v>4</v>
      </c>
      <c r="D18" s="1">
        <v>4</v>
      </c>
      <c r="E18" s="1">
        <f t="shared" si="1"/>
        <v>240</v>
      </c>
    </row>
    <row r="19" spans="1:5" ht="15.75" customHeight="1" x14ac:dyDescent="0.2">
      <c r="A19" s="1" t="s">
        <v>8</v>
      </c>
      <c r="B19" s="1">
        <v>1248</v>
      </c>
      <c r="C19" s="1">
        <v>0.17</v>
      </c>
      <c r="D19" s="1">
        <f>D7/4.5</f>
        <v>2</v>
      </c>
      <c r="E19" s="1">
        <f t="shared" si="1"/>
        <v>424.32000000000005</v>
      </c>
    </row>
    <row r="20" spans="1:5" ht="15.75" customHeight="1" x14ac:dyDescent="0.2">
      <c r="A20" s="1" t="s">
        <v>9</v>
      </c>
      <c r="B20" s="1">
        <v>4</v>
      </c>
      <c r="C20" s="1">
        <v>0.91</v>
      </c>
      <c r="D20" s="1">
        <v>2</v>
      </c>
      <c r="E20" s="1">
        <f t="shared" si="1"/>
        <v>7.28</v>
      </c>
    </row>
    <row r="21" spans="1:5" ht="15.75" customHeight="1" x14ac:dyDescent="0.2">
      <c r="A21" s="1" t="s">
        <v>10</v>
      </c>
      <c r="B21" s="1">
        <v>10</v>
      </c>
      <c r="C21" s="1">
        <v>4.2</v>
      </c>
      <c r="D21" s="1">
        <v>2</v>
      </c>
      <c r="E21" s="1">
        <f t="shared" si="1"/>
        <v>84</v>
      </c>
    </row>
    <row r="22" spans="1:5" ht="15.75" customHeight="1" x14ac:dyDescent="0.2">
      <c r="B22" s="1" t="s">
        <v>11</v>
      </c>
      <c r="C22" s="1">
        <f>2*1248</f>
        <v>2496</v>
      </c>
      <c r="D22" s="1" t="s">
        <v>12</v>
      </c>
      <c r="E22" s="1">
        <f>SUM(E14:E21)</f>
        <v>798.6</v>
      </c>
    </row>
    <row r="23" spans="1:5" ht="15.75" customHeight="1" x14ac:dyDescent="0.2">
      <c r="D23" s="2" t="s">
        <v>13</v>
      </c>
      <c r="E23" s="1">
        <f>E22/C22</f>
        <v>0.31995192307692311</v>
      </c>
    </row>
    <row r="24" spans="1:5" ht="15.75" customHeight="1" x14ac:dyDescent="0.2">
      <c r="A24" s="3"/>
      <c r="B24" s="4"/>
      <c r="C24" s="4"/>
      <c r="D24" s="4" t="s">
        <v>21</v>
      </c>
      <c r="E24" s="4">
        <f>(E22-E19)/C22</f>
        <v>0.14995192307692307</v>
      </c>
    </row>
    <row r="25" spans="1:5" ht="15.75" customHeight="1" x14ac:dyDescent="0.2">
      <c r="A25" s="3"/>
      <c r="B25" t="s">
        <v>17</v>
      </c>
      <c r="C25" s="4"/>
      <c r="D25" s="4" t="s">
        <v>19</v>
      </c>
      <c r="E25" s="4">
        <v>455</v>
      </c>
    </row>
    <row r="26" spans="1:5" ht="15.75" customHeight="1" x14ac:dyDescent="0.2">
      <c r="A26" s="3"/>
      <c r="B26" s="4"/>
      <c r="C26" s="4"/>
      <c r="D26" s="4" t="s">
        <v>20</v>
      </c>
      <c r="E26" s="4">
        <f>E25/(20*100)</f>
        <v>0.22750000000000001</v>
      </c>
    </row>
    <row r="27" spans="1:5" ht="15.75" customHeight="1" x14ac:dyDescent="0.2"/>
    <row r="28" spans="1:5" ht="16" x14ac:dyDescent="0.2"/>
    <row r="29" spans="1:5" ht="15.75" customHeight="1" x14ac:dyDescent="0.2"/>
    <row r="30" spans="1:5" ht="15.75" customHeight="1" x14ac:dyDescent="0.2"/>
    <row r="31" spans="1:5" ht="15.75" customHeight="1" x14ac:dyDescent="0.2"/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" right="0.7" top="0.75" bottom="0.75" header="0" footer="0"/>
  <pageSetup orientation="portrait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2022-06-11T19:04:40Z</dcterms:created>
  <dcterms:modified xsi:type="dcterms:W3CDTF">2022-12-23T19:02:28Z</dcterms:modified>
</cp:coreProperties>
</file>