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arke\AppData\Local\Box\Box Edit\Documents\hR0G9nigakybk0znjXT1UA==\"/>
    </mc:Choice>
  </mc:AlternateContent>
  <xr:revisionPtr revIDLastSave="0" documentId="13_ncr:1_{CC5DC89E-F1D1-451D-B094-E046833DA682}" xr6:coauthVersionLast="47" xr6:coauthVersionMax="47" xr10:uidLastSave="{00000000-0000-0000-0000-000000000000}"/>
  <bookViews>
    <workbookView xWindow="30885" yWindow="0" windowWidth="24630" windowHeight="15480" tabRatio="844" activeTab="7" xr2:uid="{00000000-000D-0000-FFFF-FFFF00000000}"/>
  </bookViews>
  <sheets>
    <sheet name="sample_info" sheetId="4" r:id="rId1"/>
    <sheet name="snmulti_qc" sheetId="10" r:id="rId2"/>
    <sheet name="snatac_qc" sheetId="6" r:id="rId3"/>
    <sheet name="spatial_qc" sheetId="9" r:id="rId4"/>
    <sheet name="snmulti_cell_distribution" sheetId="11" r:id="rId5"/>
    <sheet name="snatac_cell_distribution" sheetId="8" r:id="rId6"/>
    <sheet name="scrna_cell_distribution" sheetId="12" r:id="rId7"/>
    <sheet name="spatial_neighbor_dist" sheetId="13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9" l="1"/>
  <c r="F14" i="9"/>
  <c r="E14" i="9"/>
  <c r="D14" i="9"/>
  <c r="C14" i="9"/>
  <c r="G13" i="9"/>
  <c r="F13" i="9"/>
  <c r="E13" i="9"/>
  <c r="D13" i="9"/>
  <c r="G12" i="9"/>
  <c r="F12" i="9"/>
  <c r="E12" i="9"/>
  <c r="D12" i="9"/>
  <c r="C13" i="9"/>
  <c r="C12" i="9"/>
  <c r="J3" i="13"/>
  <c r="L3" i="13" s="1"/>
  <c r="D11" i="13"/>
  <c r="B11" i="13"/>
  <c r="J10" i="13"/>
  <c r="J9" i="13"/>
  <c r="J8" i="13"/>
  <c r="J7" i="13"/>
  <c r="J6" i="13"/>
  <c r="J5" i="13"/>
  <c r="J4" i="13"/>
  <c r="I11" i="13"/>
  <c r="H11" i="13"/>
  <c r="G11" i="13"/>
  <c r="F11" i="13"/>
  <c r="E11" i="13"/>
  <c r="C11" i="13"/>
  <c r="O31" i="12"/>
  <c r="O30" i="12"/>
  <c r="O29" i="12"/>
  <c r="O28" i="12"/>
  <c r="O27" i="12"/>
  <c r="O26" i="12"/>
  <c r="O25" i="12"/>
  <c r="O24" i="12"/>
  <c r="O23" i="12"/>
  <c r="O22" i="12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R3" i="12" s="1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S11" i="11"/>
  <c r="S12" i="11" s="1"/>
  <c r="S10" i="11"/>
  <c r="S9" i="11"/>
  <c r="S8" i="11"/>
  <c r="S7" i="11"/>
  <c r="S6" i="11"/>
  <c r="S5" i="11"/>
  <c r="S4" i="11"/>
  <c r="S3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V24" i="8"/>
  <c r="V23" i="8"/>
  <c r="V22" i="8"/>
  <c r="V21" i="8"/>
  <c r="V20" i="8"/>
  <c r="V19" i="8"/>
  <c r="V18" i="8"/>
  <c r="V17" i="8"/>
  <c r="V16" i="8"/>
  <c r="V15" i="8"/>
  <c r="V25" i="8" s="1"/>
  <c r="V14" i="8"/>
  <c r="V13" i="8"/>
  <c r="V12" i="8"/>
  <c r="V11" i="8"/>
  <c r="V10" i="8"/>
  <c r="V9" i="8"/>
  <c r="V8" i="8"/>
  <c r="V7" i="8"/>
  <c r="V6" i="8"/>
  <c r="V5" i="8"/>
  <c r="V4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V3" i="8"/>
  <c r="G28" i="6"/>
  <c r="F28" i="6"/>
  <c r="E28" i="6"/>
  <c r="D28" i="6"/>
  <c r="G27" i="6"/>
  <c r="F27" i="6"/>
  <c r="E27" i="6"/>
  <c r="D27" i="6"/>
  <c r="G26" i="6"/>
  <c r="F26" i="6"/>
  <c r="E26" i="6"/>
  <c r="D26" i="6"/>
  <c r="C28" i="6"/>
  <c r="C27" i="6"/>
  <c r="C26" i="6"/>
  <c r="K15" i="10"/>
  <c r="J15" i="10"/>
  <c r="I15" i="10"/>
  <c r="H15" i="10"/>
  <c r="G15" i="10"/>
  <c r="F15" i="10"/>
  <c r="E15" i="10"/>
  <c r="D15" i="10"/>
  <c r="C15" i="10"/>
  <c r="K14" i="10"/>
  <c r="J14" i="10"/>
  <c r="I14" i="10"/>
  <c r="H14" i="10"/>
  <c r="G14" i="10"/>
  <c r="F14" i="10"/>
  <c r="E14" i="10"/>
  <c r="D14" i="10"/>
  <c r="K13" i="10"/>
  <c r="J13" i="10"/>
  <c r="I13" i="10"/>
  <c r="H13" i="10"/>
  <c r="G13" i="10"/>
  <c r="F13" i="10"/>
  <c r="E13" i="10"/>
  <c r="D13" i="10"/>
  <c r="C14" i="10"/>
  <c r="C13" i="10"/>
  <c r="Q3" i="12" l="1"/>
  <c r="M3" i="13"/>
  <c r="J11" i="13"/>
  <c r="Y3" i="8"/>
  <c r="X3" i="8"/>
  <c r="V3" i="11"/>
  <c r="U3" i="11"/>
</calcChain>
</file>

<file path=xl/sharedStrings.xml><?xml version="1.0" encoding="utf-8"?>
<sst xmlns="http://schemas.openxmlformats.org/spreadsheetml/2006/main" count="1365" uniqueCount="266">
  <si>
    <t>library_id</t>
  </si>
  <si>
    <t>donor</t>
  </si>
  <si>
    <t>modality</t>
  </si>
  <si>
    <t>geo_series</t>
  </si>
  <si>
    <t>geo_sample</t>
  </si>
  <si>
    <t>tissue_source</t>
  </si>
  <si>
    <t>tissue_type</t>
  </si>
  <si>
    <t>sex</t>
  </si>
  <si>
    <t>race</t>
  </si>
  <si>
    <t>age</t>
  </si>
  <si>
    <t>age_binned</t>
  </si>
  <si>
    <t>sCr</t>
  </si>
  <si>
    <t>egfr</t>
  </si>
  <si>
    <t>egfr_binned</t>
  </si>
  <si>
    <t>1-27Nx</t>
  </si>
  <si>
    <t>single_nucleus_multiome</t>
  </si>
  <si>
    <t>GSE220289</t>
  </si>
  <si>
    <t>GSM6797227, GSM6797228</t>
  </si>
  <si>
    <t>kidney</t>
  </si>
  <si>
    <t>Control</t>
  </si>
  <si>
    <t>Male</t>
  </si>
  <si>
    <t>NA</t>
  </si>
  <si>
    <t>60-69</t>
  </si>
  <si>
    <t>80-89</t>
  </si>
  <si>
    <t>2-15Nx</t>
  </si>
  <si>
    <t>GSM6797229, GSM6797230</t>
  </si>
  <si>
    <t>Female</t>
  </si>
  <si>
    <t>090922Nx</t>
  </si>
  <si>
    <t>GSE232222</t>
  </si>
  <si>
    <t>GSM7321074, GSM7321075</t>
  </si>
  <si>
    <t>CKD</t>
  </si>
  <si>
    <t>White</t>
  </si>
  <si>
    <t>50-59</t>
  </si>
  <si>
    <t>091422Nx</t>
  </si>
  <si>
    <t>GSM7321076, GSM7321077</t>
  </si>
  <si>
    <t>90-99</t>
  </si>
  <si>
    <t>A2</t>
  </si>
  <si>
    <t>GSM6797233, GSM6797234</t>
  </si>
  <si>
    <t>Black or African-American</t>
  </si>
  <si>
    <t>70-79</t>
  </si>
  <si>
    <t>10-19</t>
  </si>
  <si>
    <t>AIIM164</t>
  </si>
  <si>
    <t>GSM7321078, GSM7321079</t>
  </si>
  <si>
    <t>40-49</t>
  </si>
  <si>
    <t>120-129</t>
  </si>
  <si>
    <t>AIL5160</t>
  </si>
  <si>
    <t>GSM7321080, GSM7321081</t>
  </si>
  <si>
    <t>AJDV174</t>
  </si>
  <si>
    <t>GSM7321082, GSM7321083</t>
  </si>
  <si>
    <t>30-39</t>
  </si>
  <si>
    <t>AJDL105</t>
  </si>
  <si>
    <t>GSM7321084, GSM7321085</t>
  </si>
  <si>
    <t>Control_1</t>
  </si>
  <si>
    <t>single_nucleus_atac</t>
  </si>
  <si>
    <t>GSE151302</t>
  </si>
  <si>
    <t>GSM4572187</t>
  </si>
  <si>
    <t>Control_2</t>
  </si>
  <si>
    <t>GSM4572188</t>
  </si>
  <si>
    <t>Control_3</t>
  </si>
  <si>
    <t>GSM4572189</t>
  </si>
  <si>
    <t>Control_4</t>
  </si>
  <si>
    <t>GSM4572190</t>
  </si>
  <si>
    <t>Control_5</t>
  </si>
  <si>
    <t>GSM4572191</t>
  </si>
  <si>
    <t>Control_6</t>
  </si>
  <si>
    <t>GSE195460</t>
  </si>
  <si>
    <t>GSM5837793</t>
  </si>
  <si>
    <t>100-109</t>
  </si>
  <si>
    <t>DN_1</t>
  </si>
  <si>
    <t>GSM5837794</t>
  </si>
  <si>
    <t>DN_2</t>
  </si>
  <si>
    <t>GSM5837795</t>
  </si>
  <si>
    <t>DN_3</t>
  </si>
  <si>
    <t>GSM5837796</t>
  </si>
  <si>
    <t>DN_4</t>
  </si>
  <si>
    <t>GSM5837798</t>
  </si>
  <si>
    <t>DN_5</t>
  </si>
  <si>
    <t>GSM5837800</t>
  </si>
  <si>
    <t>CKD_1</t>
  </si>
  <si>
    <t>GSM7321069</t>
  </si>
  <si>
    <t>CKD_2</t>
  </si>
  <si>
    <t>GSM7321070</t>
  </si>
  <si>
    <t>CKD_3</t>
  </si>
  <si>
    <t>GSM7321071</t>
  </si>
  <si>
    <t>CKD_4</t>
  </si>
  <si>
    <t>GSM7321072</t>
  </si>
  <si>
    <t>CKD_5</t>
  </si>
  <si>
    <t>GSM7321073</t>
  </si>
  <si>
    <t>SAMN18736215</t>
  </si>
  <si>
    <t>GSE172008</t>
  </si>
  <si>
    <t>GSM5239694</t>
  </si>
  <si>
    <t>SAMN18736216</t>
  </si>
  <si>
    <t>GSM5239693</t>
  </si>
  <si>
    <t>SAMN27505541</t>
  </si>
  <si>
    <t>GSE200547</t>
  </si>
  <si>
    <t>GSM6037591</t>
  </si>
  <si>
    <t>SAMN27505542</t>
  </si>
  <si>
    <t>GSM6037589</t>
  </si>
  <si>
    <t>SAMN27505543</t>
  </si>
  <si>
    <t>GSM6037588</t>
  </si>
  <si>
    <t>SAMN27505544</t>
  </si>
  <si>
    <t>GSM6037587</t>
  </si>
  <si>
    <t>31-10001</t>
  </si>
  <si>
    <t>single_cell_rna</t>
  </si>
  <si>
    <t>31-10000</t>
  </si>
  <si>
    <t>20-29</t>
  </si>
  <si>
    <t>33-10005</t>
  </si>
  <si>
    <t>AKI</t>
  </si>
  <si>
    <t>32-10034</t>
  </si>
  <si>
    <t>33-10006</t>
  </si>
  <si>
    <t>29-10013</t>
  </si>
  <si>
    <t>29-10010</t>
  </si>
  <si>
    <t>Asian</t>
  </si>
  <si>
    <t>31-10035</t>
  </si>
  <si>
    <t>29-10006</t>
  </si>
  <si>
    <t>30-10034</t>
  </si>
  <si>
    <t>31-10006</t>
  </si>
  <si>
    <t>32-10003</t>
  </si>
  <si>
    <t>29-10008</t>
  </si>
  <si>
    <t>29-10012</t>
  </si>
  <si>
    <t>31-10013</t>
  </si>
  <si>
    <t>32-2</t>
  </si>
  <si>
    <t>18-162</t>
  </si>
  <si>
    <t>18-142</t>
  </si>
  <si>
    <t>18-312</t>
  </si>
  <si>
    <t>KRP446</t>
  </si>
  <si>
    <t>KRP460</t>
  </si>
  <si>
    <t>KRP461</t>
  </si>
  <si>
    <t>KRP462</t>
  </si>
  <si>
    <t>MGI3535_A1_010322NHK</t>
  </si>
  <si>
    <t>visium_spatial</t>
  </si>
  <si>
    <t>GSE232431</t>
  </si>
  <si>
    <t xml:space="preserve">GSM7333224	</t>
  </si>
  <si>
    <t>MGI3535_B1_041921NHK</t>
  </si>
  <si>
    <t xml:space="preserve">GSM7333225	</t>
  </si>
  <si>
    <t>MGI3535_C1_011319NHK</t>
  </si>
  <si>
    <t xml:space="preserve">GSM7333226	</t>
  </si>
  <si>
    <t>MGI3535_D1_050619NHK</t>
  </si>
  <si>
    <t xml:space="preserve">GSM7333227	</t>
  </si>
  <si>
    <t>MGI3779_A1_110122_NX</t>
  </si>
  <si>
    <t xml:space="preserve">GSM7333228	</t>
  </si>
  <si>
    <t>MGI3779_B1_50521_4428AID</t>
  </si>
  <si>
    <t xml:space="preserve">GSM7333229	</t>
  </si>
  <si>
    <t>MGI3779_C1_110722_463AJKE</t>
  </si>
  <si>
    <t xml:space="preserve">GSM7333230	</t>
  </si>
  <si>
    <t>MGI3779_D1_070722_446AJGE</t>
  </si>
  <si>
    <t xml:space="preserve">GSM7333231	</t>
  </si>
  <si>
    <t>SAMN20460922</t>
  </si>
  <si>
    <t>pt7001025</t>
  </si>
  <si>
    <t>GSE181062</t>
  </si>
  <si>
    <t>GSM5483847</t>
  </si>
  <si>
    <t>adjacent_normal_leuk</t>
  </si>
  <si>
    <t>SAMN20460923</t>
  </si>
  <si>
    <t>pt7001031</t>
  </si>
  <si>
    <t>GSM5483850</t>
  </si>
  <si>
    <t>pbmc</t>
  </si>
  <si>
    <t>SAMN20460924</t>
  </si>
  <si>
    <t>GSM5483852</t>
  </si>
  <si>
    <t>rcc_leuk</t>
  </si>
  <si>
    <t>SAMN20460925</t>
  </si>
  <si>
    <t>GSM5483855</t>
  </si>
  <si>
    <t>SAMN20460940</t>
  </si>
  <si>
    <t>pt1002300</t>
  </si>
  <si>
    <t>GSM5483807</t>
  </si>
  <si>
    <t>SAMN20460941</t>
  </si>
  <si>
    <t>GSM5483809</t>
  </si>
  <si>
    <t>SAMN20460942</t>
  </si>
  <si>
    <t>GSM5483811</t>
  </si>
  <si>
    <t>SAMN20460943</t>
  </si>
  <si>
    <t>pt2001077</t>
  </si>
  <si>
    <t>GSM5483826</t>
  </si>
  <si>
    <t>SAMN20460944</t>
  </si>
  <si>
    <t>GSM5483829</t>
  </si>
  <si>
    <t>SAMN20460945</t>
  </si>
  <si>
    <t>pt1002310</t>
  </si>
  <si>
    <t>GSM5483814</t>
  </si>
  <si>
    <t>SAMN20460946</t>
  </si>
  <si>
    <t>GSM5483816</t>
  </si>
  <si>
    <t>SAMN20460947</t>
  </si>
  <si>
    <t>GSM5483819</t>
  </si>
  <si>
    <t>SAMN20460948</t>
  </si>
  <si>
    <t>pt2001055</t>
  </si>
  <si>
    <t>GSM5483821</t>
  </si>
  <si>
    <t>SAMN20460949</t>
  </si>
  <si>
    <t>GSM5483824</t>
  </si>
  <si>
    <t>SAMN20460950</t>
  </si>
  <si>
    <t>pt2001215</t>
  </si>
  <si>
    <t>GSM5483831</t>
  </si>
  <si>
    <t>SAMN20460951</t>
  </si>
  <si>
    <t>GSM5483833</t>
  </si>
  <si>
    <t>SAMN20460952</t>
  </si>
  <si>
    <t>pt2001221</t>
  </si>
  <si>
    <t>GSM5483836</t>
  </si>
  <si>
    <t>SAMN20460953</t>
  </si>
  <si>
    <t>GSM5483838</t>
  </si>
  <si>
    <t>SAMN20460954</t>
  </si>
  <si>
    <t>GSM5483841</t>
  </si>
  <si>
    <t>SAMN20460955</t>
  </si>
  <si>
    <t>GSM5483844</t>
  </si>
  <si>
    <t>chemistry</t>
  </si>
  <si>
    <t>estimated_number_cells</t>
  </si>
  <si>
    <t>atac_sequenced_read_pairs</t>
  </si>
  <si>
    <t>atac_mean_reads_per_cell</t>
  </si>
  <si>
    <t>atac_fraction_fragments_in_cells</t>
  </si>
  <si>
    <t>atac_median_fragments_per_cell</t>
  </si>
  <si>
    <t>gex_sequenced_read_pairs</t>
  </si>
  <si>
    <t>gex_mean_reads_per_cell</t>
  </si>
  <si>
    <t>gex_median_umi_per_cell</t>
  </si>
  <si>
    <t>gex_median_genes_per_cell</t>
  </si>
  <si>
    <t>Single Cell Multiome ATAC + Gene Expression v1</t>
  </si>
  <si>
    <t>mean</t>
  </si>
  <si>
    <t>sd</t>
  </si>
  <si>
    <t>median</t>
  </si>
  <si>
    <t>ATAC</t>
  </si>
  <si>
    <t>estimated_number_spots</t>
  </si>
  <si>
    <t>spatial_sequenced_read_pairs</t>
  </si>
  <si>
    <t>spatial_mean_reads_per_spot</t>
  </si>
  <si>
    <t>spatial_median_umi_per_spot</t>
  </si>
  <si>
    <t>spatial_median_genes_per_spot</t>
  </si>
  <si>
    <t>Visium V1 Slide - FFPE v1</t>
  </si>
  <si>
    <t>stdev</t>
  </si>
  <si>
    <t>PCT</t>
  </si>
  <si>
    <t>PST</t>
  </si>
  <si>
    <t>PT_VCAM1</t>
  </si>
  <si>
    <t>PEC</t>
  </si>
  <si>
    <t>TAL1</t>
  </si>
  <si>
    <t>TAL2</t>
  </si>
  <si>
    <t>DCT1</t>
  </si>
  <si>
    <t>DCT2</t>
  </si>
  <si>
    <t>PC</t>
  </si>
  <si>
    <t>ICA</t>
  </si>
  <si>
    <t>ICB</t>
  </si>
  <si>
    <t>PODO</t>
  </si>
  <si>
    <t>ENDO</t>
  </si>
  <si>
    <t>FIB_VSMC_MC</t>
  </si>
  <si>
    <t>TCELL</t>
  </si>
  <si>
    <t>BCELL</t>
  </si>
  <si>
    <t>MONO</t>
  </si>
  <si>
    <t>Total</t>
  </si>
  <si>
    <t>mean_cells_per_library</t>
  </si>
  <si>
    <t>sd_cells_per_library</t>
  </si>
  <si>
    <t>PT_PROM1</t>
  </si>
  <si>
    <t>ATL</t>
  </si>
  <si>
    <t>MD</t>
  </si>
  <si>
    <t>PT</t>
  </si>
  <si>
    <t>LOH</t>
  </si>
  <si>
    <t>DCT</t>
  </si>
  <si>
    <t>IC</t>
  </si>
  <si>
    <t>LEUK</t>
  </si>
  <si>
    <t>PT_MT</t>
  </si>
  <si>
    <t>TAL</t>
  </si>
  <si>
    <t>PT_INJ</t>
  </si>
  <si>
    <t>TL</t>
  </si>
  <si>
    <t>CD</t>
  </si>
  <si>
    <t>GLOM</t>
  </si>
  <si>
    <t>FIB_VSMC</t>
  </si>
  <si>
    <t>mean_spots_per_library</t>
  </si>
  <si>
    <t>sd_spots_per_library</t>
  </si>
  <si>
    <t>Table S1</t>
  </si>
  <si>
    <t>Table S2</t>
  </si>
  <si>
    <t>Table S3</t>
  </si>
  <si>
    <t>Table S4</t>
  </si>
  <si>
    <t>Table S5</t>
  </si>
  <si>
    <t>Table S6</t>
  </si>
  <si>
    <t>Table S7</t>
  </si>
  <si>
    <t>Table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</si>
</sst>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sz val="9"/>
      <color rgb="FF000000"/>
      <name val="Verdan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22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4" fillId="0" borderId="0" xfId="0" applyFont="1"/>
    <xf numFmtId="49" fontId="0" fillId="0" borderId="0" xfId="0" applyNumberFormat="1"/>
    <xf numFmtId="0" fontId="25" fillId="0" borderId="0" xfId="0" applyFont="1"/>
    <xf numFmtId="49" fontId="21" fillId="0" borderId="0" xfId="0" applyNumberFormat="1" applyFont="1"/>
    <xf numFmtId="0" fontId="26" fillId="0" borderId="0" xfId="0" applyFont="1"/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51" builtinId="9" hidden="1"/>
    <cellStyle name="Followed Hyperlink" xfId="49" builtinId="9" hidden="1"/>
    <cellStyle name="Followed Hyperlink" xfId="45" builtinId="9" hidden="1"/>
    <cellStyle name="Followed Hyperlink" xfId="47" builtinId="9" hidde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6" builtinId="8" hidden="1"/>
    <cellStyle name="Hyperlink" xfId="50" builtinId="8" hidden="1"/>
    <cellStyle name="Hyperlink" xfId="48" builtinId="8" hidden="1"/>
    <cellStyle name="Hyperlink" xfId="44" builtinId="8" hidde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"/>
  <sheetViews>
    <sheetView topLeftCell="C1" workbookViewId="0">
      <selection activeCell="C1" sqref="C1"/>
    </sheetView>
  </sheetViews>
  <sheetFormatPr defaultColWidth="8.85546875" defaultRowHeight="15" x14ac:dyDescent="0.25"/>
  <cols>
    <col min="1" max="1" width="29.42578125" bestFit="1" customWidth="1"/>
    <col min="2" max="2" width="29.42578125" customWidth="1"/>
    <col min="3" max="3" width="23.85546875" bestFit="1" customWidth="1"/>
    <col min="4" max="4" width="23.85546875" customWidth="1"/>
    <col min="5" max="5" width="27.42578125" bestFit="1" customWidth="1"/>
    <col min="6" max="6" width="27.42578125" customWidth="1"/>
    <col min="7" max="7" width="11.140625" bestFit="1" customWidth="1"/>
    <col min="8" max="9" width="9.140625"/>
    <col min="10" max="10" width="5" customWidth="1"/>
    <col min="11" max="11" width="10.42578125" style="6" bestFit="1" customWidth="1"/>
    <col min="12" max="12" width="12.140625" bestFit="1" customWidth="1"/>
    <col min="13" max="13" width="12.85546875" bestFit="1" customWidth="1"/>
    <col min="14" max="14" width="16.85546875" style="6" customWidth="1"/>
  </cols>
  <sheetData>
    <row r="1" spans="1:14" x14ac:dyDescent="0.25">
      <c r="C1" t="s">
        <v>258</v>
      </c>
    </row>
    <row r="2" spans="1:14" x14ac:dyDescent="0.25">
      <c r="A2" s="3" t="s">
        <v>0</v>
      </c>
      <c r="B2" s="3" t="s">
        <v>1</v>
      </c>
      <c r="C2" t="s">
        <v>2</v>
      </c>
      <c r="D2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8" t="s">
        <v>10</v>
      </c>
      <c r="L2" s="3" t="s">
        <v>11</v>
      </c>
      <c r="M2" s="3" t="s">
        <v>12</v>
      </c>
      <c r="N2" s="8" t="s">
        <v>13</v>
      </c>
    </row>
    <row r="3" spans="1:14" x14ac:dyDescent="0.25">
      <c r="A3" s="3" t="s">
        <v>14</v>
      </c>
      <c r="B3" s="3" t="s">
        <v>14</v>
      </c>
      <c r="C3" t="s">
        <v>15</v>
      </c>
      <c r="D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>
        <v>65</v>
      </c>
      <c r="K3" s="8" t="s">
        <v>22</v>
      </c>
      <c r="L3" s="3">
        <v>1.01</v>
      </c>
      <c r="M3" s="3">
        <v>83</v>
      </c>
      <c r="N3" s="8" t="s">
        <v>23</v>
      </c>
    </row>
    <row r="4" spans="1:14" x14ac:dyDescent="0.25">
      <c r="A4" s="3" t="s">
        <v>24</v>
      </c>
      <c r="B4" s="3" t="s">
        <v>24</v>
      </c>
      <c r="C4" t="s">
        <v>15</v>
      </c>
      <c r="D4" t="s">
        <v>16</v>
      </c>
      <c r="E4" s="3" t="s">
        <v>25</v>
      </c>
      <c r="F4" s="3" t="s">
        <v>18</v>
      </c>
      <c r="G4" s="3" t="s">
        <v>19</v>
      </c>
      <c r="H4" s="3" t="s">
        <v>26</v>
      </c>
      <c r="I4" s="3" t="s">
        <v>21</v>
      </c>
      <c r="J4" s="3">
        <v>64</v>
      </c>
      <c r="K4" s="8" t="s">
        <v>22</v>
      </c>
      <c r="L4" s="3">
        <v>0.99</v>
      </c>
      <c r="M4" s="3">
        <v>64</v>
      </c>
      <c r="N4" s="8" t="s">
        <v>22</v>
      </c>
    </row>
    <row r="5" spans="1:14" x14ac:dyDescent="0.25">
      <c r="A5" s="3" t="s">
        <v>27</v>
      </c>
      <c r="B5" s="3" t="s">
        <v>27</v>
      </c>
      <c r="C5" t="s">
        <v>15</v>
      </c>
      <c r="D5" t="s">
        <v>28</v>
      </c>
      <c r="E5" s="3" t="s">
        <v>29</v>
      </c>
      <c r="F5" s="3" t="s">
        <v>18</v>
      </c>
      <c r="G5" s="3" t="s">
        <v>30</v>
      </c>
      <c r="H5" s="3" t="s">
        <v>20</v>
      </c>
      <c r="I5" s="3" t="s">
        <v>31</v>
      </c>
      <c r="J5" s="3">
        <v>51</v>
      </c>
      <c r="K5" s="8" t="s">
        <v>32</v>
      </c>
      <c r="L5" s="3">
        <v>1.66</v>
      </c>
      <c r="M5" s="3">
        <v>50</v>
      </c>
      <c r="N5" s="8" t="s">
        <v>32</v>
      </c>
    </row>
    <row r="6" spans="1:14" x14ac:dyDescent="0.25">
      <c r="A6" s="3" t="s">
        <v>33</v>
      </c>
      <c r="B6" s="3" t="s">
        <v>33</v>
      </c>
      <c r="C6" t="s">
        <v>15</v>
      </c>
      <c r="D6" t="s">
        <v>28</v>
      </c>
      <c r="E6" s="3" t="s">
        <v>34</v>
      </c>
      <c r="F6" s="3" t="s">
        <v>18</v>
      </c>
      <c r="G6" s="3" t="s">
        <v>30</v>
      </c>
      <c r="H6" s="3" t="s">
        <v>20</v>
      </c>
      <c r="I6" s="3" t="s">
        <v>31</v>
      </c>
      <c r="J6" s="3">
        <v>91</v>
      </c>
      <c r="K6" s="8" t="s">
        <v>35</v>
      </c>
      <c r="L6" s="3">
        <v>1.1599999999999999</v>
      </c>
      <c r="M6" s="3">
        <v>59</v>
      </c>
      <c r="N6" s="8" t="s">
        <v>32</v>
      </c>
    </row>
    <row r="7" spans="1:14" x14ac:dyDescent="0.25">
      <c r="A7" s="3" t="s">
        <v>36</v>
      </c>
      <c r="B7" s="3" t="s">
        <v>36</v>
      </c>
      <c r="C7" t="s">
        <v>15</v>
      </c>
      <c r="D7" t="s">
        <v>16</v>
      </c>
      <c r="E7" s="3" t="s">
        <v>37</v>
      </c>
      <c r="F7" s="3" t="s">
        <v>18</v>
      </c>
      <c r="G7" s="3" t="s">
        <v>30</v>
      </c>
      <c r="H7" s="3" t="s">
        <v>20</v>
      </c>
      <c r="I7" s="3" t="s">
        <v>38</v>
      </c>
      <c r="J7" s="3">
        <v>73</v>
      </c>
      <c r="K7" s="8" t="s">
        <v>39</v>
      </c>
      <c r="L7" s="3">
        <v>4.7300000000000004</v>
      </c>
      <c r="M7" s="3">
        <v>12</v>
      </c>
      <c r="N7" s="8" t="s">
        <v>40</v>
      </c>
    </row>
    <row r="8" spans="1:14" x14ac:dyDescent="0.25">
      <c r="A8" s="3" t="s">
        <v>41</v>
      </c>
      <c r="B8" s="3" t="s">
        <v>41</v>
      </c>
      <c r="C8" t="s">
        <v>15</v>
      </c>
      <c r="D8" t="s">
        <v>28</v>
      </c>
      <c r="E8" s="3" t="s">
        <v>42</v>
      </c>
      <c r="F8" s="3" t="s">
        <v>18</v>
      </c>
      <c r="G8" s="3" t="s">
        <v>19</v>
      </c>
      <c r="H8" s="3" t="s">
        <v>26</v>
      </c>
      <c r="I8" s="3" t="s">
        <v>21</v>
      </c>
      <c r="J8" s="3">
        <v>46</v>
      </c>
      <c r="K8" s="8" t="s">
        <v>43</v>
      </c>
      <c r="L8" s="3">
        <v>0.4</v>
      </c>
      <c r="M8" s="3">
        <v>124</v>
      </c>
      <c r="N8" s="8" t="s">
        <v>44</v>
      </c>
    </row>
    <row r="9" spans="1:14" x14ac:dyDescent="0.25">
      <c r="A9" s="3" t="s">
        <v>45</v>
      </c>
      <c r="B9" s="3" t="s">
        <v>45</v>
      </c>
      <c r="C9" t="s">
        <v>15</v>
      </c>
      <c r="D9" t="s">
        <v>28</v>
      </c>
      <c r="E9" s="3" t="s">
        <v>46</v>
      </c>
      <c r="F9" s="3" t="s">
        <v>18</v>
      </c>
      <c r="G9" s="3" t="s">
        <v>19</v>
      </c>
      <c r="H9" s="3" t="s">
        <v>26</v>
      </c>
      <c r="I9" s="3" t="s">
        <v>21</v>
      </c>
      <c r="J9" s="3">
        <v>71</v>
      </c>
      <c r="K9" s="8" t="s">
        <v>39</v>
      </c>
      <c r="L9" s="3">
        <v>0.6</v>
      </c>
      <c r="M9" s="3">
        <v>96</v>
      </c>
      <c r="N9" s="8" t="s">
        <v>35</v>
      </c>
    </row>
    <row r="10" spans="1:14" x14ac:dyDescent="0.25">
      <c r="A10" s="3" t="s">
        <v>47</v>
      </c>
      <c r="B10" s="3" t="s">
        <v>47</v>
      </c>
      <c r="C10" t="s">
        <v>15</v>
      </c>
      <c r="D10" t="s">
        <v>28</v>
      </c>
      <c r="E10" s="3" t="s">
        <v>48</v>
      </c>
      <c r="F10" s="3" t="s">
        <v>18</v>
      </c>
      <c r="G10" s="3" t="s">
        <v>19</v>
      </c>
      <c r="H10" s="3" t="s">
        <v>20</v>
      </c>
      <c r="I10" s="3" t="s">
        <v>21</v>
      </c>
      <c r="J10" s="3">
        <v>58</v>
      </c>
      <c r="K10" s="8" t="s">
        <v>32</v>
      </c>
      <c r="L10" s="3">
        <v>2.1</v>
      </c>
      <c r="M10" s="3">
        <v>36</v>
      </c>
      <c r="N10" s="8" t="s">
        <v>49</v>
      </c>
    </row>
    <row r="11" spans="1:14" x14ac:dyDescent="0.25">
      <c r="A11" s="3" t="s">
        <v>50</v>
      </c>
      <c r="B11" s="3" t="s">
        <v>50</v>
      </c>
      <c r="C11" t="s">
        <v>15</v>
      </c>
      <c r="D11" t="s">
        <v>28</v>
      </c>
      <c r="E11" s="3" t="s">
        <v>51</v>
      </c>
      <c r="F11" s="3" t="s">
        <v>18</v>
      </c>
      <c r="G11" s="3" t="s">
        <v>19</v>
      </c>
      <c r="H11" s="3" t="s">
        <v>26</v>
      </c>
      <c r="I11" s="3" t="s">
        <v>21</v>
      </c>
      <c r="J11" s="3">
        <v>78</v>
      </c>
      <c r="K11" s="8" t="s">
        <v>39</v>
      </c>
      <c r="L11" s="3">
        <v>0.76</v>
      </c>
      <c r="M11" s="3">
        <v>80</v>
      </c>
      <c r="N11" s="8" t="s">
        <v>23</v>
      </c>
    </row>
    <row r="12" spans="1:14" x14ac:dyDescent="0.25">
      <c r="A12" s="3" t="s">
        <v>52</v>
      </c>
      <c r="B12" s="3" t="s">
        <v>52</v>
      </c>
      <c r="C12" t="s">
        <v>53</v>
      </c>
      <c r="D12" t="s">
        <v>54</v>
      </c>
      <c r="E12" s="3" t="s">
        <v>55</v>
      </c>
      <c r="F12" s="3" t="s">
        <v>18</v>
      </c>
      <c r="G12" s="3" t="s">
        <v>19</v>
      </c>
      <c r="H12" s="3" t="s">
        <v>20</v>
      </c>
      <c r="I12" s="3" t="s">
        <v>21</v>
      </c>
      <c r="J12" s="3">
        <v>62</v>
      </c>
      <c r="K12" s="8" t="s">
        <v>22</v>
      </c>
      <c r="L12" s="3">
        <v>1.21</v>
      </c>
      <c r="M12" s="3">
        <v>61</v>
      </c>
      <c r="N12" s="8" t="s">
        <v>22</v>
      </c>
    </row>
    <row r="13" spans="1:14" x14ac:dyDescent="0.25">
      <c r="A13" s="3" t="s">
        <v>56</v>
      </c>
      <c r="B13" s="3" t="s">
        <v>56</v>
      </c>
      <c r="C13" t="s">
        <v>53</v>
      </c>
      <c r="D13" t="s">
        <v>54</v>
      </c>
      <c r="E13" s="3" t="s">
        <v>57</v>
      </c>
      <c r="F13" s="3" t="s">
        <v>18</v>
      </c>
      <c r="G13" s="3" t="s">
        <v>19</v>
      </c>
      <c r="H13" s="3" t="s">
        <v>20</v>
      </c>
      <c r="I13" s="3" t="s">
        <v>31</v>
      </c>
      <c r="J13" s="3">
        <v>54</v>
      </c>
      <c r="K13" s="8" t="s">
        <v>32</v>
      </c>
      <c r="L13" s="3">
        <v>1.28</v>
      </c>
      <c r="M13" s="3">
        <v>58</v>
      </c>
      <c r="N13" s="8" t="s">
        <v>32</v>
      </c>
    </row>
    <row r="14" spans="1:14" x14ac:dyDescent="0.25">
      <c r="A14" s="2" t="s">
        <v>58</v>
      </c>
      <c r="B14" s="2" t="s">
        <v>58</v>
      </c>
      <c r="C14" t="s">
        <v>53</v>
      </c>
      <c r="D14" t="s">
        <v>54</v>
      </c>
      <c r="E14" s="3" t="s">
        <v>59</v>
      </c>
      <c r="F14" s="3" t="s">
        <v>18</v>
      </c>
      <c r="G14" s="3" t="s">
        <v>19</v>
      </c>
      <c r="H14" s="3" t="s">
        <v>26</v>
      </c>
      <c r="I14" s="3" t="s">
        <v>31</v>
      </c>
      <c r="J14" s="3">
        <v>61</v>
      </c>
      <c r="K14" s="8" t="s">
        <v>22</v>
      </c>
      <c r="L14" s="3">
        <v>0.89</v>
      </c>
      <c r="M14" s="3">
        <v>69</v>
      </c>
      <c r="N14" s="8" t="s">
        <v>22</v>
      </c>
    </row>
    <row r="15" spans="1:14" x14ac:dyDescent="0.25">
      <c r="A15" s="3" t="s">
        <v>60</v>
      </c>
      <c r="B15" s="3" t="s">
        <v>60</v>
      </c>
      <c r="C15" t="s">
        <v>53</v>
      </c>
      <c r="D15" t="s">
        <v>54</v>
      </c>
      <c r="E15" s="3" t="s">
        <v>61</v>
      </c>
      <c r="F15" s="3" t="s">
        <v>18</v>
      </c>
      <c r="G15" s="3" t="s">
        <v>19</v>
      </c>
      <c r="H15" s="3" t="s">
        <v>20</v>
      </c>
      <c r="I15" s="3" t="s">
        <v>31</v>
      </c>
      <c r="J15" s="3">
        <v>50</v>
      </c>
      <c r="K15" s="8" t="s">
        <v>32</v>
      </c>
      <c r="L15" s="3">
        <v>1.1000000000000001</v>
      </c>
      <c r="M15" s="3">
        <v>82</v>
      </c>
      <c r="N15" s="8" t="s">
        <v>23</v>
      </c>
    </row>
    <row r="16" spans="1:14" x14ac:dyDescent="0.25">
      <c r="A16" s="3" t="s">
        <v>62</v>
      </c>
      <c r="B16" s="3" t="s">
        <v>62</v>
      </c>
      <c r="C16" t="s">
        <v>53</v>
      </c>
      <c r="D16" t="s">
        <v>54</v>
      </c>
      <c r="E16" s="3" t="s">
        <v>63</v>
      </c>
      <c r="F16" s="3" t="s">
        <v>18</v>
      </c>
      <c r="G16" s="3" t="s">
        <v>19</v>
      </c>
      <c r="H16" s="3" t="s">
        <v>26</v>
      </c>
      <c r="I16" s="3" t="s">
        <v>31</v>
      </c>
      <c r="J16" s="3">
        <v>52</v>
      </c>
      <c r="K16" s="8" t="s">
        <v>32</v>
      </c>
      <c r="L16" s="3">
        <v>0.89</v>
      </c>
      <c r="M16" s="3">
        <v>78</v>
      </c>
      <c r="N16" s="8" t="s">
        <v>39</v>
      </c>
    </row>
    <row r="17" spans="1:14" x14ac:dyDescent="0.25">
      <c r="A17" s="3" t="s">
        <v>64</v>
      </c>
      <c r="B17" s="3" t="s">
        <v>64</v>
      </c>
      <c r="C17" t="s">
        <v>53</v>
      </c>
      <c r="D17" t="s">
        <v>65</v>
      </c>
      <c r="E17" s="3" t="s">
        <v>66</v>
      </c>
      <c r="F17" s="3" t="s">
        <v>18</v>
      </c>
      <c r="G17" s="3" t="s">
        <v>19</v>
      </c>
      <c r="H17" s="3" t="s">
        <v>26</v>
      </c>
      <c r="I17" s="3" t="s">
        <v>21</v>
      </c>
      <c r="J17" s="3">
        <v>59</v>
      </c>
      <c r="K17" s="8" t="s">
        <v>32</v>
      </c>
      <c r="L17" s="3">
        <v>0.69</v>
      </c>
      <c r="M17" s="3">
        <v>100</v>
      </c>
      <c r="N17" s="8" t="s">
        <v>67</v>
      </c>
    </row>
    <row r="18" spans="1:14" x14ac:dyDescent="0.25">
      <c r="A18" s="3" t="s">
        <v>68</v>
      </c>
      <c r="B18" s="3" t="s">
        <v>68</v>
      </c>
      <c r="C18" t="s">
        <v>53</v>
      </c>
      <c r="D18" t="s">
        <v>65</v>
      </c>
      <c r="E18" s="3" t="s">
        <v>69</v>
      </c>
      <c r="F18" s="3" t="s">
        <v>18</v>
      </c>
      <c r="G18" s="3" t="s">
        <v>30</v>
      </c>
      <c r="H18" s="3" t="s">
        <v>20</v>
      </c>
      <c r="I18" s="3" t="s">
        <v>31</v>
      </c>
      <c r="J18" s="3">
        <v>52</v>
      </c>
      <c r="K18" s="8" t="s">
        <v>32</v>
      </c>
      <c r="L18" s="3">
        <v>1.03</v>
      </c>
      <c r="M18" s="3">
        <v>76</v>
      </c>
      <c r="N18" s="8" t="s">
        <v>39</v>
      </c>
    </row>
    <row r="19" spans="1:14" x14ac:dyDescent="0.25">
      <c r="A19" s="3" t="s">
        <v>70</v>
      </c>
      <c r="B19" s="3" t="s">
        <v>70</v>
      </c>
      <c r="C19" t="s">
        <v>53</v>
      </c>
      <c r="D19" t="s">
        <v>65</v>
      </c>
      <c r="E19" s="3" t="s">
        <v>71</v>
      </c>
      <c r="F19" s="3" t="s">
        <v>18</v>
      </c>
      <c r="G19" s="3" t="s">
        <v>30</v>
      </c>
      <c r="H19" s="3" t="s">
        <v>20</v>
      </c>
      <c r="I19" s="3" t="s">
        <v>31</v>
      </c>
      <c r="J19" s="3">
        <v>74</v>
      </c>
      <c r="K19" s="8" t="s">
        <v>39</v>
      </c>
      <c r="L19" s="3">
        <v>1.26</v>
      </c>
      <c r="M19" s="3">
        <v>56</v>
      </c>
      <c r="N19" s="8" t="s">
        <v>32</v>
      </c>
    </row>
    <row r="20" spans="1:14" x14ac:dyDescent="0.25">
      <c r="A20" s="3" t="s">
        <v>72</v>
      </c>
      <c r="B20" s="3" t="s">
        <v>72</v>
      </c>
      <c r="C20" t="s">
        <v>53</v>
      </c>
      <c r="D20" t="s">
        <v>65</v>
      </c>
      <c r="E20" s="3" t="s">
        <v>73</v>
      </c>
      <c r="F20" s="3" t="s">
        <v>18</v>
      </c>
      <c r="G20" s="3" t="s">
        <v>30</v>
      </c>
      <c r="H20" s="3" t="s">
        <v>26</v>
      </c>
      <c r="I20" s="3" t="s">
        <v>21</v>
      </c>
      <c r="J20" s="3">
        <v>57</v>
      </c>
      <c r="K20" s="8" t="s">
        <v>32</v>
      </c>
      <c r="L20" s="3">
        <v>0.7</v>
      </c>
      <c r="M20" s="3">
        <v>89</v>
      </c>
      <c r="N20" s="8" t="s">
        <v>23</v>
      </c>
    </row>
    <row r="21" spans="1:14" x14ac:dyDescent="0.25">
      <c r="A21" s="3" t="s">
        <v>74</v>
      </c>
      <c r="B21" s="3" t="s">
        <v>74</v>
      </c>
      <c r="C21" t="s">
        <v>53</v>
      </c>
      <c r="D21" t="s">
        <v>65</v>
      </c>
      <c r="E21" s="3" t="s">
        <v>75</v>
      </c>
      <c r="F21" s="3" t="s">
        <v>18</v>
      </c>
      <c r="G21" s="3" t="s">
        <v>30</v>
      </c>
      <c r="H21" s="3" t="s">
        <v>20</v>
      </c>
      <c r="I21" s="3" t="s">
        <v>31</v>
      </c>
      <c r="J21" s="3">
        <v>78</v>
      </c>
      <c r="K21" s="8" t="s">
        <v>39</v>
      </c>
      <c r="L21" s="3">
        <v>0.99</v>
      </c>
      <c r="M21" s="3">
        <v>73</v>
      </c>
      <c r="N21" s="8" t="s">
        <v>39</v>
      </c>
    </row>
    <row r="22" spans="1:14" x14ac:dyDescent="0.25">
      <c r="A22" s="3" t="s">
        <v>76</v>
      </c>
      <c r="B22" s="3" t="s">
        <v>76</v>
      </c>
      <c r="C22" t="s">
        <v>53</v>
      </c>
      <c r="D22" t="s">
        <v>65</v>
      </c>
      <c r="E22" s="3" t="s">
        <v>77</v>
      </c>
      <c r="F22" s="3" t="s">
        <v>18</v>
      </c>
      <c r="G22" s="3" t="s">
        <v>30</v>
      </c>
      <c r="H22" s="3" t="s">
        <v>26</v>
      </c>
      <c r="I22" s="3" t="s">
        <v>31</v>
      </c>
      <c r="J22" s="3">
        <v>51</v>
      </c>
      <c r="K22" s="8" t="s">
        <v>32</v>
      </c>
      <c r="L22" s="3">
        <v>0.78</v>
      </c>
      <c r="M22" s="3">
        <v>101</v>
      </c>
      <c r="N22" s="8" t="s">
        <v>67</v>
      </c>
    </row>
    <row r="23" spans="1:14" x14ac:dyDescent="0.25">
      <c r="A23" s="3" t="s">
        <v>78</v>
      </c>
      <c r="B23" s="3" t="s">
        <v>78</v>
      </c>
      <c r="C23" t="s">
        <v>53</v>
      </c>
      <c r="D23" t="s">
        <v>28</v>
      </c>
      <c r="E23" s="3" t="s">
        <v>79</v>
      </c>
      <c r="F23" s="3" t="s">
        <v>18</v>
      </c>
      <c r="G23" s="3" t="s">
        <v>30</v>
      </c>
      <c r="H23" s="3" t="s">
        <v>26</v>
      </c>
      <c r="I23" s="3" t="s">
        <v>21</v>
      </c>
      <c r="J23" s="3">
        <v>54</v>
      </c>
      <c r="K23" s="8" t="s">
        <v>32</v>
      </c>
      <c r="L23" s="3">
        <v>1</v>
      </c>
      <c r="M23" s="3">
        <v>67</v>
      </c>
      <c r="N23" s="8" t="s">
        <v>22</v>
      </c>
    </row>
    <row r="24" spans="1:14" x14ac:dyDescent="0.25">
      <c r="A24" s="3" t="s">
        <v>80</v>
      </c>
      <c r="B24" s="3" t="s">
        <v>80</v>
      </c>
      <c r="C24" t="s">
        <v>53</v>
      </c>
      <c r="D24" t="s">
        <v>28</v>
      </c>
      <c r="E24" s="3" t="s">
        <v>81</v>
      </c>
      <c r="F24" s="3" t="s">
        <v>18</v>
      </c>
      <c r="G24" s="3" t="s">
        <v>30</v>
      </c>
      <c r="H24" s="3" t="s">
        <v>20</v>
      </c>
      <c r="I24" s="3" t="s">
        <v>21</v>
      </c>
      <c r="J24" s="3">
        <v>58</v>
      </c>
      <c r="K24" s="8" t="s">
        <v>32</v>
      </c>
      <c r="L24" s="3">
        <v>0.8</v>
      </c>
      <c r="M24" s="3">
        <v>103</v>
      </c>
      <c r="N24" s="8" t="s">
        <v>67</v>
      </c>
    </row>
    <row r="25" spans="1:14" x14ac:dyDescent="0.25">
      <c r="A25" s="3" t="s">
        <v>82</v>
      </c>
      <c r="B25" s="3" t="s">
        <v>82</v>
      </c>
      <c r="C25" t="s">
        <v>53</v>
      </c>
      <c r="D25" t="s">
        <v>28</v>
      </c>
      <c r="E25" s="3" t="s">
        <v>83</v>
      </c>
      <c r="F25" s="3" t="s">
        <v>18</v>
      </c>
      <c r="G25" s="3" t="s">
        <v>30</v>
      </c>
      <c r="H25" s="3" t="s">
        <v>20</v>
      </c>
      <c r="I25" s="3" t="s">
        <v>21</v>
      </c>
      <c r="J25" s="3">
        <v>57</v>
      </c>
      <c r="K25" s="8" t="s">
        <v>32</v>
      </c>
      <c r="L25" s="3">
        <v>1.3</v>
      </c>
      <c r="M25" s="3">
        <v>64</v>
      </c>
      <c r="N25" s="8" t="s">
        <v>22</v>
      </c>
    </row>
    <row r="26" spans="1:14" x14ac:dyDescent="0.25">
      <c r="A26" s="3" t="s">
        <v>84</v>
      </c>
      <c r="B26" s="3" t="s">
        <v>84</v>
      </c>
      <c r="C26" t="s">
        <v>53</v>
      </c>
      <c r="D26" t="s">
        <v>28</v>
      </c>
      <c r="E26" s="3" t="s">
        <v>85</v>
      </c>
      <c r="F26" s="3" t="s">
        <v>18</v>
      </c>
      <c r="G26" s="3" t="s">
        <v>30</v>
      </c>
      <c r="H26" s="3" t="s">
        <v>20</v>
      </c>
      <c r="I26" s="3" t="s">
        <v>21</v>
      </c>
      <c r="J26" s="3">
        <v>67</v>
      </c>
      <c r="K26" s="8" t="s">
        <v>22</v>
      </c>
      <c r="L26" s="3">
        <v>1.9</v>
      </c>
      <c r="M26" s="3">
        <v>38</v>
      </c>
      <c r="N26" s="8" t="s">
        <v>49</v>
      </c>
    </row>
    <row r="27" spans="1:14" x14ac:dyDescent="0.25">
      <c r="A27" s="3" t="s">
        <v>86</v>
      </c>
      <c r="B27" s="3" t="s">
        <v>86</v>
      </c>
      <c r="C27" t="s">
        <v>53</v>
      </c>
      <c r="D27" t="s">
        <v>28</v>
      </c>
      <c r="E27" s="3" t="s">
        <v>87</v>
      </c>
      <c r="F27" s="3" t="s">
        <v>18</v>
      </c>
      <c r="G27" s="3" t="s">
        <v>30</v>
      </c>
      <c r="H27" s="3" t="s">
        <v>26</v>
      </c>
      <c r="I27" s="3" t="s">
        <v>21</v>
      </c>
      <c r="J27" s="3">
        <v>41</v>
      </c>
      <c r="K27" s="8" t="s">
        <v>43</v>
      </c>
      <c r="L27" s="3">
        <v>1.4</v>
      </c>
      <c r="M27" s="3">
        <v>48</v>
      </c>
      <c r="N27" s="8" t="s">
        <v>43</v>
      </c>
    </row>
    <row r="28" spans="1:14" x14ac:dyDescent="0.25">
      <c r="A28" s="3" t="s">
        <v>88</v>
      </c>
      <c r="B28" s="3" t="s">
        <v>88</v>
      </c>
      <c r="C28" t="s">
        <v>53</v>
      </c>
      <c r="D28" t="s">
        <v>89</v>
      </c>
      <c r="E28" s="3" t="s">
        <v>90</v>
      </c>
      <c r="F28" s="3" t="s">
        <v>18</v>
      </c>
      <c r="G28" s="3" t="s">
        <v>19</v>
      </c>
      <c r="H28" s="3" t="s">
        <v>20</v>
      </c>
      <c r="I28" s="3" t="s">
        <v>38</v>
      </c>
      <c r="J28" s="3">
        <v>70</v>
      </c>
      <c r="K28" s="8" t="s">
        <v>39</v>
      </c>
      <c r="L28" s="3" t="s">
        <v>21</v>
      </c>
      <c r="M28" s="3" t="s">
        <v>21</v>
      </c>
      <c r="N28" s="8" t="s">
        <v>21</v>
      </c>
    </row>
    <row r="29" spans="1:14" x14ac:dyDescent="0.25">
      <c r="A29" s="3" t="s">
        <v>91</v>
      </c>
      <c r="B29" s="3" t="s">
        <v>91</v>
      </c>
      <c r="C29" t="s">
        <v>53</v>
      </c>
      <c r="D29" t="s">
        <v>89</v>
      </c>
      <c r="E29" s="3" t="s">
        <v>92</v>
      </c>
      <c r="F29" s="3" t="s">
        <v>18</v>
      </c>
      <c r="G29" s="3" t="s">
        <v>19</v>
      </c>
      <c r="H29" s="3" t="s">
        <v>20</v>
      </c>
      <c r="I29" s="3" t="s">
        <v>31</v>
      </c>
      <c r="J29" s="3">
        <v>52</v>
      </c>
      <c r="K29" s="8" t="s">
        <v>32</v>
      </c>
      <c r="L29" s="3" t="s">
        <v>21</v>
      </c>
      <c r="M29" s="3" t="s">
        <v>21</v>
      </c>
      <c r="N29" s="8" t="s">
        <v>21</v>
      </c>
    </row>
    <row r="30" spans="1:14" x14ac:dyDescent="0.25">
      <c r="A30" s="3" t="s">
        <v>93</v>
      </c>
      <c r="B30" s="3" t="s">
        <v>93</v>
      </c>
      <c r="C30" t="s">
        <v>53</v>
      </c>
      <c r="D30" t="s">
        <v>94</v>
      </c>
      <c r="E30" s="3" t="s">
        <v>95</v>
      </c>
      <c r="F30" s="3" t="s">
        <v>18</v>
      </c>
      <c r="G30" s="3" t="s">
        <v>19</v>
      </c>
      <c r="H30" s="3" t="s">
        <v>26</v>
      </c>
      <c r="I30" s="3" t="s">
        <v>31</v>
      </c>
      <c r="J30" s="3">
        <v>65</v>
      </c>
      <c r="K30" s="8" t="s">
        <v>22</v>
      </c>
      <c r="L30" s="3" t="s">
        <v>21</v>
      </c>
      <c r="M30" s="3" t="s">
        <v>21</v>
      </c>
      <c r="N30" s="8" t="s">
        <v>21</v>
      </c>
    </row>
    <row r="31" spans="1:14" x14ac:dyDescent="0.25">
      <c r="A31" s="3" t="s">
        <v>96</v>
      </c>
      <c r="B31" s="3" t="s">
        <v>96</v>
      </c>
      <c r="C31" t="s">
        <v>53</v>
      </c>
      <c r="D31" t="s">
        <v>94</v>
      </c>
      <c r="E31" s="3" t="s">
        <v>97</v>
      </c>
      <c r="F31" s="3" t="s">
        <v>18</v>
      </c>
      <c r="G31" s="3" t="s">
        <v>19</v>
      </c>
      <c r="H31" s="3" t="s">
        <v>20</v>
      </c>
      <c r="I31" s="3" t="s">
        <v>38</v>
      </c>
      <c r="J31" s="3">
        <v>74</v>
      </c>
      <c r="K31" s="8" t="s">
        <v>39</v>
      </c>
      <c r="L31" s="3" t="s">
        <v>21</v>
      </c>
      <c r="M31" s="3" t="s">
        <v>21</v>
      </c>
      <c r="N31" s="8" t="s">
        <v>21</v>
      </c>
    </row>
    <row r="32" spans="1:14" x14ac:dyDescent="0.25">
      <c r="A32" s="3" t="s">
        <v>98</v>
      </c>
      <c r="B32" s="3" t="s">
        <v>98</v>
      </c>
      <c r="C32" t="s">
        <v>53</v>
      </c>
      <c r="D32" t="s">
        <v>94</v>
      </c>
      <c r="E32" s="3" t="s">
        <v>99</v>
      </c>
      <c r="F32" s="3" t="s">
        <v>18</v>
      </c>
      <c r="G32" s="3" t="s">
        <v>19</v>
      </c>
      <c r="H32" s="3" t="s">
        <v>26</v>
      </c>
      <c r="I32" s="3" t="s">
        <v>31</v>
      </c>
      <c r="J32" s="3">
        <v>85</v>
      </c>
      <c r="K32" s="8" t="s">
        <v>23</v>
      </c>
      <c r="L32" s="3" t="s">
        <v>21</v>
      </c>
      <c r="M32" s="3" t="s">
        <v>21</v>
      </c>
      <c r="N32" s="8" t="s">
        <v>21</v>
      </c>
    </row>
    <row r="33" spans="1:14" x14ac:dyDescent="0.25">
      <c r="A33" s="3" t="s">
        <v>100</v>
      </c>
      <c r="B33" s="3" t="s">
        <v>100</v>
      </c>
      <c r="C33" t="s">
        <v>53</v>
      </c>
      <c r="D33" t="s">
        <v>94</v>
      </c>
      <c r="E33" s="3" t="s">
        <v>101</v>
      </c>
      <c r="F33" s="3" t="s">
        <v>18</v>
      </c>
      <c r="G33" s="3" t="s">
        <v>19</v>
      </c>
      <c r="H33" s="3" t="s">
        <v>26</v>
      </c>
      <c r="I33" s="3" t="s">
        <v>31</v>
      </c>
      <c r="J33" s="3">
        <v>85</v>
      </c>
      <c r="K33" s="8" t="s">
        <v>23</v>
      </c>
      <c r="L33" s="3" t="s">
        <v>21</v>
      </c>
      <c r="M33" s="3" t="s">
        <v>21</v>
      </c>
      <c r="N33" s="8" t="s">
        <v>21</v>
      </c>
    </row>
    <row r="34" spans="1:14" x14ac:dyDescent="0.25">
      <c r="A34" s="3" t="s">
        <v>102</v>
      </c>
      <c r="B34" s="3" t="s">
        <v>102</v>
      </c>
      <c r="C34" t="s">
        <v>103</v>
      </c>
      <c r="D34" t="s">
        <v>21</v>
      </c>
      <c r="E34" s="3" t="s">
        <v>21</v>
      </c>
      <c r="F34" s="3" t="s">
        <v>18</v>
      </c>
      <c r="G34" s="3" t="s">
        <v>30</v>
      </c>
      <c r="H34" s="3" t="s">
        <v>20</v>
      </c>
      <c r="I34" s="3" t="s">
        <v>31</v>
      </c>
      <c r="J34" s="3" t="s">
        <v>21</v>
      </c>
      <c r="K34" s="8" t="s">
        <v>39</v>
      </c>
      <c r="L34" s="3" t="s">
        <v>21</v>
      </c>
      <c r="M34" s="3" t="s">
        <v>21</v>
      </c>
      <c r="N34" s="8" t="s">
        <v>43</v>
      </c>
    </row>
    <row r="35" spans="1:14" x14ac:dyDescent="0.25">
      <c r="A35" s="3" t="s">
        <v>104</v>
      </c>
      <c r="B35" s="3" t="s">
        <v>104</v>
      </c>
      <c r="C35" t="s">
        <v>103</v>
      </c>
      <c r="D35" t="s">
        <v>21</v>
      </c>
      <c r="E35" s="3" t="s">
        <v>21</v>
      </c>
      <c r="F35" s="3" t="s">
        <v>18</v>
      </c>
      <c r="G35" s="3" t="s">
        <v>30</v>
      </c>
      <c r="H35" s="3" t="s">
        <v>20</v>
      </c>
      <c r="I35" s="3" t="s">
        <v>31</v>
      </c>
      <c r="J35" s="3" t="s">
        <v>21</v>
      </c>
      <c r="K35" s="8" t="s">
        <v>32</v>
      </c>
      <c r="L35" s="3" t="s">
        <v>21</v>
      </c>
      <c r="M35" s="3" t="s">
        <v>21</v>
      </c>
      <c r="N35" s="8" t="s">
        <v>105</v>
      </c>
    </row>
    <row r="36" spans="1:14" x14ac:dyDescent="0.25">
      <c r="A36" s="7" t="s">
        <v>106</v>
      </c>
      <c r="B36" s="7" t="s">
        <v>106</v>
      </c>
      <c r="C36" t="s">
        <v>103</v>
      </c>
      <c r="D36" t="s">
        <v>21</v>
      </c>
      <c r="E36" s="3" t="s">
        <v>21</v>
      </c>
      <c r="F36" s="3" t="s">
        <v>18</v>
      </c>
      <c r="G36" s="3" t="s">
        <v>107</v>
      </c>
      <c r="H36" s="3" t="s">
        <v>20</v>
      </c>
      <c r="I36" s="3" t="s">
        <v>31</v>
      </c>
      <c r="J36" s="3" t="s">
        <v>21</v>
      </c>
      <c r="K36" s="8" t="s">
        <v>22</v>
      </c>
      <c r="L36" s="3" t="s">
        <v>21</v>
      </c>
      <c r="M36" s="3" t="s">
        <v>21</v>
      </c>
      <c r="N36" s="8" t="s">
        <v>39</v>
      </c>
    </row>
    <row r="37" spans="1:14" x14ac:dyDescent="0.25">
      <c r="A37" s="4" t="s">
        <v>108</v>
      </c>
      <c r="B37" s="4" t="s">
        <v>108</v>
      </c>
      <c r="C37" t="s">
        <v>103</v>
      </c>
      <c r="D37" t="s">
        <v>21</v>
      </c>
      <c r="E37" s="3" t="s">
        <v>21</v>
      </c>
      <c r="F37" s="3" t="s">
        <v>18</v>
      </c>
      <c r="G37" s="3" t="s">
        <v>107</v>
      </c>
      <c r="H37" s="3" t="s">
        <v>20</v>
      </c>
      <c r="I37" s="3" t="s">
        <v>31</v>
      </c>
      <c r="J37" s="3" t="s">
        <v>21</v>
      </c>
      <c r="K37" s="8" t="s">
        <v>22</v>
      </c>
      <c r="L37" s="3" t="s">
        <v>21</v>
      </c>
      <c r="M37" s="3" t="s">
        <v>21</v>
      </c>
      <c r="N37" s="8" t="s">
        <v>22</v>
      </c>
    </row>
    <row r="38" spans="1:14" x14ac:dyDescent="0.25">
      <c r="A38" s="4" t="s">
        <v>109</v>
      </c>
      <c r="B38" s="4" t="s">
        <v>109</v>
      </c>
      <c r="C38" t="s">
        <v>103</v>
      </c>
      <c r="D38" t="s">
        <v>21</v>
      </c>
      <c r="E38" s="3" t="s">
        <v>21</v>
      </c>
      <c r="F38" s="3" t="s">
        <v>18</v>
      </c>
      <c r="G38" s="3" t="s">
        <v>107</v>
      </c>
      <c r="H38" s="3" t="s">
        <v>20</v>
      </c>
      <c r="I38" s="3" t="s">
        <v>31</v>
      </c>
      <c r="J38" s="3" t="s">
        <v>21</v>
      </c>
      <c r="K38" s="8" t="s">
        <v>105</v>
      </c>
      <c r="L38" s="3" t="s">
        <v>21</v>
      </c>
      <c r="M38" s="3" t="s">
        <v>21</v>
      </c>
      <c r="N38" s="8" t="s">
        <v>39</v>
      </c>
    </row>
    <row r="39" spans="1:14" x14ac:dyDescent="0.25">
      <c r="A39" s="4" t="s">
        <v>110</v>
      </c>
      <c r="B39" s="4" t="s">
        <v>110</v>
      </c>
      <c r="C39" t="s">
        <v>103</v>
      </c>
      <c r="D39" t="s">
        <v>21</v>
      </c>
      <c r="E39" s="3" t="s">
        <v>21</v>
      </c>
      <c r="F39" s="3" t="s">
        <v>18</v>
      </c>
      <c r="G39" s="3" t="s">
        <v>30</v>
      </c>
      <c r="H39" s="3" t="s">
        <v>26</v>
      </c>
      <c r="I39" s="3" t="s">
        <v>38</v>
      </c>
      <c r="J39" s="3" t="s">
        <v>21</v>
      </c>
      <c r="K39" s="8" t="s">
        <v>22</v>
      </c>
      <c r="L39" s="3" t="s">
        <v>21</v>
      </c>
      <c r="M39" s="3" t="s">
        <v>21</v>
      </c>
      <c r="N39" s="8" t="s">
        <v>67</v>
      </c>
    </row>
    <row r="40" spans="1:14" x14ac:dyDescent="0.25">
      <c r="A40" s="4" t="s">
        <v>111</v>
      </c>
      <c r="B40" s="4" t="s">
        <v>111</v>
      </c>
      <c r="C40" t="s">
        <v>103</v>
      </c>
      <c r="D40" t="s">
        <v>21</v>
      </c>
      <c r="E40" s="3" t="s">
        <v>21</v>
      </c>
      <c r="F40" s="3" t="s">
        <v>18</v>
      </c>
      <c r="G40" s="3" t="s">
        <v>30</v>
      </c>
      <c r="H40" s="3" t="s">
        <v>20</v>
      </c>
      <c r="I40" s="3" t="s">
        <v>112</v>
      </c>
      <c r="J40" s="3" t="s">
        <v>21</v>
      </c>
      <c r="K40" s="8" t="s">
        <v>39</v>
      </c>
      <c r="L40" s="3" t="s">
        <v>21</v>
      </c>
      <c r="M40" s="3" t="s">
        <v>21</v>
      </c>
      <c r="N40" s="8" t="s">
        <v>43</v>
      </c>
    </row>
    <row r="41" spans="1:14" x14ac:dyDescent="0.25">
      <c r="A41" s="3" t="s">
        <v>113</v>
      </c>
      <c r="B41" s="3" t="s">
        <v>113</v>
      </c>
      <c r="C41" t="s">
        <v>103</v>
      </c>
      <c r="D41" t="s">
        <v>21</v>
      </c>
      <c r="E41" s="3" t="s">
        <v>21</v>
      </c>
      <c r="F41" s="3" t="s">
        <v>18</v>
      </c>
      <c r="G41" s="3" t="s">
        <v>30</v>
      </c>
      <c r="H41" s="3" t="s">
        <v>26</v>
      </c>
      <c r="I41" s="3" t="s">
        <v>31</v>
      </c>
      <c r="J41" s="3" t="s">
        <v>21</v>
      </c>
      <c r="K41" s="8" t="s">
        <v>39</v>
      </c>
      <c r="L41" s="3" t="s">
        <v>21</v>
      </c>
      <c r="M41" s="3" t="s">
        <v>21</v>
      </c>
      <c r="N41" s="8" t="s">
        <v>22</v>
      </c>
    </row>
    <row r="42" spans="1:14" x14ac:dyDescent="0.25">
      <c r="A42" s="4" t="s">
        <v>114</v>
      </c>
      <c r="B42" s="4" t="s">
        <v>114</v>
      </c>
      <c r="C42" t="s">
        <v>103</v>
      </c>
      <c r="D42" t="s">
        <v>21</v>
      </c>
      <c r="E42" s="3" t="s">
        <v>21</v>
      </c>
      <c r="F42" s="3" t="s">
        <v>18</v>
      </c>
      <c r="G42" s="3" t="s">
        <v>30</v>
      </c>
      <c r="H42" s="3" t="s">
        <v>26</v>
      </c>
      <c r="I42" s="3" t="s">
        <v>38</v>
      </c>
      <c r="J42" s="3" t="s">
        <v>21</v>
      </c>
      <c r="K42" s="8" t="s">
        <v>22</v>
      </c>
      <c r="L42" s="3" t="s">
        <v>21</v>
      </c>
      <c r="M42" s="3" t="s">
        <v>21</v>
      </c>
      <c r="N42" s="8" t="s">
        <v>39</v>
      </c>
    </row>
    <row r="43" spans="1:14" x14ac:dyDescent="0.25">
      <c r="A43" s="4" t="s">
        <v>115</v>
      </c>
      <c r="B43" s="4" t="s">
        <v>115</v>
      </c>
      <c r="C43" t="s">
        <v>103</v>
      </c>
      <c r="D43" t="s">
        <v>21</v>
      </c>
      <c r="E43" s="3" t="s">
        <v>21</v>
      </c>
      <c r="F43" s="3" t="s">
        <v>18</v>
      </c>
      <c r="G43" s="3" t="s">
        <v>107</v>
      </c>
      <c r="H43" s="3" t="s">
        <v>26</v>
      </c>
      <c r="I43" s="3" t="s">
        <v>38</v>
      </c>
      <c r="J43" s="3" t="s">
        <v>21</v>
      </c>
      <c r="K43" s="8" t="s">
        <v>39</v>
      </c>
      <c r="L43" s="3" t="s">
        <v>21</v>
      </c>
      <c r="M43" s="3" t="s">
        <v>21</v>
      </c>
      <c r="N43" s="8" t="s">
        <v>22</v>
      </c>
    </row>
    <row r="44" spans="1:14" x14ac:dyDescent="0.25">
      <c r="A44" s="7" t="s">
        <v>116</v>
      </c>
      <c r="B44" s="7" t="s">
        <v>116</v>
      </c>
      <c r="C44" t="s">
        <v>103</v>
      </c>
      <c r="D44" t="s">
        <v>21</v>
      </c>
      <c r="E44" s="3" t="s">
        <v>21</v>
      </c>
      <c r="F44" s="3" t="s">
        <v>18</v>
      </c>
      <c r="G44" s="3" t="s">
        <v>30</v>
      </c>
      <c r="H44" s="3" t="s">
        <v>20</v>
      </c>
      <c r="I44" s="3" t="s">
        <v>31</v>
      </c>
      <c r="J44" s="3" t="s">
        <v>21</v>
      </c>
      <c r="K44" s="8" t="s">
        <v>22</v>
      </c>
      <c r="L44" s="3" t="s">
        <v>21</v>
      </c>
      <c r="M44" s="3" t="s">
        <v>21</v>
      </c>
      <c r="N44" s="8" t="s">
        <v>32</v>
      </c>
    </row>
    <row r="45" spans="1:14" x14ac:dyDescent="0.25">
      <c r="A45" s="7" t="s">
        <v>117</v>
      </c>
      <c r="B45" s="7" t="s">
        <v>117</v>
      </c>
      <c r="C45" t="s">
        <v>103</v>
      </c>
      <c r="D45" t="s">
        <v>21</v>
      </c>
      <c r="E45" s="3" t="s">
        <v>21</v>
      </c>
      <c r="F45" s="3" t="s">
        <v>18</v>
      </c>
      <c r="G45" s="3" t="s">
        <v>107</v>
      </c>
      <c r="H45" s="3" t="s">
        <v>20</v>
      </c>
      <c r="I45" s="3" t="s">
        <v>31</v>
      </c>
      <c r="J45" s="3" t="s">
        <v>21</v>
      </c>
      <c r="K45" s="8" t="s">
        <v>49</v>
      </c>
      <c r="L45" s="3" t="s">
        <v>21</v>
      </c>
      <c r="M45" s="3" t="s">
        <v>21</v>
      </c>
      <c r="N45" s="8" t="s">
        <v>44</v>
      </c>
    </row>
    <row r="46" spans="1:14" x14ac:dyDescent="0.25">
      <c r="A46" s="7" t="s">
        <v>118</v>
      </c>
      <c r="B46" s="7" t="s">
        <v>118</v>
      </c>
      <c r="C46" t="s">
        <v>103</v>
      </c>
      <c r="D46" t="s">
        <v>21</v>
      </c>
      <c r="E46" s="3" t="s">
        <v>21</v>
      </c>
      <c r="F46" s="3" t="s">
        <v>18</v>
      </c>
      <c r="G46" s="3" t="s">
        <v>30</v>
      </c>
      <c r="H46" s="3" t="s">
        <v>26</v>
      </c>
      <c r="I46" s="3" t="s">
        <v>31</v>
      </c>
      <c r="J46" s="3" t="s">
        <v>21</v>
      </c>
      <c r="K46" s="8" t="s">
        <v>22</v>
      </c>
      <c r="L46" s="3" t="s">
        <v>21</v>
      </c>
      <c r="M46" s="3" t="s">
        <v>21</v>
      </c>
      <c r="N46" s="8" t="s">
        <v>43</v>
      </c>
    </row>
    <row r="47" spans="1:14" x14ac:dyDescent="0.25">
      <c r="A47" s="7" t="s">
        <v>119</v>
      </c>
      <c r="B47" s="7" t="s">
        <v>119</v>
      </c>
      <c r="C47" t="s">
        <v>103</v>
      </c>
      <c r="D47" t="s">
        <v>21</v>
      </c>
      <c r="E47" s="3" t="s">
        <v>21</v>
      </c>
      <c r="F47" s="3" t="s">
        <v>18</v>
      </c>
      <c r="G47" s="3" t="s">
        <v>30</v>
      </c>
      <c r="H47" s="3" t="s">
        <v>26</v>
      </c>
      <c r="I47" s="3" t="s">
        <v>38</v>
      </c>
      <c r="J47" s="3" t="s">
        <v>21</v>
      </c>
      <c r="K47" s="8" t="s">
        <v>32</v>
      </c>
      <c r="L47" s="3" t="s">
        <v>21</v>
      </c>
      <c r="M47" s="3" t="s">
        <v>21</v>
      </c>
      <c r="N47" s="8" t="s">
        <v>49</v>
      </c>
    </row>
    <row r="48" spans="1:14" x14ac:dyDescent="0.25">
      <c r="A48" s="4" t="s">
        <v>120</v>
      </c>
      <c r="B48" s="4" t="s">
        <v>120</v>
      </c>
      <c r="C48" t="s">
        <v>103</v>
      </c>
      <c r="D48" t="s">
        <v>21</v>
      </c>
      <c r="E48" s="3" t="s">
        <v>21</v>
      </c>
      <c r="F48" s="3" t="s">
        <v>18</v>
      </c>
      <c r="G48" s="3" t="s">
        <v>30</v>
      </c>
      <c r="H48" s="3" t="s">
        <v>26</v>
      </c>
      <c r="I48" s="3" t="s">
        <v>38</v>
      </c>
      <c r="J48" s="3" t="s">
        <v>21</v>
      </c>
      <c r="K48" s="8" t="s">
        <v>22</v>
      </c>
      <c r="L48" s="3" t="s">
        <v>21</v>
      </c>
      <c r="M48" s="3" t="s">
        <v>21</v>
      </c>
      <c r="N48" s="8" t="s">
        <v>67</v>
      </c>
    </row>
    <row r="49" spans="1:14" x14ac:dyDescent="0.25">
      <c r="A49" s="4" t="s">
        <v>121</v>
      </c>
      <c r="B49" s="4" t="s">
        <v>121</v>
      </c>
      <c r="C49" t="s">
        <v>103</v>
      </c>
      <c r="D49" t="s">
        <v>21</v>
      </c>
      <c r="E49" s="3" t="s">
        <v>21</v>
      </c>
      <c r="F49" s="3" t="s">
        <v>18</v>
      </c>
      <c r="G49" s="3" t="s">
        <v>107</v>
      </c>
      <c r="H49" s="3" t="s">
        <v>20</v>
      </c>
      <c r="I49" s="3" t="s">
        <v>31</v>
      </c>
      <c r="J49" s="3" t="s">
        <v>21</v>
      </c>
      <c r="K49" s="8" t="s">
        <v>22</v>
      </c>
      <c r="L49" s="3" t="s">
        <v>21</v>
      </c>
      <c r="M49" s="3" t="s">
        <v>21</v>
      </c>
      <c r="N49" s="8" t="s">
        <v>35</v>
      </c>
    </row>
    <row r="50" spans="1:14" x14ac:dyDescent="0.25">
      <c r="A50" s="3">
        <v>3535</v>
      </c>
      <c r="B50" s="3">
        <v>3535</v>
      </c>
      <c r="C50" t="s">
        <v>103</v>
      </c>
      <c r="D50" t="s">
        <v>21</v>
      </c>
      <c r="E50" s="3" t="s">
        <v>21</v>
      </c>
      <c r="F50" s="3" t="s">
        <v>18</v>
      </c>
      <c r="G50" s="3" t="s">
        <v>19</v>
      </c>
      <c r="H50" s="3" t="s">
        <v>20</v>
      </c>
      <c r="I50" s="3" t="s">
        <v>31</v>
      </c>
      <c r="J50" s="3" t="s">
        <v>21</v>
      </c>
      <c r="K50" s="8" t="s">
        <v>21</v>
      </c>
      <c r="L50" s="3" t="s">
        <v>21</v>
      </c>
      <c r="M50" s="3" t="s">
        <v>21</v>
      </c>
      <c r="N50" s="8" t="s">
        <v>21</v>
      </c>
    </row>
    <row r="51" spans="1:14" x14ac:dyDescent="0.25">
      <c r="A51" s="3" t="s">
        <v>122</v>
      </c>
      <c r="B51" s="3" t="s">
        <v>122</v>
      </c>
      <c r="C51" t="s">
        <v>103</v>
      </c>
      <c r="D51" t="s">
        <v>21</v>
      </c>
      <c r="E51" s="3" t="s">
        <v>21</v>
      </c>
      <c r="F51" s="3" t="s">
        <v>18</v>
      </c>
      <c r="G51" s="3" t="s">
        <v>19</v>
      </c>
      <c r="H51" s="3" t="s">
        <v>26</v>
      </c>
      <c r="I51" s="3" t="s">
        <v>21</v>
      </c>
      <c r="J51" s="3" t="s">
        <v>21</v>
      </c>
      <c r="K51" s="8" t="s">
        <v>22</v>
      </c>
      <c r="L51" s="3" t="s">
        <v>21</v>
      </c>
      <c r="M51" s="3" t="s">
        <v>21</v>
      </c>
      <c r="N51" s="8" t="s">
        <v>21</v>
      </c>
    </row>
    <row r="52" spans="1:14" x14ac:dyDescent="0.25">
      <c r="A52" s="3" t="s">
        <v>123</v>
      </c>
      <c r="B52" s="3" t="s">
        <v>123</v>
      </c>
      <c r="C52" t="s">
        <v>103</v>
      </c>
      <c r="D52" t="s">
        <v>21</v>
      </c>
      <c r="E52" s="3" t="s">
        <v>21</v>
      </c>
      <c r="F52" s="3" t="s">
        <v>18</v>
      </c>
      <c r="G52" s="3" t="s">
        <v>19</v>
      </c>
      <c r="H52" s="3" t="s">
        <v>26</v>
      </c>
      <c r="I52" s="3" t="s">
        <v>21</v>
      </c>
      <c r="J52" s="3" t="s">
        <v>21</v>
      </c>
      <c r="K52" s="8" t="s">
        <v>22</v>
      </c>
      <c r="L52" s="3" t="s">
        <v>21</v>
      </c>
      <c r="M52" s="3" t="s">
        <v>21</v>
      </c>
      <c r="N52" s="8" t="s">
        <v>21</v>
      </c>
    </row>
    <row r="53" spans="1:14" x14ac:dyDescent="0.25">
      <c r="A53" s="3" t="s">
        <v>124</v>
      </c>
      <c r="B53" s="3" t="s">
        <v>124</v>
      </c>
      <c r="C53" t="s">
        <v>103</v>
      </c>
      <c r="D53" t="s">
        <v>21</v>
      </c>
      <c r="E53" s="3" t="s">
        <v>21</v>
      </c>
      <c r="F53" s="3" t="s">
        <v>18</v>
      </c>
      <c r="G53" s="3" t="s">
        <v>19</v>
      </c>
      <c r="H53" s="3" t="s">
        <v>20</v>
      </c>
      <c r="I53" s="3" t="s">
        <v>21</v>
      </c>
      <c r="J53" s="3" t="s">
        <v>21</v>
      </c>
      <c r="K53" s="8" t="s">
        <v>39</v>
      </c>
      <c r="L53" s="3" t="s">
        <v>21</v>
      </c>
      <c r="M53" s="3" t="s">
        <v>21</v>
      </c>
      <c r="N53" s="8" t="s">
        <v>21</v>
      </c>
    </row>
    <row r="54" spans="1:14" x14ac:dyDescent="0.25">
      <c r="A54" s="3">
        <v>3499</v>
      </c>
      <c r="B54" s="3">
        <v>3499</v>
      </c>
      <c r="C54" t="s">
        <v>103</v>
      </c>
      <c r="D54" t="s">
        <v>21</v>
      </c>
      <c r="E54" s="3" t="s">
        <v>21</v>
      </c>
      <c r="F54" s="3" t="s">
        <v>18</v>
      </c>
      <c r="G54" s="3" t="s">
        <v>19</v>
      </c>
      <c r="H54" s="3" t="s">
        <v>26</v>
      </c>
      <c r="I54" s="3" t="s">
        <v>31</v>
      </c>
      <c r="J54" s="3" t="s">
        <v>21</v>
      </c>
      <c r="K54" s="8" t="s">
        <v>21</v>
      </c>
      <c r="L54" s="3" t="s">
        <v>21</v>
      </c>
      <c r="M54" s="3" t="s">
        <v>21</v>
      </c>
      <c r="N54" s="8" t="s">
        <v>21</v>
      </c>
    </row>
    <row r="55" spans="1:14" x14ac:dyDescent="0.25">
      <c r="A55" s="3">
        <v>3504</v>
      </c>
      <c r="B55" s="3">
        <v>3504</v>
      </c>
      <c r="C55" t="s">
        <v>103</v>
      </c>
      <c r="D55" t="s">
        <v>21</v>
      </c>
      <c r="E55" s="3" t="s">
        <v>21</v>
      </c>
      <c r="F55" s="3" t="s">
        <v>18</v>
      </c>
      <c r="G55" s="3" t="s">
        <v>19</v>
      </c>
      <c r="H55" s="3" t="s">
        <v>26</v>
      </c>
      <c r="I55" s="3" t="s">
        <v>31</v>
      </c>
      <c r="J55" s="3" t="s">
        <v>21</v>
      </c>
      <c r="K55" s="8" t="s">
        <v>21</v>
      </c>
      <c r="L55" s="3" t="s">
        <v>21</v>
      </c>
      <c r="M55" s="3" t="s">
        <v>21</v>
      </c>
      <c r="N55" s="8" t="s">
        <v>21</v>
      </c>
    </row>
    <row r="56" spans="1:14" x14ac:dyDescent="0.25">
      <c r="A56" s="3">
        <v>3593</v>
      </c>
      <c r="B56" s="3">
        <v>3593</v>
      </c>
      <c r="C56" t="s">
        <v>103</v>
      </c>
      <c r="D56" t="s">
        <v>21</v>
      </c>
      <c r="E56" s="3" t="s">
        <v>21</v>
      </c>
      <c r="F56" s="3" t="s">
        <v>18</v>
      </c>
      <c r="G56" s="3" t="s">
        <v>19</v>
      </c>
      <c r="H56" s="3" t="s">
        <v>20</v>
      </c>
      <c r="I56" s="3" t="s">
        <v>31</v>
      </c>
      <c r="J56" s="3" t="s">
        <v>21</v>
      </c>
      <c r="K56" s="8" t="s">
        <v>21</v>
      </c>
      <c r="L56" s="3" t="s">
        <v>21</v>
      </c>
      <c r="M56" s="3" t="s">
        <v>21</v>
      </c>
      <c r="N56" s="8" t="s">
        <v>21</v>
      </c>
    </row>
    <row r="57" spans="1:14" x14ac:dyDescent="0.25">
      <c r="A57" s="3">
        <v>3613</v>
      </c>
      <c r="B57" s="3">
        <v>3613</v>
      </c>
      <c r="C57" t="s">
        <v>103</v>
      </c>
      <c r="D57" t="s">
        <v>21</v>
      </c>
      <c r="E57" s="3" t="s">
        <v>21</v>
      </c>
      <c r="F57" s="3" t="s">
        <v>18</v>
      </c>
      <c r="G57" s="3" t="s">
        <v>19</v>
      </c>
      <c r="H57" s="3" t="s">
        <v>26</v>
      </c>
      <c r="I57" s="3" t="s">
        <v>31</v>
      </c>
      <c r="J57" s="3" t="s">
        <v>21</v>
      </c>
      <c r="K57" s="8" t="s">
        <v>21</v>
      </c>
      <c r="L57" s="3" t="s">
        <v>21</v>
      </c>
      <c r="M57" s="3" t="s">
        <v>21</v>
      </c>
      <c r="N57" s="8" t="s">
        <v>21</v>
      </c>
    </row>
    <row r="58" spans="1:14" x14ac:dyDescent="0.25">
      <c r="A58" s="3" t="s">
        <v>125</v>
      </c>
      <c r="B58" s="3" t="s">
        <v>125</v>
      </c>
      <c r="C58" t="s">
        <v>103</v>
      </c>
      <c r="D58" t="s">
        <v>21</v>
      </c>
      <c r="E58" s="3" t="s">
        <v>21</v>
      </c>
      <c r="F58" s="3" t="s">
        <v>18</v>
      </c>
      <c r="G58" s="3" t="s">
        <v>19</v>
      </c>
      <c r="H58" s="3" t="s">
        <v>20</v>
      </c>
      <c r="I58" s="3" t="s">
        <v>31</v>
      </c>
      <c r="J58" s="3" t="s">
        <v>21</v>
      </c>
      <c r="K58" s="8" t="s">
        <v>21</v>
      </c>
      <c r="L58" s="3" t="s">
        <v>21</v>
      </c>
      <c r="M58" s="3" t="s">
        <v>21</v>
      </c>
      <c r="N58" s="8" t="s">
        <v>21</v>
      </c>
    </row>
    <row r="59" spans="1:14" x14ac:dyDescent="0.25">
      <c r="A59" s="3">
        <v>3490</v>
      </c>
      <c r="B59" s="3">
        <v>3490</v>
      </c>
      <c r="C59" t="s">
        <v>103</v>
      </c>
      <c r="D59" t="s">
        <v>21</v>
      </c>
      <c r="E59" s="3" t="s">
        <v>21</v>
      </c>
      <c r="F59" s="3" t="s">
        <v>18</v>
      </c>
      <c r="G59" s="3" t="s">
        <v>19</v>
      </c>
      <c r="H59" s="3" t="s">
        <v>26</v>
      </c>
      <c r="I59" s="3" t="s">
        <v>31</v>
      </c>
      <c r="J59" s="3" t="s">
        <v>21</v>
      </c>
      <c r="K59" s="8" t="s">
        <v>21</v>
      </c>
      <c r="L59" s="3" t="s">
        <v>21</v>
      </c>
      <c r="M59" s="3" t="s">
        <v>21</v>
      </c>
      <c r="N59" s="8" t="s">
        <v>21</v>
      </c>
    </row>
    <row r="60" spans="1:14" x14ac:dyDescent="0.25">
      <c r="A60" s="3" t="s">
        <v>126</v>
      </c>
      <c r="B60" s="3" t="s">
        <v>126</v>
      </c>
      <c r="C60" t="s">
        <v>103</v>
      </c>
      <c r="D60" t="s">
        <v>21</v>
      </c>
      <c r="E60" s="3" t="s">
        <v>21</v>
      </c>
      <c r="F60" s="3" t="s">
        <v>18</v>
      </c>
      <c r="G60" s="3" t="s">
        <v>19</v>
      </c>
      <c r="H60" s="3" t="s">
        <v>20</v>
      </c>
      <c r="I60" s="3" t="s">
        <v>31</v>
      </c>
      <c r="J60" s="3" t="s">
        <v>21</v>
      </c>
      <c r="K60" s="8" t="s">
        <v>21</v>
      </c>
      <c r="L60" s="3" t="s">
        <v>21</v>
      </c>
      <c r="M60" s="3" t="s">
        <v>21</v>
      </c>
      <c r="N60" s="8" t="s">
        <v>21</v>
      </c>
    </row>
    <row r="61" spans="1:14" x14ac:dyDescent="0.25">
      <c r="A61" s="3" t="s">
        <v>127</v>
      </c>
      <c r="B61" s="3" t="s">
        <v>127</v>
      </c>
      <c r="C61" t="s">
        <v>103</v>
      </c>
      <c r="D61" t="s">
        <v>21</v>
      </c>
      <c r="E61" s="3" t="s">
        <v>21</v>
      </c>
      <c r="F61" s="3" t="s">
        <v>18</v>
      </c>
      <c r="G61" s="3" t="s">
        <v>19</v>
      </c>
      <c r="H61" s="3" t="s">
        <v>20</v>
      </c>
      <c r="I61" s="3" t="s">
        <v>31</v>
      </c>
      <c r="J61" s="3" t="s">
        <v>21</v>
      </c>
      <c r="K61" s="8" t="s">
        <v>21</v>
      </c>
      <c r="L61" s="3" t="s">
        <v>21</v>
      </c>
      <c r="M61" s="3" t="s">
        <v>21</v>
      </c>
      <c r="N61" s="8" t="s">
        <v>21</v>
      </c>
    </row>
    <row r="62" spans="1:14" x14ac:dyDescent="0.25">
      <c r="A62" s="3" t="s">
        <v>128</v>
      </c>
      <c r="B62" s="3" t="s">
        <v>128</v>
      </c>
      <c r="C62" t="s">
        <v>103</v>
      </c>
      <c r="D62" t="s">
        <v>21</v>
      </c>
      <c r="E62" s="3" t="s">
        <v>21</v>
      </c>
      <c r="F62" s="3" t="s">
        <v>18</v>
      </c>
      <c r="G62" s="3" t="s">
        <v>19</v>
      </c>
      <c r="H62" s="3" t="s">
        <v>26</v>
      </c>
      <c r="I62" s="3" t="s">
        <v>31</v>
      </c>
      <c r="J62" s="3" t="s">
        <v>21</v>
      </c>
      <c r="K62" s="8" t="s">
        <v>21</v>
      </c>
      <c r="L62" s="3" t="s">
        <v>21</v>
      </c>
      <c r="M62" s="3" t="s">
        <v>21</v>
      </c>
      <c r="N62" s="8" t="s">
        <v>21</v>
      </c>
    </row>
    <row r="63" spans="1:14" x14ac:dyDescent="0.25">
      <c r="A63" s="3" t="s">
        <v>129</v>
      </c>
      <c r="B63" s="3" t="s">
        <v>129</v>
      </c>
      <c r="C63" t="s">
        <v>130</v>
      </c>
      <c r="D63" t="s">
        <v>131</v>
      </c>
      <c r="E63" s="3" t="s">
        <v>132</v>
      </c>
      <c r="F63" s="3" t="s">
        <v>18</v>
      </c>
      <c r="G63" s="3" t="s">
        <v>19</v>
      </c>
      <c r="H63" s="3" t="s">
        <v>26</v>
      </c>
      <c r="I63" s="3" t="s">
        <v>31</v>
      </c>
      <c r="J63" s="3">
        <v>71</v>
      </c>
      <c r="K63" s="8" t="s">
        <v>39</v>
      </c>
      <c r="L63" s="3">
        <v>0.6</v>
      </c>
      <c r="M63" s="3">
        <v>96</v>
      </c>
      <c r="N63" s="8" t="s">
        <v>35</v>
      </c>
    </row>
    <row r="64" spans="1:14" x14ac:dyDescent="0.25">
      <c r="A64" s="3" t="s">
        <v>133</v>
      </c>
      <c r="B64" s="3" t="s">
        <v>133</v>
      </c>
      <c r="C64" t="s">
        <v>130</v>
      </c>
      <c r="D64" t="s">
        <v>131</v>
      </c>
      <c r="E64" s="3" t="s">
        <v>134</v>
      </c>
      <c r="F64" s="3" t="s">
        <v>18</v>
      </c>
      <c r="G64" s="3" t="s">
        <v>30</v>
      </c>
      <c r="H64" s="3" t="s">
        <v>26</v>
      </c>
      <c r="I64" s="3" t="s">
        <v>31</v>
      </c>
      <c r="J64" s="3">
        <v>63</v>
      </c>
      <c r="K64" s="8" t="s">
        <v>22</v>
      </c>
      <c r="L64" s="3">
        <v>0.6</v>
      </c>
      <c r="M64" s="3">
        <v>101</v>
      </c>
      <c r="N64" s="8" t="s">
        <v>67</v>
      </c>
    </row>
    <row r="65" spans="1:14" x14ac:dyDescent="0.25">
      <c r="A65" s="3" t="s">
        <v>135</v>
      </c>
      <c r="B65" s="3" t="s">
        <v>135</v>
      </c>
      <c r="C65" t="s">
        <v>130</v>
      </c>
      <c r="D65" t="s">
        <v>131</v>
      </c>
      <c r="E65" s="3" t="s">
        <v>136</v>
      </c>
      <c r="F65" s="3" t="s">
        <v>18</v>
      </c>
      <c r="G65" s="3" t="s">
        <v>107</v>
      </c>
      <c r="H65" s="3" t="s">
        <v>20</v>
      </c>
      <c r="I65" s="3" t="s">
        <v>38</v>
      </c>
      <c r="J65" s="3">
        <v>28</v>
      </c>
      <c r="K65" s="8" t="s">
        <v>105</v>
      </c>
      <c r="L65" s="3">
        <v>3.64</v>
      </c>
      <c r="M65" s="3">
        <v>22</v>
      </c>
      <c r="N65" s="8" t="s">
        <v>105</v>
      </c>
    </row>
    <row r="66" spans="1:14" x14ac:dyDescent="0.25">
      <c r="A66" s="3" t="s">
        <v>137</v>
      </c>
      <c r="B66" s="3" t="s">
        <v>137</v>
      </c>
      <c r="C66" t="s">
        <v>130</v>
      </c>
      <c r="D66" t="s">
        <v>131</v>
      </c>
      <c r="E66" s="3" t="s">
        <v>138</v>
      </c>
      <c r="F66" s="3" t="s">
        <v>18</v>
      </c>
      <c r="G66" s="3" t="s">
        <v>19</v>
      </c>
      <c r="H66" s="3" t="s">
        <v>26</v>
      </c>
      <c r="I66" s="3" t="s">
        <v>31</v>
      </c>
      <c r="J66" s="3">
        <v>71</v>
      </c>
      <c r="K66" s="8" t="s">
        <v>39</v>
      </c>
      <c r="L66" s="3">
        <v>0.8</v>
      </c>
      <c r="M66" s="3">
        <v>79</v>
      </c>
      <c r="N66" s="8" t="s">
        <v>39</v>
      </c>
    </row>
    <row r="67" spans="1:14" x14ac:dyDescent="0.25">
      <c r="A67" s="3" t="s">
        <v>139</v>
      </c>
      <c r="B67" s="3" t="s">
        <v>139</v>
      </c>
      <c r="C67" t="s">
        <v>130</v>
      </c>
      <c r="D67" t="s">
        <v>131</v>
      </c>
      <c r="E67" s="3" t="s">
        <v>140</v>
      </c>
      <c r="F67" s="3" t="s">
        <v>18</v>
      </c>
      <c r="G67" s="3" t="s">
        <v>30</v>
      </c>
      <c r="H67" s="3" t="s">
        <v>20</v>
      </c>
      <c r="I67" s="3" t="s">
        <v>31</v>
      </c>
      <c r="J67" s="3">
        <v>84</v>
      </c>
      <c r="K67" s="8" t="s">
        <v>23</v>
      </c>
      <c r="L67" s="3">
        <v>2.2000000000000002</v>
      </c>
      <c r="M67" s="3">
        <v>29</v>
      </c>
      <c r="N67" s="8" t="s">
        <v>105</v>
      </c>
    </row>
    <row r="68" spans="1:14" x14ac:dyDescent="0.25">
      <c r="A68" s="3" t="s">
        <v>141</v>
      </c>
      <c r="B68" s="3" t="s">
        <v>141</v>
      </c>
      <c r="C68" t="s">
        <v>130</v>
      </c>
      <c r="D68" t="s">
        <v>131</v>
      </c>
      <c r="E68" s="3" t="s">
        <v>142</v>
      </c>
      <c r="F68" s="3" t="s">
        <v>18</v>
      </c>
      <c r="G68" s="3" t="s">
        <v>107</v>
      </c>
      <c r="H68" s="3" t="s">
        <v>20</v>
      </c>
      <c r="I68" s="3" t="s">
        <v>38</v>
      </c>
      <c r="J68" s="3">
        <v>19</v>
      </c>
      <c r="K68" s="8" t="s">
        <v>40</v>
      </c>
      <c r="L68" s="3">
        <v>5.9</v>
      </c>
      <c r="M68" s="3">
        <v>13</v>
      </c>
      <c r="N68" s="8" t="s">
        <v>40</v>
      </c>
    </row>
    <row r="69" spans="1:14" x14ac:dyDescent="0.25">
      <c r="A69" s="3" t="s">
        <v>143</v>
      </c>
      <c r="B69" s="3" t="s">
        <v>143</v>
      </c>
      <c r="C69" t="s">
        <v>130</v>
      </c>
      <c r="D69" t="s">
        <v>131</v>
      </c>
      <c r="E69" s="3" t="s">
        <v>144</v>
      </c>
      <c r="F69" s="3" t="s">
        <v>18</v>
      </c>
      <c r="G69" s="3" t="s">
        <v>19</v>
      </c>
      <c r="H69" s="3" t="s">
        <v>26</v>
      </c>
      <c r="I69" s="3" t="s">
        <v>31</v>
      </c>
      <c r="J69" s="3">
        <v>52</v>
      </c>
      <c r="K69" s="8" t="s">
        <v>32</v>
      </c>
      <c r="L69" s="3">
        <v>0.36</v>
      </c>
      <c r="M69" s="3">
        <v>122</v>
      </c>
      <c r="N69" s="8" t="s">
        <v>44</v>
      </c>
    </row>
    <row r="70" spans="1:14" x14ac:dyDescent="0.25">
      <c r="A70" s="3" t="s">
        <v>145</v>
      </c>
      <c r="B70" s="3" t="s">
        <v>145</v>
      </c>
      <c r="C70" t="s">
        <v>130</v>
      </c>
      <c r="D70" t="s">
        <v>131</v>
      </c>
      <c r="E70" s="3" t="s">
        <v>146</v>
      </c>
      <c r="F70" s="3" t="s">
        <v>18</v>
      </c>
      <c r="G70" s="3" t="s">
        <v>107</v>
      </c>
      <c r="H70" s="3" t="s">
        <v>20</v>
      </c>
      <c r="I70" s="3" t="s">
        <v>31</v>
      </c>
      <c r="J70" s="3">
        <v>59</v>
      </c>
      <c r="K70" s="8" t="s">
        <v>32</v>
      </c>
      <c r="L70" s="3">
        <v>5.7</v>
      </c>
      <c r="M70" s="3">
        <v>11</v>
      </c>
      <c r="N70" s="8" t="s">
        <v>40</v>
      </c>
    </row>
    <row r="71" spans="1:14" x14ac:dyDescent="0.25">
      <c r="A71" t="s">
        <v>147</v>
      </c>
      <c r="B71" t="s">
        <v>148</v>
      </c>
      <c r="C71" t="s">
        <v>53</v>
      </c>
      <c r="D71" s="3" t="s">
        <v>149</v>
      </c>
      <c r="E71" t="s">
        <v>150</v>
      </c>
      <c r="F71" t="s">
        <v>151</v>
      </c>
      <c r="G71" t="s">
        <v>21</v>
      </c>
      <c r="H71" t="s">
        <v>20</v>
      </c>
      <c r="I71" t="s">
        <v>21</v>
      </c>
      <c r="J71">
        <v>45</v>
      </c>
      <c r="K71" s="6" t="s">
        <v>21</v>
      </c>
      <c r="L71" s="6" t="s">
        <v>21</v>
      </c>
      <c r="M71" s="6" t="s">
        <v>21</v>
      </c>
      <c r="N71" s="6" t="s">
        <v>21</v>
      </c>
    </row>
    <row r="72" spans="1:14" x14ac:dyDescent="0.25">
      <c r="A72" t="s">
        <v>152</v>
      </c>
      <c r="B72" t="s">
        <v>153</v>
      </c>
      <c r="C72" t="s">
        <v>53</v>
      </c>
      <c r="D72" s="3" t="s">
        <v>149</v>
      </c>
      <c r="E72" t="s">
        <v>154</v>
      </c>
      <c r="F72" t="s">
        <v>155</v>
      </c>
      <c r="G72" t="s">
        <v>21</v>
      </c>
      <c r="H72" t="s">
        <v>20</v>
      </c>
      <c r="I72" t="s">
        <v>21</v>
      </c>
      <c r="J72">
        <v>45</v>
      </c>
      <c r="K72" s="6" t="s">
        <v>21</v>
      </c>
      <c r="L72" s="6" t="s">
        <v>21</v>
      </c>
      <c r="M72" s="6" t="s">
        <v>21</v>
      </c>
      <c r="N72" s="6" t="s">
        <v>21</v>
      </c>
    </row>
    <row r="73" spans="1:14" x14ac:dyDescent="0.25">
      <c r="A73" t="s">
        <v>156</v>
      </c>
      <c r="B73" t="s">
        <v>153</v>
      </c>
      <c r="C73" t="s">
        <v>53</v>
      </c>
      <c r="D73" s="3" t="s">
        <v>149</v>
      </c>
      <c r="E73" t="s">
        <v>157</v>
      </c>
      <c r="F73" t="s">
        <v>158</v>
      </c>
      <c r="G73" t="s">
        <v>21</v>
      </c>
      <c r="H73" t="s">
        <v>20</v>
      </c>
      <c r="I73" t="s">
        <v>21</v>
      </c>
      <c r="J73">
        <v>45</v>
      </c>
      <c r="K73" s="6" t="s">
        <v>21</v>
      </c>
      <c r="L73" s="6" t="s">
        <v>21</v>
      </c>
      <c r="M73" s="6" t="s">
        <v>21</v>
      </c>
      <c r="N73" s="6" t="s">
        <v>21</v>
      </c>
    </row>
    <row r="74" spans="1:14" x14ac:dyDescent="0.25">
      <c r="A74" t="s">
        <v>159</v>
      </c>
      <c r="B74" t="s">
        <v>153</v>
      </c>
      <c r="C74" t="s">
        <v>53</v>
      </c>
      <c r="D74" s="3" t="s">
        <v>149</v>
      </c>
      <c r="E74" t="s">
        <v>160</v>
      </c>
      <c r="F74" t="s">
        <v>151</v>
      </c>
      <c r="G74" t="s">
        <v>21</v>
      </c>
      <c r="H74" t="s">
        <v>20</v>
      </c>
      <c r="I74" t="s">
        <v>21</v>
      </c>
      <c r="J74">
        <v>45</v>
      </c>
      <c r="K74" s="6" t="s">
        <v>21</v>
      </c>
      <c r="L74" s="6" t="s">
        <v>21</v>
      </c>
      <c r="M74" s="6" t="s">
        <v>21</v>
      </c>
      <c r="N74" s="6" t="s">
        <v>21</v>
      </c>
    </row>
    <row r="75" spans="1:14" x14ac:dyDescent="0.25">
      <c r="A75" t="s">
        <v>161</v>
      </c>
      <c r="B75" t="s">
        <v>162</v>
      </c>
      <c r="C75" t="s">
        <v>53</v>
      </c>
      <c r="D75" s="3" t="s">
        <v>149</v>
      </c>
      <c r="E75" t="s">
        <v>163</v>
      </c>
      <c r="F75" t="s">
        <v>155</v>
      </c>
      <c r="G75" t="s">
        <v>21</v>
      </c>
      <c r="H75" t="s">
        <v>26</v>
      </c>
      <c r="I75" t="s">
        <v>21</v>
      </c>
      <c r="J75">
        <v>79</v>
      </c>
      <c r="K75" s="6" t="s">
        <v>21</v>
      </c>
      <c r="L75" s="6" t="s">
        <v>21</v>
      </c>
      <c r="M75" s="6" t="s">
        <v>21</v>
      </c>
      <c r="N75" s="6" t="s">
        <v>21</v>
      </c>
    </row>
    <row r="76" spans="1:14" x14ac:dyDescent="0.25">
      <c r="A76" t="s">
        <v>164</v>
      </c>
      <c r="B76" s="9" t="s">
        <v>162</v>
      </c>
      <c r="C76" t="s">
        <v>53</v>
      </c>
      <c r="D76" s="3" t="s">
        <v>149</v>
      </c>
      <c r="E76" t="s">
        <v>165</v>
      </c>
      <c r="F76" t="s">
        <v>158</v>
      </c>
      <c r="G76" t="s">
        <v>21</v>
      </c>
      <c r="H76" t="s">
        <v>26</v>
      </c>
      <c r="I76" t="s">
        <v>21</v>
      </c>
      <c r="J76">
        <v>79</v>
      </c>
      <c r="K76" s="6" t="s">
        <v>21</v>
      </c>
      <c r="L76" s="6" t="s">
        <v>21</v>
      </c>
      <c r="M76" s="6" t="s">
        <v>21</v>
      </c>
      <c r="N76" s="6" t="s">
        <v>21</v>
      </c>
    </row>
    <row r="77" spans="1:14" x14ac:dyDescent="0.25">
      <c r="A77" t="s">
        <v>166</v>
      </c>
      <c r="B77" s="9" t="s">
        <v>162</v>
      </c>
      <c r="C77" t="s">
        <v>53</v>
      </c>
      <c r="D77" s="3" t="s">
        <v>149</v>
      </c>
      <c r="E77" t="s">
        <v>167</v>
      </c>
      <c r="F77" t="s">
        <v>151</v>
      </c>
      <c r="G77" t="s">
        <v>21</v>
      </c>
      <c r="H77" t="s">
        <v>26</v>
      </c>
      <c r="I77" t="s">
        <v>21</v>
      </c>
      <c r="J77">
        <v>79</v>
      </c>
      <c r="K77" s="6" t="s">
        <v>21</v>
      </c>
      <c r="L77" s="6" t="s">
        <v>21</v>
      </c>
      <c r="M77" s="6" t="s">
        <v>21</v>
      </c>
      <c r="N77" s="6" t="s">
        <v>21</v>
      </c>
    </row>
    <row r="78" spans="1:14" x14ac:dyDescent="0.25">
      <c r="A78" t="s">
        <v>168</v>
      </c>
      <c r="B78" t="s">
        <v>169</v>
      </c>
      <c r="C78" t="s">
        <v>53</v>
      </c>
      <c r="D78" s="3" t="s">
        <v>149</v>
      </c>
      <c r="E78" t="s">
        <v>170</v>
      </c>
      <c r="F78" t="s">
        <v>155</v>
      </c>
      <c r="G78" t="s">
        <v>21</v>
      </c>
      <c r="H78" t="s">
        <v>20</v>
      </c>
      <c r="I78" t="s">
        <v>21</v>
      </c>
      <c r="J78">
        <v>61</v>
      </c>
      <c r="K78" s="6" t="s">
        <v>21</v>
      </c>
      <c r="L78" s="6" t="s">
        <v>21</v>
      </c>
      <c r="M78" s="6" t="s">
        <v>21</v>
      </c>
      <c r="N78" s="6" t="s">
        <v>21</v>
      </c>
    </row>
    <row r="79" spans="1:14" x14ac:dyDescent="0.25">
      <c r="A79" t="s">
        <v>171</v>
      </c>
      <c r="B79" t="s">
        <v>169</v>
      </c>
      <c r="C79" t="s">
        <v>53</v>
      </c>
      <c r="D79" s="3" t="s">
        <v>149</v>
      </c>
      <c r="E79" t="s">
        <v>172</v>
      </c>
      <c r="F79" t="s">
        <v>158</v>
      </c>
      <c r="G79" t="s">
        <v>21</v>
      </c>
      <c r="H79" t="s">
        <v>20</v>
      </c>
      <c r="I79" t="s">
        <v>21</v>
      </c>
      <c r="J79">
        <v>61</v>
      </c>
      <c r="K79" s="6" t="s">
        <v>21</v>
      </c>
      <c r="L79" s="6" t="s">
        <v>21</v>
      </c>
      <c r="M79" s="6" t="s">
        <v>21</v>
      </c>
      <c r="N79" s="6" t="s">
        <v>21</v>
      </c>
    </row>
    <row r="80" spans="1:14" x14ac:dyDescent="0.25">
      <c r="A80" t="s">
        <v>173</v>
      </c>
      <c r="B80" s="9" t="s">
        <v>174</v>
      </c>
      <c r="C80" t="s">
        <v>53</v>
      </c>
      <c r="D80" s="3" t="s">
        <v>149</v>
      </c>
      <c r="E80" t="s">
        <v>175</v>
      </c>
      <c r="F80" t="s">
        <v>155</v>
      </c>
      <c r="G80" t="s">
        <v>21</v>
      </c>
      <c r="H80" t="s">
        <v>20</v>
      </c>
      <c r="I80" t="s">
        <v>21</v>
      </c>
      <c r="J80">
        <v>65</v>
      </c>
      <c r="K80" s="6" t="s">
        <v>21</v>
      </c>
      <c r="L80" s="6" t="s">
        <v>21</v>
      </c>
      <c r="M80" s="6" t="s">
        <v>21</v>
      </c>
      <c r="N80" s="6" t="s">
        <v>21</v>
      </c>
    </row>
    <row r="81" spans="1:14" x14ac:dyDescent="0.25">
      <c r="A81" t="s">
        <v>176</v>
      </c>
      <c r="B81" s="9" t="s">
        <v>174</v>
      </c>
      <c r="C81" t="s">
        <v>53</v>
      </c>
      <c r="D81" s="3" t="s">
        <v>149</v>
      </c>
      <c r="E81" t="s">
        <v>177</v>
      </c>
      <c r="F81" t="s">
        <v>158</v>
      </c>
      <c r="G81" t="s">
        <v>21</v>
      </c>
      <c r="H81" t="s">
        <v>20</v>
      </c>
      <c r="I81" t="s">
        <v>21</v>
      </c>
      <c r="J81">
        <v>65</v>
      </c>
      <c r="K81" s="6" t="s">
        <v>21</v>
      </c>
      <c r="L81" s="6" t="s">
        <v>21</v>
      </c>
      <c r="M81" s="6" t="s">
        <v>21</v>
      </c>
      <c r="N81" s="6" t="s">
        <v>21</v>
      </c>
    </row>
    <row r="82" spans="1:14" x14ac:dyDescent="0.25">
      <c r="A82" t="s">
        <v>178</v>
      </c>
      <c r="B82" s="9" t="s">
        <v>174</v>
      </c>
      <c r="C82" t="s">
        <v>53</v>
      </c>
      <c r="D82" s="3" t="s">
        <v>149</v>
      </c>
      <c r="E82" t="s">
        <v>179</v>
      </c>
      <c r="F82" t="s">
        <v>151</v>
      </c>
      <c r="G82" t="s">
        <v>21</v>
      </c>
      <c r="H82" t="s">
        <v>20</v>
      </c>
      <c r="I82" t="s">
        <v>21</v>
      </c>
      <c r="J82">
        <v>65</v>
      </c>
      <c r="K82" s="6" t="s">
        <v>21</v>
      </c>
      <c r="L82" s="6" t="s">
        <v>21</v>
      </c>
      <c r="M82" s="6" t="s">
        <v>21</v>
      </c>
      <c r="N82" s="6" t="s">
        <v>21</v>
      </c>
    </row>
    <row r="83" spans="1:14" x14ac:dyDescent="0.25">
      <c r="A83" t="s">
        <v>180</v>
      </c>
      <c r="B83" t="s">
        <v>181</v>
      </c>
      <c r="C83" t="s">
        <v>53</v>
      </c>
      <c r="D83" s="3" t="s">
        <v>149</v>
      </c>
      <c r="E83" t="s">
        <v>182</v>
      </c>
      <c r="F83" t="s">
        <v>155</v>
      </c>
      <c r="G83" t="s">
        <v>21</v>
      </c>
      <c r="H83" t="s">
        <v>20</v>
      </c>
      <c r="I83" t="s">
        <v>21</v>
      </c>
      <c r="J83">
        <v>60</v>
      </c>
      <c r="K83" s="6" t="s">
        <v>21</v>
      </c>
      <c r="L83" s="6" t="s">
        <v>21</v>
      </c>
      <c r="M83" s="6" t="s">
        <v>21</v>
      </c>
      <c r="N83" s="6" t="s">
        <v>21</v>
      </c>
    </row>
    <row r="84" spans="1:14" x14ac:dyDescent="0.25">
      <c r="A84" t="s">
        <v>183</v>
      </c>
      <c r="B84" t="s">
        <v>181</v>
      </c>
      <c r="C84" t="s">
        <v>53</v>
      </c>
      <c r="D84" s="3" t="s">
        <v>149</v>
      </c>
      <c r="E84" t="s">
        <v>184</v>
      </c>
      <c r="F84" t="s">
        <v>158</v>
      </c>
      <c r="G84" t="s">
        <v>21</v>
      </c>
      <c r="H84" t="s">
        <v>20</v>
      </c>
      <c r="I84" t="s">
        <v>21</v>
      </c>
      <c r="J84">
        <v>60</v>
      </c>
      <c r="K84" s="6" t="s">
        <v>21</v>
      </c>
      <c r="L84" s="6" t="s">
        <v>21</v>
      </c>
      <c r="M84" s="6" t="s">
        <v>21</v>
      </c>
      <c r="N84" s="6" t="s">
        <v>21</v>
      </c>
    </row>
    <row r="85" spans="1:14" x14ac:dyDescent="0.25">
      <c r="A85" t="s">
        <v>185</v>
      </c>
      <c r="B85" t="s">
        <v>186</v>
      </c>
      <c r="C85" t="s">
        <v>53</v>
      </c>
      <c r="D85" s="3" t="s">
        <v>149</v>
      </c>
      <c r="E85" t="s">
        <v>187</v>
      </c>
      <c r="F85" t="s">
        <v>155</v>
      </c>
      <c r="G85" t="s">
        <v>21</v>
      </c>
      <c r="H85" t="s">
        <v>20</v>
      </c>
      <c r="I85" t="s">
        <v>21</v>
      </c>
      <c r="J85">
        <v>65</v>
      </c>
      <c r="K85" s="6" t="s">
        <v>21</v>
      </c>
      <c r="L85" s="6" t="s">
        <v>21</v>
      </c>
      <c r="M85" s="6" t="s">
        <v>21</v>
      </c>
      <c r="N85" s="6" t="s">
        <v>21</v>
      </c>
    </row>
    <row r="86" spans="1:14" x14ac:dyDescent="0.25">
      <c r="A86" t="s">
        <v>188</v>
      </c>
      <c r="B86" t="s">
        <v>186</v>
      </c>
      <c r="C86" t="s">
        <v>53</v>
      </c>
      <c r="D86" s="3" t="s">
        <v>149</v>
      </c>
      <c r="E86" t="s">
        <v>189</v>
      </c>
      <c r="F86" t="s">
        <v>158</v>
      </c>
      <c r="G86" t="s">
        <v>21</v>
      </c>
      <c r="H86" t="s">
        <v>20</v>
      </c>
      <c r="I86" t="s">
        <v>21</v>
      </c>
      <c r="J86">
        <v>65</v>
      </c>
      <c r="K86" s="6" t="s">
        <v>21</v>
      </c>
      <c r="L86" s="6" t="s">
        <v>21</v>
      </c>
      <c r="M86" s="6" t="s">
        <v>21</v>
      </c>
      <c r="N86" s="6" t="s">
        <v>21</v>
      </c>
    </row>
    <row r="87" spans="1:14" x14ac:dyDescent="0.25">
      <c r="A87" t="s">
        <v>190</v>
      </c>
      <c r="B87" t="s">
        <v>191</v>
      </c>
      <c r="C87" t="s">
        <v>53</v>
      </c>
      <c r="D87" s="3" t="s">
        <v>149</v>
      </c>
      <c r="E87" t="s">
        <v>192</v>
      </c>
      <c r="F87" t="s">
        <v>155</v>
      </c>
      <c r="G87" t="s">
        <v>21</v>
      </c>
      <c r="H87" t="s">
        <v>20</v>
      </c>
      <c r="I87" t="s">
        <v>21</v>
      </c>
      <c r="J87">
        <v>64</v>
      </c>
      <c r="K87" s="6" t="s">
        <v>21</v>
      </c>
      <c r="L87" s="6" t="s">
        <v>21</v>
      </c>
      <c r="M87" s="6" t="s">
        <v>21</v>
      </c>
      <c r="N87" s="6" t="s">
        <v>21</v>
      </c>
    </row>
    <row r="88" spans="1:14" x14ac:dyDescent="0.25">
      <c r="A88" t="s">
        <v>193</v>
      </c>
      <c r="B88" t="s">
        <v>191</v>
      </c>
      <c r="C88" t="s">
        <v>53</v>
      </c>
      <c r="D88" s="3" t="s">
        <v>149</v>
      </c>
      <c r="E88" t="s">
        <v>194</v>
      </c>
      <c r="F88" t="s">
        <v>158</v>
      </c>
      <c r="G88" t="s">
        <v>21</v>
      </c>
      <c r="H88" t="s">
        <v>20</v>
      </c>
      <c r="I88" t="s">
        <v>21</v>
      </c>
      <c r="J88">
        <v>64</v>
      </c>
      <c r="K88" s="6" t="s">
        <v>21</v>
      </c>
      <c r="L88" s="6" t="s">
        <v>21</v>
      </c>
      <c r="M88" s="6" t="s">
        <v>21</v>
      </c>
      <c r="N88" s="6" t="s">
        <v>21</v>
      </c>
    </row>
    <row r="89" spans="1:14" x14ac:dyDescent="0.25">
      <c r="A89" t="s">
        <v>195</v>
      </c>
      <c r="B89" t="s">
        <v>148</v>
      </c>
      <c r="C89" t="s">
        <v>53</v>
      </c>
      <c r="D89" s="3" t="s">
        <v>149</v>
      </c>
      <c r="E89" t="s">
        <v>196</v>
      </c>
      <c r="F89" t="s">
        <v>155</v>
      </c>
      <c r="G89" t="s">
        <v>21</v>
      </c>
      <c r="H89" t="s">
        <v>20</v>
      </c>
      <c r="I89" t="s">
        <v>21</v>
      </c>
      <c r="J89">
        <v>45</v>
      </c>
      <c r="K89" s="6" t="s">
        <v>21</v>
      </c>
      <c r="L89" s="6" t="s">
        <v>21</v>
      </c>
      <c r="M89" s="6" t="s">
        <v>21</v>
      </c>
      <c r="N89" s="6" t="s">
        <v>21</v>
      </c>
    </row>
    <row r="90" spans="1:14" x14ac:dyDescent="0.25">
      <c r="A90" t="s">
        <v>197</v>
      </c>
      <c r="B90" t="s">
        <v>148</v>
      </c>
      <c r="C90" t="s">
        <v>53</v>
      </c>
      <c r="D90" s="3" t="s">
        <v>149</v>
      </c>
      <c r="E90" t="s">
        <v>198</v>
      </c>
      <c r="F90" t="s">
        <v>158</v>
      </c>
      <c r="G90" t="s">
        <v>21</v>
      </c>
      <c r="H90" t="s">
        <v>20</v>
      </c>
      <c r="I90" t="s">
        <v>21</v>
      </c>
      <c r="J90">
        <v>45</v>
      </c>
      <c r="K90" s="6" t="s">
        <v>21</v>
      </c>
      <c r="L90" s="6" t="s">
        <v>21</v>
      </c>
      <c r="M90" s="6" t="s">
        <v>21</v>
      </c>
      <c r="N90" s="6" t="s">
        <v>21</v>
      </c>
    </row>
  </sheetData>
  <conditionalFormatting sqref="A91:F1048576 A78:B79 A76:A77 A80:A82 D71:F90 A83:B90 A71:B75">
    <cfRule type="duplicateValues" dxfId="5" priority="8"/>
  </conditionalFormatting>
  <conditionalFormatting sqref="D71:D90">
    <cfRule type="duplicateValues" dxfId="4" priority="1"/>
  </conditionalFormatting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DF21-BA02-4E54-BEB5-7BE9FC2A42C3}">
  <dimension ref="A1:K15"/>
  <sheetViews>
    <sheetView workbookViewId="0"/>
  </sheetViews>
  <sheetFormatPr defaultRowHeight="15" x14ac:dyDescent="0.25"/>
  <cols>
    <col min="3" max="3" width="28" bestFit="1" customWidth="1"/>
    <col min="4" max="4" width="27.7109375" bestFit="1" customWidth="1"/>
    <col min="5" max="5" width="25.140625" bestFit="1" customWidth="1"/>
    <col min="6" max="6" width="30.85546875" bestFit="1" customWidth="1"/>
    <col min="7" max="7" width="31.140625" bestFit="1" customWidth="1"/>
    <col min="8" max="8" width="25.42578125" bestFit="1" customWidth="1"/>
    <col min="9" max="9" width="24.42578125" bestFit="1" customWidth="1"/>
    <col min="10" max="10" width="24.42578125" customWidth="1"/>
    <col min="11" max="11" width="26.5703125" bestFit="1" customWidth="1"/>
  </cols>
  <sheetData>
    <row r="1" spans="1:11" x14ac:dyDescent="0.25">
      <c r="A1" t="s">
        <v>259</v>
      </c>
    </row>
    <row r="2" spans="1:11" ht="15.75" x14ac:dyDescent="0.25">
      <c r="A2" t="s">
        <v>0</v>
      </c>
      <c r="B2" s="1" t="s">
        <v>199</v>
      </c>
      <c r="C2" t="s">
        <v>200</v>
      </c>
      <c r="D2" s="1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</row>
    <row r="3" spans="1:11" x14ac:dyDescent="0.25">
      <c r="A3" s="5" t="s">
        <v>14</v>
      </c>
      <c r="B3" t="s">
        <v>209</v>
      </c>
      <c r="C3">
        <v>2698</v>
      </c>
      <c r="D3">
        <v>448917426</v>
      </c>
      <c r="E3">
        <v>166388</v>
      </c>
      <c r="F3">
        <v>49.6</v>
      </c>
      <c r="G3">
        <v>26090</v>
      </c>
      <c r="H3">
        <v>434272831</v>
      </c>
      <c r="I3">
        <v>160961</v>
      </c>
      <c r="J3">
        <v>8894</v>
      </c>
      <c r="K3">
        <v>3289</v>
      </c>
    </row>
    <row r="4" spans="1:11" x14ac:dyDescent="0.25">
      <c r="A4" s="5" t="s">
        <v>24</v>
      </c>
      <c r="B4" t="s">
        <v>209</v>
      </c>
      <c r="C4">
        <v>3362</v>
      </c>
      <c r="D4">
        <v>434588209</v>
      </c>
      <c r="E4">
        <v>129264</v>
      </c>
      <c r="F4">
        <v>68.2</v>
      </c>
      <c r="G4">
        <v>35886</v>
      </c>
      <c r="H4">
        <v>528470592</v>
      </c>
      <c r="I4">
        <v>157189</v>
      </c>
      <c r="J4">
        <v>13392</v>
      </c>
      <c r="K4">
        <v>4096</v>
      </c>
    </row>
    <row r="5" spans="1:11" x14ac:dyDescent="0.25">
      <c r="A5" s="5" t="s">
        <v>27</v>
      </c>
      <c r="B5" t="s">
        <v>209</v>
      </c>
      <c r="C5">
        <v>8952</v>
      </c>
      <c r="D5">
        <v>289759558</v>
      </c>
      <c r="E5">
        <v>32368</v>
      </c>
      <c r="F5">
        <v>69.8</v>
      </c>
      <c r="G5">
        <v>13064</v>
      </c>
      <c r="H5">
        <v>337220860</v>
      </c>
      <c r="I5">
        <v>37669</v>
      </c>
      <c r="J5">
        <v>5075</v>
      </c>
      <c r="K5">
        <v>2498</v>
      </c>
    </row>
    <row r="6" spans="1:11" x14ac:dyDescent="0.25">
      <c r="A6" s="5" t="s">
        <v>33</v>
      </c>
      <c r="B6" t="s">
        <v>209</v>
      </c>
      <c r="C6">
        <v>6886</v>
      </c>
      <c r="D6">
        <v>308212581</v>
      </c>
      <c r="E6">
        <v>44759</v>
      </c>
      <c r="F6">
        <v>56.9</v>
      </c>
      <c r="G6">
        <v>14122</v>
      </c>
      <c r="H6">
        <v>232066948</v>
      </c>
      <c r="I6">
        <v>33701</v>
      </c>
      <c r="J6">
        <v>4505</v>
      </c>
      <c r="K6">
        <v>2159</v>
      </c>
    </row>
    <row r="7" spans="1:11" x14ac:dyDescent="0.25">
      <c r="A7" s="5" t="s">
        <v>36</v>
      </c>
      <c r="B7" t="s">
        <v>209</v>
      </c>
      <c r="C7">
        <v>20000</v>
      </c>
      <c r="D7">
        <v>669917308</v>
      </c>
      <c r="E7">
        <v>33495</v>
      </c>
      <c r="F7">
        <v>76.3</v>
      </c>
      <c r="G7">
        <v>14896</v>
      </c>
      <c r="H7">
        <v>1361283099</v>
      </c>
      <c r="I7">
        <v>68064</v>
      </c>
      <c r="J7">
        <v>8074</v>
      </c>
      <c r="K7">
        <v>2882</v>
      </c>
    </row>
    <row r="8" spans="1:11" x14ac:dyDescent="0.25">
      <c r="A8" s="5" t="s">
        <v>41</v>
      </c>
      <c r="B8" t="s">
        <v>209</v>
      </c>
      <c r="C8">
        <v>8411</v>
      </c>
      <c r="D8">
        <v>360302077</v>
      </c>
      <c r="E8">
        <v>42837</v>
      </c>
      <c r="F8">
        <v>71.3</v>
      </c>
      <c r="G8">
        <v>13536</v>
      </c>
      <c r="H8">
        <v>312268530</v>
      </c>
      <c r="I8">
        <v>37126</v>
      </c>
      <c r="J8">
        <v>6391</v>
      </c>
      <c r="K8">
        <v>2792</v>
      </c>
    </row>
    <row r="9" spans="1:11" x14ac:dyDescent="0.25">
      <c r="A9" s="5" t="s">
        <v>45</v>
      </c>
      <c r="B9" t="s">
        <v>209</v>
      </c>
      <c r="C9">
        <v>5600</v>
      </c>
      <c r="D9">
        <v>291690577</v>
      </c>
      <c r="E9">
        <v>52087</v>
      </c>
      <c r="F9">
        <v>83.1</v>
      </c>
      <c r="G9">
        <v>17289</v>
      </c>
      <c r="H9">
        <v>285476929</v>
      </c>
      <c r="I9">
        <v>46156</v>
      </c>
      <c r="J9">
        <v>7573</v>
      </c>
      <c r="K9">
        <v>2994</v>
      </c>
    </row>
    <row r="10" spans="1:11" x14ac:dyDescent="0.25">
      <c r="A10" s="5" t="s">
        <v>47</v>
      </c>
      <c r="B10" t="s">
        <v>209</v>
      </c>
      <c r="C10">
        <v>8126</v>
      </c>
      <c r="D10">
        <v>291499655</v>
      </c>
      <c r="E10">
        <v>35872</v>
      </c>
      <c r="F10">
        <v>66.099999999999994</v>
      </c>
      <c r="G10">
        <v>10506</v>
      </c>
      <c r="H10">
        <v>311007556</v>
      </c>
      <c r="I10">
        <v>38273</v>
      </c>
      <c r="J10">
        <v>5764</v>
      </c>
      <c r="K10">
        <v>2563</v>
      </c>
    </row>
    <row r="11" spans="1:11" x14ac:dyDescent="0.25">
      <c r="A11" s="5" t="s">
        <v>50</v>
      </c>
      <c r="B11" t="s">
        <v>209</v>
      </c>
      <c r="C11">
        <v>13425</v>
      </c>
      <c r="D11">
        <v>510514955</v>
      </c>
      <c r="E11">
        <v>38027</v>
      </c>
      <c r="F11">
        <v>75.099999999999994</v>
      </c>
      <c r="G11">
        <v>12748</v>
      </c>
      <c r="H11">
        <v>174690707</v>
      </c>
      <c r="I11">
        <v>20461</v>
      </c>
      <c r="J11">
        <v>3119</v>
      </c>
      <c r="K11">
        <v>1766</v>
      </c>
    </row>
    <row r="13" spans="1:11" x14ac:dyDescent="0.25">
      <c r="A13" t="s">
        <v>210</v>
      </c>
      <c r="C13">
        <f>AVERAGE(C3:C11)</f>
        <v>8606.6666666666661</v>
      </c>
      <c r="D13">
        <f t="shared" ref="D13:K13" si="0">AVERAGE(D3:D11)</f>
        <v>400600260.66666669</v>
      </c>
      <c r="E13">
        <f t="shared" si="0"/>
        <v>63899.666666666664</v>
      </c>
      <c r="F13">
        <f t="shared" si="0"/>
        <v>68.488888888888894</v>
      </c>
      <c r="G13">
        <f t="shared" si="0"/>
        <v>17570.777777777777</v>
      </c>
      <c r="H13">
        <f t="shared" si="0"/>
        <v>441862005.77777779</v>
      </c>
      <c r="I13">
        <f t="shared" si="0"/>
        <v>66622.222222222219</v>
      </c>
      <c r="J13">
        <f t="shared" si="0"/>
        <v>6976.333333333333</v>
      </c>
      <c r="K13">
        <f t="shared" si="0"/>
        <v>2782.1111111111113</v>
      </c>
    </row>
    <row r="14" spans="1:11" x14ac:dyDescent="0.25">
      <c r="A14" t="s">
        <v>211</v>
      </c>
      <c r="C14">
        <f>STDEV(C3:C11)</f>
        <v>5336.5786089965923</v>
      </c>
      <c r="D14">
        <f t="shared" ref="D14:K14" si="1">STDEV(D3:D11)</f>
        <v>129572369.15830252</v>
      </c>
      <c r="E14">
        <f t="shared" si="1"/>
        <v>48861.448786338704</v>
      </c>
      <c r="F14">
        <f t="shared" si="1"/>
        <v>10.153256182679005</v>
      </c>
      <c r="G14">
        <f t="shared" si="1"/>
        <v>8192.3223474448569</v>
      </c>
      <c r="H14">
        <f t="shared" si="1"/>
        <v>360140888.44177341</v>
      </c>
      <c r="I14">
        <f t="shared" si="1"/>
        <v>53909.358090172478</v>
      </c>
      <c r="J14">
        <f t="shared" si="1"/>
        <v>3016.8910321720273</v>
      </c>
      <c r="K14">
        <f t="shared" si="1"/>
        <v>669.67257754152661</v>
      </c>
    </row>
    <row r="15" spans="1:11" x14ac:dyDescent="0.25">
      <c r="A15" t="s">
        <v>212</v>
      </c>
      <c r="C15">
        <f>MEDIAN(C3:C11)</f>
        <v>8126</v>
      </c>
      <c r="D15">
        <f t="shared" ref="D15:K15" si="2">MEDIAN(D3:D11)</f>
        <v>360302077</v>
      </c>
      <c r="E15">
        <f t="shared" si="2"/>
        <v>42837</v>
      </c>
      <c r="F15">
        <f t="shared" si="2"/>
        <v>69.8</v>
      </c>
      <c r="G15">
        <f t="shared" si="2"/>
        <v>14122</v>
      </c>
      <c r="H15">
        <f t="shared" si="2"/>
        <v>312268530</v>
      </c>
      <c r="I15">
        <f t="shared" si="2"/>
        <v>38273</v>
      </c>
      <c r="J15">
        <f t="shared" si="2"/>
        <v>6391</v>
      </c>
      <c r="K15">
        <f t="shared" si="2"/>
        <v>2792</v>
      </c>
    </row>
  </sheetData>
  <conditionalFormatting sqref="A2">
    <cfRule type="duplicateValues" dxfId="3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workbookViewId="0"/>
  </sheetViews>
  <sheetFormatPr defaultRowHeight="15" x14ac:dyDescent="0.25"/>
  <cols>
    <col min="1" max="1" width="15.42578125" bestFit="1" customWidth="1"/>
    <col min="2" max="2" width="10.28515625" bestFit="1" customWidth="1"/>
    <col min="3" max="3" width="23.140625" bestFit="1" customWidth="1"/>
    <col min="4" max="4" width="27.7109375" bestFit="1" customWidth="1"/>
    <col min="5" max="5" width="25.140625" bestFit="1" customWidth="1"/>
    <col min="6" max="6" width="30.85546875" bestFit="1" customWidth="1"/>
    <col min="7" max="7" width="31.140625" bestFit="1" customWidth="1"/>
  </cols>
  <sheetData>
    <row r="1" spans="1:11" x14ac:dyDescent="0.25">
      <c r="A1" t="s">
        <v>260</v>
      </c>
    </row>
    <row r="2" spans="1:11" ht="15.75" x14ac:dyDescent="0.25">
      <c r="A2" t="s">
        <v>0</v>
      </c>
      <c r="B2" s="1" t="s">
        <v>199</v>
      </c>
      <c r="C2" t="s">
        <v>200</v>
      </c>
      <c r="D2" s="1" t="s">
        <v>201</v>
      </c>
      <c r="E2" t="s">
        <v>202</v>
      </c>
      <c r="F2" t="s">
        <v>203</v>
      </c>
      <c r="G2" t="s">
        <v>204</v>
      </c>
      <c r="H2" s="1"/>
      <c r="I2" s="1"/>
      <c r="J2" s="1"/>
      <c r="K2" s="1"/>
    </row>
    <row r="3" spans="1:11" ht="15.75" x14ac:dyDescent="0.25">
      <c r="A3" t="s">
        <v>52</v>
      </c>
      <c r="B3" s="1" t="s">
        <v>213</v>
      </c>
      <c r="C3" s="1">
        <v>7264</v>
      </c>
      <c r="D3" s="1">
        <v>343687555</v>
      </c>
      <c r="E3" s="1">
        <v>47313</v>
      </c>
      <c r="F3" s="1">
        <v>69.400000000000006</v>
      </c>
      <c r="G3" s="1">
        <v>16510</v>
      </c>
      <c r="H3" s="1"/>
      <c r="I3" s="1"/>
      <c r="J3" s="1"/>
      <c r="K3" s="1"/>
    </row>
    <row r="4" spans="1:11" ht="15.75" x14ac:dyDescent="0.25">
      <c r="A4" t="s">
        <v>56</v>
      </c>
      <c r="B4" s="1" t="s">
        <v>213</v>
      </c>
      <c r="C4" s="1">
        <v>5815</v>
      </c>
      <c r="D4" s="1">
        <v>269154397</v>
      </c>
      <c r="E4" s="1">
        <v>46286</v>
      </c>
      <c r="F4" s="1">
        <v>63.5</v>
      </c>
      <c r="G4" s="1">
        <v>14239</v>
      </c>
      <c r="H4" s="1"/>
      <c r="I4" s="1"/>
      <c r="J4" s="1"/>
      <c r="K4" s="1"/>
    </row>
    <row r="5" spans="1:11" ht="15.75" x14ac:dyDescent="0.25">
      <c r="A5" s="2" t="s">
        <v>58</v>
      </c>
      <c r="B5" s="1" t="s">
        <v>213</v>
      </c>
      <c r="C5" s="1">
        <v>9911</v>
      </c>
      <c r="D5" s="1">
        <v>396525222</v>
      </c>
      <c r="E5" s="1">
        <v>40008</v>
      </c>
      <c r="F5" s="1">
        <v>90.3</v>
      </c>
      <c r="G5" s="1">
        <v>19055</v>
      </c>
      <c r="H5" s="1"/>
      <c r="I5" s="1"/>
      <c r="J5" s="1"/>
      <c r="K5" s="1"/>
    </row>
    <row r="6" spans="1:11" ht="15.75" x14ac:dyDescent="0.25">
      <c r="A6" t="s">
        <v>60</v>
      </c>
      <c r="B6" s="1" t="s">
        <v>213</v>
      </c>
      <c r="C6" s="1">
        <v>7769</v>
      </c>
      <c r="D6" s="1">
        <v>314024252</v>
      </c>
      <c r="E6" s="1">
        <v>40420</v>
      </c>
      <c r="F6" s="1">
        <v>80.599999999999994</v>
      </c>
      <c r="G6" s="1">
        <v>12070</v>
      </c>
      <c r="H6" s="1"/>
      <c r="I6" s="1"/>
      <c r="J6" s="1"/>
      <c r="K6" s="1"/>
    </row>
    <row r="7" spans="1:11" ht="15.75" x14ac:dyDescent="0.25">
      <c r="A7" t="s">
        <v>62</v>
      </c>
      <c r="B7" s="1" t="s">
        <v>213</v>
      </c>
      <c r="C7" s="1">
        <v>9641</v>
      </c>
      <c r="D7" s="1">
        <v>267097032</v>
      </c>
      <c r="E7" s="1">
        <v>27704</v>
      </c>
      <c r="F7" s="1">
        <v>86.9</v>
      </c>
      <c r="G7" s="1">
        <v>10984</v>
      </c>
      <c r="H7" s="1"/>
      <c r="I7" s="1"/>
      <c r="J7" s="1"/>
      <c r="K7" s="1"/>
    </row>
    <row r="8" spans="1:11" ht="15.75" x14ac:dyDescent="0.25">
      <c r="A8" t="s">
        <v>64</v>
      </c>
      <c r="B8" s="1" t="s">
        <v>213</v>
      </c>
      <c r="C8" s="1">
        <v>9705</v>
      </c>
      <c r="D8" s="1">
        <v>396950787</v>
      </c>
      <c r="E8" s="1">
        <v>40901</v>
      </c>
      <c r="F8" s="1">
        <v>81.3</v>
      </c>
      <c r="G8" s="1">
        <v>15193</v>
      </c>
      <c r="H8" s="1"/>
      <c r="I8" s="1"/>
      <c r="J8" s="1"/>
      <c r="K8" s="1"/>
    </row>
    <row r="9" spans="1:11" ht="15.75" x14ac:dyDescent="0.25">
      <c r="A9" t="s">
        <v>68</v>
      </c>
      <c r="B9" s="1" t="s">
        <v>213</v>
      </c>
      <c r="C9" s="1">
        <v>8070</v>
      </c>
      <c r="D9" s="1">
        <v>317893558</v>
      </c>
      <c r="E9" s="1">
        <v>39392</v>
      </c>
      <c r="F9" s="1">
        <v>92.1</v>
      </c>
      <c r="G9" s="1">
        <v>17810</v>
      </c>
      <c r="H9" s="1"/>
      <c r="I9" s="1"/>
      <c r="J9" s="1"/>
      <c r="K9" s="1"/>
    </row>
    <row r="10" spans="1:11" ht="15.75" x14ac:dyDescent="0.25">
      <c r="A10" t="s">
        <v>70</v>
      </c>
      <c r="B10" s="1" t="s">
        <v>213</v>
      </c>
      <c r="C10" s="1">
        <v>5519</v>
      </c>
      <c r="D10" s="1">
        <v>327100292</v>
      </c>
      <c r="E10" s="1">
        <v>59268</v>
      </c>
      <c r="F10" s="1">
        <v>70.599999999999994</v>
      </c>
      <c r="G10" s="1">
        <v>19877</v>
      </c>
      <c r="H10" s="1"/>
      <c r="I10" s="1"/>
      <c r="J10" s="1"/>
      <c r="K10" s="1"/>
    </row>
    <row r="11" spans="1:11" ht="15.75" x14ac:dyDescent="0.25">
      <c r="A11" t="s">
        <v>72</v>
      </c>
      <c r="B11" s="1" t="s">
        <v>213</v>
      </c>
      <c r="C11" s="1">
        <v>8368</v>
      </c>
      <c r="D11" s="1">
        <v>352326051</v>
      </c>
      <c r="E11" s="1">
        <v>42103</v>
      </c>
      <c r="F11" s="1">
        <v>92.1</v>
      </c>
      <c r="G11" s="1">
        <v>21148</v>
      </c>
      <c r="H11" s="1"/>
      <c r="I11" s="1"/>
      <c r="J11" s="1"/>
      <c r="K11" s="1"/>
    </row>
    <row r="12" spans="1:11" ht="15.75" x14ac:dyDescent="0.25">
      <c r="A12" t="s">
        <v>74</v>
      </c>
      <c r="B12" s="1" t="s">
        <v>213</v>
      </c>
      <c r="C12" s="1">
        <v>9466</v>
      </c>
      <c r="D12" s="1">
        <v>350896180</v>
      </c>
      <c r="E12" s="1">
        <v>37069</v>
      </c>
      <c r="F12" s="1">
        <v>86.1</v>
      </c>
      <c r="G12" s="1">
        <v>11128</v>
      </c>
      <c r="H12" s="1"/>
      <c r="I12" s="1"/>
      <c r="J12" s="1"/>
      <c r="K12" s="1"/>
    </row>
    <row r="13" spans="1:11" ht="15.75" x14ac:dyDescent="0.25">
      <c r="A13" t="s">
        <v>76</v>
      </c>
      <c r="B13" s="1" t="s">
        <v>213</v>
      </c>
      <c r="C13" s="1">
        <v>10515</v>
      </c>
      <c r="D13" s="1">
        <v>264960156</v>
      </c>
      <c r="E13" s="1">
        <v>25198</v>
      </c>
      <c r="F13" s="1">
        <v>85.2</v>
      </c>
      <c r="G13" s="1">
        <v>9533</v>
      </c>
      <c r="H13" s="1"/>
      <c r="I13" s="1"/>
      <c r="J13" s="1"/>
      <c r="K13" s="1"/>
    </row>
    <row r="14" spans="1:11" ht="15.75" x14ac:dyDescent="0.25">
      <c r="A14" t="s">
        <v>78</v>
      </c>
      <c r="B14" s="1" t="s">
        <v>213</v>
      </c>
      <c r="C14" s="1">
        <v>4386</v>
      </c>
      <c r="D14" s="1">
        <v>583592361</v>
      </c>
      <c r="E14" s="1">
        <v>133057</v>
      </c>
      <c r="F14" s="1">
        <v>77.5</v>
      </c>
      <c r="G14" s="1">
        <v>42390</v>
      </c>
      <c r="H14" s="1"/>
      <c r="I14" s="1"/>
      <c r="J14" s="1"/>
      <c r="K14" s="1"/>
    </row>
    <row r="15" spans="1:11" ht="15.75" x14ac:dyDescent="0.25">
      <c r="A15" t="s">
        <v>80</v>
      </c>
      <c r="B15" s="1" t="s">
        <v>213</v>
      </c>
      <c r="C15" s="1">
        <v>5489</v>
      </c>
      <c r="D15" s="1">
        <v>641088925</v>
      </c>
      <c r="E15" s="1">
        <v>116795</v>
      </c>
      <c r="F15" s="1">
        <v>90</v>
      </c>
      <c r="G15" s="1">
        <v>44089</v>
      </c>
      <c r="H15" s="1"/>
      <c r="I15" s="1"/>
      <c r="J15" s="1"/>
      <c r="K15" s="1"/>
    </row>
    <row r="16" spans="1:11" ht="15.75" x14ac:dyDescent="0.25">
      <c r="A16" t="s">
        <v>82</v>
      </c>
      <c r="B16" s="1" t="s">
        <v>213</v>
      </c>
      <c r="C16">
        <v>8187</v>
      </c>
      <c r="D16">
        <v>623379804</v>
      </c>
      <c r="E16">
        <v>76142</v>
      </c>
      <c r="F16">
        <v>83.7</v>
      </c>
      <c r="G16">
        <v>29943</v>
      </c>
    </row>
    <row r="17" spans="1:7" ht="15.75" x14ac:dyDescent="0.25">
      <c r="A17" t="s">
        <v>84</v>
      </c>
      <c r="B17" s="1" t="s">
        <v>213</v>
      </c>
      <c r="C17">
        <v>7117</v>
      </c>
      <c r="D17">
        <v>608897250</v>
      </c>
      <c r="E17">
        <v>85555</v>
      </c>
      <c r="F17">
        <v>93.8</v>
      </c>
      <c r="G17">
        <v>36016</v>
      </c>
    </row>
    <row r="18" spans="1:7" ht="15.75" x14ac:dyDescent="0.25">
      <c r="A18" t="s">
        <v>86</v>
      </c>
      <c r="B18" s="1" t="s">
        <v>213</v>
      </c>
      <c r="C18">
        <v>7121</v>
      </c>
      <c r="D18">
        <v>617861213</v>
      </c>
      <c r="E18">
        <v>86766</v>
      </c>
      <c r="F18">
        <v>92.9</v>
      </c>
      <c r="G18">
        <v>34795</v>
      </c>
    </row>
    <row r="19" spans="1:7" ht="15.75" x14ac:dyDescent="0.25">
      <c r="A19" s="5" t="s">
        <v>88</v>
      </c>
      <c r="B19" s="1" t="s">
        <v>213</v>
      </c>
      <c r="C19">
        <v>11004</v>
      </c>
      <c r="D19">
        <v>438488694</v>
      </c>
      <c r="E19">
        <v>39848</v>
      </c>
      <c r="F19">
        <v>78.099999999999994</v>
      </c>
      <c r="G19">
        <v>9662</v>
      </c>
    </row>
    <row r="20" spans="1:7" ht="15.75" x14ac:dyDescent="0.25">
      <c r="A20" s="5" t="s">
        <v>91</v>
      </c>
      <c r="B20" s="1" t="s">
        <v>213</v>
      </c>
      <c r="C20">
        <v>10893</v>
      </c>
      <c r="D20">
        <v>625332342</v>
      </c>
      <c r="E20">
        <v>57406</v>
      </c>
      <c r="F20">
        <v>83.8</v>
      </c>
      <c r="G20">
        <v>20606</v>
      </c>
    </row>
    <row r="21" spans="1:7" ht="15.75" x14ac:dyDescent="0.25">
      <c r="A21" s="5" t="s">
        <v>93</v>
      </c>
      <c r="B21" s="1" t="s">
        <v>213</v>
      </c>
      <c r="C21">
        <v>20009</v>
      </c>
      <c r="D21">
        <v>330925647</v>
      </c>
      <c r="E21">
        <v>16538</v>
      </c>
      <c r="F21">
        <v>71</v>
      </c>
      <c r="G21">
        <v>4721</v>
      </c>
    </row>
    <row r="22" spans="1:7" ht="15.75" x14ac:dyDescent="0.25">
      <c r="A22" s="5" t="s">
        <v>96</v>
      </c>
      <c r="B22" s="1" t="s">
        <v>213</v>
      </c>
      <c r="C22">
        <v>20004</v>
      </c>
      <c r="D22">
        <v>160691471</v>
      </c>
      <c r="E22">
        <v>8032</v>
      </c>
      <c r="F22">
        <v>75.2</v>
      </c>
      <c r="G22">
        <v>3547</v>
      </c>
    </row>
    <row r="23" spans="1:7" ht="15.75" x14ac:dyDescent="0.25">
      <c r="A23" s="5" t="s">
        <v>98</v>
      </c>
      <c r="B23" s="1" t="s">
        <v>213</v>
      </c>
      <c r="C23">
        <v>20005</v>
      </c>
      <c r="D23">
        <v>243351653</v>
      </c>
      <c r="E23">
        <v>12164</v>
      </c>
      <c r="F23">
        <v>83.8</v>
      </c>
      <c r="G23">
        <v>5383</v>
      </c>
    </row>
    <row r="24" spans="1:7" ht="15.75" x14ac:dyDescent="0.25">
      <c r="A24" s="5" t="s">
        <v>100</v>
      </c>
      <c r="B24" s="1" t="s">
        <v>213</v>
      </c>
      <c r="C24">
        <v>11001</v>
      </c>
      <c r="D24">
        <v>251454292</v>
      </c>
      <c r="E24">
        <v>22836</v>
      </c>
      <c r="F24">
        <v>88.4</v>
      </c>
      <c r="G24">
        <v>11253</v>
      </c>
    </row>
    <row r="26" spans="1:7" x14ac:dyDescent="0.25">
      <c r="A26" t="s">
        <v>210</v>
      </c>
      <c r="C26">
        <f>AVERAGE(C3:C24)</f>
        <v>9875.4090909090901</v>
      </c>
      <c r="D26">
        <f t="shared" ref="D26:G26" si="0">AVERAGE(D3:D24)</f>
        <v>396621778.81818181</v>
      </c>
      <c r="E26">
        <f t="shared" si="0"/>
        <v>50036.409090909088</v>
      </c>
      <c r="F26">
        <f t="shared" si="0"/>
        <v>82.559090909090912</v>
      </c>
      <c r="G26">
        <f t="shared" si="0"/>
        <v>18634.18181818182</v>
      </c>
    </row>
    <row r="27" spans="1:7" x14ac:dyDescent="0.25">
      <c r="A27" t="s">
        <v>211</v>
      </c>
      <c r="C27">
        <f>STDEV(C3:C24)</f>
        <v>4534.5166977108138</v>
      </c>
      <c r="D27">
        <f t="shared" ref="D27:G27" si="1">STDEV(D3:D24)</f>
        <v>150209872.40842021</v>
      </c>
      <c r="E27">
        <f t="shared" si="1"/>
        <v>32147.988875347044</v>
      </c>
      <c r="F27">
        <f t="shared" si="1"/>
        <v>8.52333821764074</v>
      </c>
      <c r="G27">
        <f t="shared" si="1"/>
        <v>11800.562801898832</v>
      </c>
    </row>
    <row r="28" spans="1:7" x14ac:dyDescent="0.25">
      <c r="A28" t="s">
        <v>212</v>
      </c>
      <c r="C28">
        <f>MEDIAN(C3:C24)</f>
        <v>8917</v>
      </c>
      <c r="D28">
        <f t="shared" ref="D28:G28" si="2">MEDIAN(D3:D24)</f>
        <v>347291867.5</v>
      </c>
      <c r="E28">
        <f t="shared" si="2"/>
        <v>40660.5</v>
      </c>
      <c r="F28">
        <f t="shared" si="2"/>
        <v>83.8</v>
      </c>
      <c r="G28">
        <f t="shared" si="2"/>
        <v>15851.5</v>
      </c>
    </row>
  </sheetData>
  <conditionalFormatting sqref="A2">
    <cfRule type="duplicateValues" dxfId="2" priority="2"/>
  </conditionalFormatting>
  <conditionalFormatting sqref="A3:A18">
    <cfRule type="duplicateValues" dxfId="1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/>
  </sheetViews>
  <sheetFormatPr defaultRowHeight="15" x14ac:dyDescent="0.25"/>
  <cols>
    <col min="1" max="1" width="29.42578125" bestFit="1" customWidth="1"/>
    <col min="2" max="2" width="14.28515625" customWidth="1"/>
    <col min="3" max="3" width="23.140625" bestFit="1" customWidth="1"/>
    <col min="4" max="4" width="27.7109375" bestFit="1" customWidth="1"/>
    <col min="5" max="5" width="25.140625" bestFit="1" customWidth="1"/>
    <col min="6" max="6" width="31.140625" bestFit="1" customWidth="1"/>
    <col min="7" max="7" width="29.28515625" bestFit="1" customWidth="1"/>
  </cols>
  <sheetData>
    <row r="1" spans="1:7" x14ac:dyDescent="0.25">
      <c r="A1" t="s">
        <v>261</v>
      </c>
    </row>
    <row r="2" spans="1:7" ht="15.75" x14ac:dyDescent="0.25">
      <c r="A2" t="s">
        <v>0</v>
      </c>
      <c r="B2" s="1" t="s">
        <v>199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</row>
    <row r="3" spans="1:7" x14ac:dyDescent="0.25">
      <c r="A3" t="s">
        <v>129</v>
      </c>
      <c r="B3" t="s">
        <v>219</v>
      </c>
      <c r="C3">
        <v>2666</v>
      </c>
      <c r="D3">
        <v>83035398</v>
      </c>
      <c r="E3">
        <v>31146</v>
      </c>
      <c r="F3">
        <v>1082</v>
      </c>
      <c r="G3">
        <v>673</v>
      </c>
    </row>
    <row r="4" spans="1:7" x14ac:dyDescent="0.25">
      <c r="A4" t="s">
        <v>133</v>
      </c>
      <c r="B4" t="s">
        <v>219</v>
      </c>
      <c r="C4">
        <v>2068</v>
      </c>
      <c r="D4">
        <v>107474351</v>
      </c>
      <c r="E4">
        <v>51970</v>
      </c>
      <c r="F4">
        <v>2884</v>
      </c>
      <c r="G4">
        <v>1412</v>
      </c>
    </row>
    <row r="5" spans="1:7" x14ac:dyDescent="0.25">
      <c r="A5" t="s">
        <v>135</v>
      </c>
      <c r="B5" t="s">
        <v>219</v>
      </c>
      <c r="C5">
        <v>2683</v>
      </c>
      <c r="D5">
        <v>104443862</v>
      </c>
      <c r="E5">
        <v>38928</v>
      </c>
      <c r="F5">
        <v>7807</v>
      </c>
      <c r="G5">
        <v>3349</v>
      </c>
    </row>
    <row r="6" spans="1:7" x14ac:dyDescent="0.25">
      <c r="A6" t="s">
        <v>137</v>
      </c>
      <c r="B6" t="s">
        <v>219</v>
      </c>
      <c r="C6">
        <v>4187</v>
      </c>
      <c r="D6">
        <v>94954791</v>
      </c>
      <c r="E6">
        <v>22678</v>
      </c>
      <c r="F6">
        <v>9989</v>
      </c>
      <c r="G6">
        <v>3969</v>
      </c>
    </row>
    <row r="7" spans="1:7" x14ac:dyDescent="0.25">
      <c r="A7" t="s">
        <v>139</v>
      </c>
      <c r="B7" t="s">
        <v>219</v>
      </c>
      <c r="C7">
        <v>3438</v>
      </c>
      <c r="D7">
        <v>119585713</v>
      </c>
      <c r="E7">
        <v>34784</v>
      </c>
      <c r="F7">
        <v>1339</v>
      </c>
      <c r="G7">
        <v>772</v>
      </c>
    </row>
    <row r="8" spans="1:7" x14ac:dyDescent="0.25">
      <c r="A8" t="s">
        <v>141</v>
      </c>
      <c r="B8" t="s">
        <v>219</v>
      </c>
      <c r="C8">
        <v>2358</v>
      </c>
      <c r="D8">
        <v>337573153</v>
      </c>
      <c r="E8">
        <v>143161</v>
      </c>
      <c r="F8">
        <v>45318</v>
      </c>
      <c r="G8">
        <v>8402</v>
      </c>
    </row>
    <row r="9" spans="1:7" x14ac:dyDescent="0.25">
      <c r="A9" t="s">
        <v>143</v>
      </c>
      <c r="B9" t="s">
        <v>219</v>
      </c>
      <c r="C9">
        <v>2005</v>
      </c>
      <c r="D9">
        <v>79005995</v>
      </c>
      <c r="E9">
        <v>39404</v>
      </c>
      <c r="F9">
        <v>2073</v>
      </c>
      <c r="G9">
        <v>1049</v>
      </c>
    </row>
    <row r="10" spans="1:7" x14ac:dyDescent="0.25">
      <c r="A10" t="s">
        <v>145</v>
      </c>
      <c r="B10" t="s">
        <v>219</v>
      </c>
      <c r="C10">
        <v>2206</v>
      </c>
      <c r="D10">
        <v>186155190</v>
      </c>
      <c r="E10">
        <v>84386</v>
      </c>
      <c r="F10">
        <v>21076</v>
      </c>
      <c r="G10">
        <v>6101</v>
      </c>
    </row>
    <row r="12" spans="1:7" x14ac:dyDescent="0.25">
      <c r="A12" t="s">
        <v>210</v>
      </c>
      <c r="C12">
        <f>AVERAGE(C3:C10)</f>
        <v>2701.375</v>
      </c>
      <c r="D12">
        <f t="shared" ref="D12:G12" si="0">AVERAGE(D3:D10)</f>
        <v>139028556.625</v>
      </c>
      <c r="E12">
        <f t="shared" si="0"/>
        <v>55807.125</v>
      </c>
      <c r="F12">
        <f t="shared" si="0"/>
        <v>11446</v>
      </c>
      <c r="G12">
        <f t="shared" si="0"/>
        <v>3215.875</v>
      </c>
    </row>
    <row r="13" spans="1:7" x14ac:dyDescent="0.25">
      <c r="A13" t="s">
        <v>220</v>
      </c>
      <c r="C13">
        <f>STDEV(C3:C10)</f>
        <v>755.99431923413658</v>
      </c>
      <c r="D13">
        <f t="shared" ref="D13:G13" si="1">STDEV(D3:D10)</f>
        <v>86924522.283356011</v>
      </c>
      <c r="E13">
        <f t="shared" si="1"/>
        <v>39935.34822841789</v>
      </c>
      <c r="F13">
        <f t="shared" si="1"/>
        <v>15241.575527858942</v>
      </c>
      <c r="G13">
        <f t="shared" si="1"/>
        <v>2833.2921001901659</v>
      </c>
    </row>
    <row r="14" spans="1:7" x14ac:dyDescent="0.25">
      <c r="A14" t="s">
        <v>212</v>
      </c>
      <c r="C14">
        <f>MEDIAN(C3:C10)</f>
        <v>2512</v>
      </c>
      <c r="D14">
        <f t="shared" ref="D14:G14" si="2">MEDIAN(D3:D10)</f>
        <v>105959106.5</v>
      </c>
      <c r="E14">
        <f t="shared" si="2"/>
        <v>39166</v>
      </c>
      <c r="F14">
        <f t="shared" si="2"/>
        <v>5345.5</v>
      </c>
      <c r="G14">
        <f t="shared" si="2"/>
        <v>2380.5</v>
      </c>
    </row>
  </sheetData>
  <conditionalFormatting sqref="A3:A10 A12:A14">
    <cfRule type="duplicateValues" dxfId="0" priority="8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CCC7-0772-4879-9E14-6F51E7820ED0}">
  <dimension ref="A1:V12"/>
  <sheetViews>
    <sheetView workbookViewId="0">
      <selection activeCell="B1" sqref="B1"/>
    </sheetView>
  </sheetViews>
  <sheetFormatPr defaultRowHeight="15" x14ac:dyDescent="0.25"/>
  <sheetData>
    <row r="1" spans="1:22" x14ac:dyDescent="0.25">
      <c r="A1" t="s">
        <v>262</v>
      </c>
    </row>
    <row r="2" spans="1:22" x14ac:dyDescent="0.25">
      <c r="A2" s="5"/>
      <c r="B2" s="5" t="s">
        <v>221</v>
      </c>
      <c r="C2" s="5" t="s">
        <v>222</v>
      </c>
      <c r="D2" s="5" t="s">
        <v>223</v>
      </c>
      <c r="E2" s="5" t="s">
        <v>224</v>
      </c>
      <c r="F2" s="5" t="s">
        <v>225</v>
      </c>
      <c r="G2" s="5" t="s">
        <v>226</v>
      </c>
      <c r="H2" s="5" t="s">
        <v>227</v>
      </c>
      <c r="I2" s="5" t="s">
        <v>228</v>
      </c>
      <c r="J2" s="5" t="s">
        <v>229</v>
      </c>
      <c r="K2" s="5" t="s">
        <v>230</v>
      </c>
      <c r="L2" s="5" t="s">
        <v>231</v>
      </c>
      <c r="M2" s="5" t="s">
        <v>232</v>
      </c>
      <c r="N2" s="5" t="s">
        <v>233</v>
      </c>
      <c r="O2" s="5" t="s">
        <v>234</v>
      </c>
      <c r="P2" s="5" t="s">
        <v>235</v>
      </c>
      <c r="Q2" s="5" t="s">
        <v>236</v>
      </c>
      <c r="R2" s="5" t="s">
        <v>237</v>
      </c>
      <c r="S2" t="s">
        <v>238</v>
      </c>
      <c r="U2" t="s">
        <v>239</v>
      </c>
      <c r="V2" t="s">
        <v>240</v>
      </c>
    </row>
    <row r="3" spans="1:22" x14ac:dyDescent="0.25">
      <c r="A3" s="5" t="s">
        <v>27</v>
      </c>
      <c r="B3" s="5">
        <v>2109</v>
      </c>
      <c r="C3" s="5">
        <v>249</v>
      </c>
      <c r="D3" s="5">
        <v>555</v>
      </c>
      <c r="E3" s="5">
        <v>139</v>
      </c>
      <c r="F3" s="5">
        <v>321</v>
      </c>
      <c r="G3" s="5">
        <v>292</v>
      </c>
      <c r="H3" s="5">
        <v>499</v>
      </c>
      <c r="I3" s="5">
        <v>220</v>
      </c>
      <c r="J3" s="5">
        <v>181</v>
      </c>
      <c r="K3" s="5">
        <v>286</v>
      </c>
      <c r="L3" s="5">
        <v>167</v>
      </c>
      <c r="M3" s="5">
        <v>117</v>
      </c>
      <c r="N3" s="5">
        <v>567</v>
      </c>
      <c r="O3" s="5">
        <v>151</v>
      </c>
      <c r="P3" s="5">
        <v>154</v>
      </c>
      <c r="Q3" s="5">
        <v>41</v>
      </c>
      <c r="R3" s="5">
        <v>139</v>
      </c>
      <c r="S3">
        <f t="shared" ref="S3:S11" si="0">SUM(B3:R3)</f>
        <v>6187</v>
      </c>
      <c r="U3">
        <f>AVERAGE(S3:S11)</f>
        <v>6387.8888888888887</v>
      </c>
      <c r="V3">
        <f>STDEV(S3:S11)</f>
        <v>4068.8617095093209</v>
      </c>
    </row>
    <row r="4" spans="1:22" x14ac:dyDescent="0.25">
      <c r="A4" s="5" t="s">
        <v>33</v>
      </c>
      <c r="B4" s="5">
        <v>1584</v>
      </c>
      <c r="C4" s="5">
        <v>270</v>
      </c>
      <c r="D4" s="5">
        <v>400</v>
      </c>
      <c r="E4" s="5">
        <v>138</v>
      </c>
      <c r="F4" s="5">
        <v>202</v>
      </c>
      <c r="G4" s="5">
        <v>188</v>
      </c>
      <c r="H4" s="5">
        <v>425</v>
      </c>
      <c r="I4" s="5">
        <v>419</v>
      </c>
      <c r="J4" s="5">
        <v>361</v>
      </c>
      <c r="K4" s="5">
        <v>211</v>
      </c>
      <c r="L4" s="5">
        <v>152</v>
      </c>
      <c r="M4" s="5">
        <v>97</v>
      </c>
      <c r="N4" s="5">
        <v>410</v>
      </c>
      <c r="O4" s="5">
        <v>154</v>
      </c>
      <c r="P4" s="5">
        <v>124</v>
      </c>
      <c r="Q4" s="5">
        <v>51</v>
      </c>
      <c r="R4" s="5">
        <v>81</v>
      </c>
      <c r="S4">
        <f t="shared" si="0"/>
        <v>5267</v>
      </c>
    </row>
    <row r="5" spans="1:22" x14ac:dyDescent="0.25">
      <c r="A5" s="5" t="s">
        <v>14</v>
      </c>
      <c r="B5" s="5">
        <v>539</v>
      </c>
      <c r="C5" s="5">
        <v>130</v>
      </c>
      <c r="D5" s="5">
        <v>70</v>
      </c>
      <c r="E5" s="5">
        <v>9</v>
      </c>
      <c r="F5" s="5">
        <v>198</v>
      </c>
      <c r="G5" s="5">
        <v>79</v>
      </c>
      <c r="H5" s="5">
        <v>132</v>
      </c>
      <c r="I5" s="5">
        <v>100</v>
      </c>
      <c r="J5" s="5">
        <v>82</v>
      </c>
      <c r="K5" s="5">
        <v>61</v>
      </c>
      <c r="L5" s="5">
        <v>36</v>
      </c>
      <c r="M5" s="5">
        <v>10</v>
      </c>
      <c r="N5" s="5">
        <v>50</v>
      </c>
      <c r="O5" s="5">
        <v>32</v>
      </c>
      <c r="P5" s="5">
        <v>51</v>
      </c>
      <c r="Q5" s="5">
        <v>264</v>
      </c>
      <c r="R5" s="5">
        <v>42</v>
      </c>
      <c r="S5">
        <f t="shared" si="0"/>
        <v>1885</v>
      </c>
    </row>
    <row r="6" spans="1:22" x14ac:dyDescent="0.25">
      <c r="A6" s="5" t="s">
        <v>24</v>
      </c>
      <c r="B6" s="5">
        <v>892</v>
      </c>
      <c r="C6" s="5">
        <v>209</v>
      </c>
      <c r="D6" s="5">
        <v>92</v>
      </c>
      <c r="E6" s="5">
        <v>35</v>
      </c>
      <c r="F6" s="5">
        <v>184</v>
      </c>
      <c r="G6" s="5">
        <v>88</v>
      </c>
      <c r="H6" s="5">
        <v>219</v>
      </c>
      <c r="I6" s="5">
        <v>98</v>
      </c>
      <c r="J6" s="5">
        <v>84</v>
      </c>
      <c r="K6" s="5">
        <v>77</v>
      </c>
      <c r="L6" s="5">
        <v>51</v>
      </c>
      <c r="M6" s="5">
        <v>13</v>
      </c>
      <c r="N6" s="5">
        <v>70</v>
      </c>
      <c r="O6" s="5">
        <v>28</v>
      </c>
      <c r="P6" s="5">
        <v>45</v>
      </c>
      <c r="Q6" s="5">
        <v>9</v>
      </c>
      <c r="R6" s="5">
        <v>21</v>
      </c>
      <c r="S6">
        <f t="shared" si="0"/>
        <v>2215</v>
      </c>
    </row>
    <row r="7" spans="1:22" x14ac:dyDescent="0.25">
      <c r="A7" s="5" t="s">
        <v>36</v>
      </c>
      <c r="B7" s="5">
        <v>3198</v>
      </c>
      <c r="C7" s="5">
        <v>982</v>
      </c>
      <c r="D7" s="5">
        <v>1984</v>
      </c>
      <c r="E7" s="5">
        <v>271</v>
      </c>
      <c r="F7" s="5">
        <v>2276</v>
      </c>
      <c r="G7" s="5">
        <v>1705</v>
      </c>
      <c r="H7" s="5">
        <v>1613</v>
      </c>
      <c r="I7" s="5">
        <v>527</v>
      </c>
      <c r="J7" s="5">
        <v>368</v>
      </c>
      <c r="K7" s="5">
        <v>92</v>
      </c>
      <c r="L7" s="5">
        <v>609</v>
      </c>
      <c r="M7" s="5">
        <v>34</v>
      </c>
      <c r="N7" s="5">
        <v>654</v>
      </c>
      <c r="O7" s="5">
        <v>208</v>
      </c>
      <c r="P7" s="5">
        <v>179</v>
      </c>
      <c r="Q7" s="5">
        <v>47</v>
      </c>
      <c r="R7" s="5">
        <v>555</v>
      </c>
      <c r="S7">
        <f t="shared" si="0"/>
        <v>15302</v>
      </c>
    </row>
    <row r="8" spans="1:22" x14ac:dyDescent="0.25">
      <c r="A8" s="5" t="s">
        <v>41</v>
      </c>
      <c r="B8" s="5">
        <v>2421</v>
      </c>
      <c r="C8" s="5">
        <v>539</v>
      </c>
      <c r="D8" s="5">
        <v>349</v>
      </c>
      <c r="E8" s="5">
        <v>67</v>
      </c>
      <c r="F8" s="5">
        <v>386</v>
      </c>
      <c r="G8" s="5">
        <v>179</v>
      </c>
      <c r="H8" s="5">
        <v>954</v>
      </c>
      <c r="I8" s="5">
        <v>414</v>
      </c>
      <c r="J8" s="5">
        <v>341</v>
      </c>
      <c r="K8" s="5">
        <v>160</v>
      </c>
      <c r="L8" s="5">
        <v>126</v>
      </c>
      <c r="M8" s="5">
        <v>34</v>
      </c>
      <c r="N8" s="5">
        <v>434</v>
      </c>
      <c r="O8" s="5">
        <v>196</v>
      </c>
      <c r="P8" s="5">
        <v>89</v>
      </c>
      <c r="Q8" s="5">
        <v>24</v>
      </c>
      <c r="R8" s="5">
        <v>125</v>
      </c>
      <c r="S8">
        <f t="shared" si="0"/>
        <v>6838</v>
      </c>
    </row>
    <row r="9" spans="1:22" x14ac:dyDescent="0.25">
      <c r="A9" s="5" t="s">
        <v>45</v>
      </c>
      <c r="B9" s="5">
        <v>1420</v>
      </c>
      <c r="C9" s="5">
        <v>265</v>
      </c>
      <c r="D9" s="5">
        <v>319</v>
      </c>
      <c r="E9" s="5">
        <v>75</v>
      </c>
      <c r="F9" s="5">
        <v>217</v>
      </c>
      <c r="G9" s="5">
        <v>123</v>
      </c>
      <c r="H9" s="5">
        <v>387</v>
      </c>
      <c r="I9" s="5">
        <v>230</v>
      </c>
      <c r="J9" s="5">
        <v>327</v>
      </c>
      <c r="K9" s="5">
        <v>113</v>
      </c>
      <c r="L9" s="5">
        <v>105</v>
      </c>
      <c r="M9" s="5">
        <v>62</v>
      </c>
      <c r="N9" s="5">
        <v>385</v>
      </c>
      <c r="O9" s="5">
        <v>188</v>
      </c>
      <c r="P9" s="5">
        <v>27</v>
      </c>
      <c r="Q9" s="5">
        <v>12</v>
      </c>
      <c r="R9" s="5">
        <v>38</v>
      </c>
      <c r="S9">
        <f t="shared" si="0"/>
        <v>4293</v>
      </c>
    </row>
    <row r="10" spans="1:22" x14ac:dyDescent="0.25">
      <c r="A10" s="5" t="s">
        <v>50</v>
      </c>
      <c r="B10" s="5">
        <v>2818</v>
      </c>
      <c r="C10" s="5">
        <v>489</v>
      </c>
      <c r="D10" s="5">
        <v>575</v>
      </c>
      <c r="E10" s="5">
        <v>301</v>
      </c>
      <c r="F10" s="5">
        <v>591</v>
      </c>
      <c r="G10" s="5">
        <v>330</v>
      </c>
      <c r="H10" s="5">
        <v>782</v>
      </c>
      <c r="I10" s="5">
        <v>612</v>
      </c>
      <c r="J10" s="5">
        <v>585</v>
      </c>
      <c r="K10" s="5">
        <v>327</v>
      </c>
      <c r="L10" s="5">
        <v>257</v>
      </c>
      <c r="M10" s="5">
        <v>104</v>
      </c>
      <c r="N10" s="5">
        <v>409</v>
      </c>
      <c r="O10" s="5">
        <v>523</v>
      </c>
      <c r="P10" s="5">
        <v>367</v>
      </c>
      <c r="Q10" s="5">
        <v>155</v>
      </c>
      <c r="R10" s="5">
        <v>213</v>
      </c>
      <c r="S10">
        <f t="shared" si="0"/>
        <v>9438</v>
      </c>
    </row>
    <row r="11" spans="1:22" x14ac:dyDescent="0.25">
      <c r="A11" s="5" t="s">
        <v>47</v>
      </c>
      <c r="B11" s="5">
        <v>2351</v>
      </c>
      <c r="C11" s="5">
        <v>687</v>
      </c>
      <c r="D11" s="5">
        <v>306</v>
      </c>
      <c r="E11" s="5">
        <v>41</v>
      </c>
      <c r="F11" s="5">
        <v>728</v>
      </c>
      <c r="G11" s="5">
        <v>421</v>
      </c>
      <c r="H11" s="5">
        <v>387</v>
      </c>
      <c r="I11" s="5">
        <v>217</v>
      </c>
      <c r="J11" s="5">
        <v>206</v>
      </c>
      <c r="K11" s="5">
        <v>151</v>
      </c>
      <c r="L11" s="5">
        <v>85</v>
      </c>
      <c r="M11" s="5">
        <v>31</v>
      </c>
      <c r="N11" s="5">
        <v>329</v>
      </c>
      <c r="O11" s="5">
        <v>76</v>
      </c>
      <c r="P11" s="5">
        <v>15</v>
      </c>
      <c r="Q11" s="5">
        <v>10</v>
      </c>
      <c r="R11" s="5">
        <v>25</v>
      </c>
      <c r="S11">
        <f t="shared" si="0"/>
        <v>6066</v>
      </c>
    </row>
    <row r="12" spans="1:22" x14ac:dyDescent="0.25">
      <c r="A12" t="s">
        <v>238</v>
      </c>
      <c r="B12">
        <f t="shared" ref="B12:S12" si="1">SUM(B3:B11)</f>
        <v>17332</v>
      </c>
      <c r="C12">
        <f t="shared" si="1"/>
        <v>3820</v>
      </c>
      <c r="D12">
        <f t="shared" si="1"/>
        <v>4650</v>
      </c>
      <c r="E12">
        <f t="shared" si="1"/>
        <v>1076</v>
      </c>
      <c r="F12">
        <f t="shared" si="1"/>
        <v>5103</v>
      </c>
      <c r="G12">
        <f t="shared" si="1"/>
        <v>3405</v>
      </c>
      <c r="H12">
        <f t="shared" si="1"/>
        <v>5398</v>
      </c>
      <c r="I12">
        <f t="shared" si="1"/>
        <v>2837</v>
      </c>
      <c r="J12">
        <f t="shared" si="1"/>
        <v>2535</v>
      </c>
      <c r="K12">
        <f t="shared" si="1"/>
        <v>1478</v>
      </c>
      <c r="L12">
        <f t="shared" si="1"/>
        <v>1588</v>
      </c>
      <c r="M12">
        <f t="shared" si="1"/>
        <v>502</v>
      </c>
      <c r="N12">
        <f t="shared" si="1"/>
        <v>3308</v>
      </c>
      <c r="O12">
        <f t="shared" si="1"/>
        <v>1556</v>
      </c>
      <c r="P12">
        <f t="shared" si="1"/>
        <v>1051</v>
      </c>
      <c r="Q12">
        <f t="shared" si="1"/>
        <v>613</v>
      </c>
      <c r="R12">
        <f t="shared" si="1"/>
        <v>1239</v>
      </c>
      <c r="S12">
        <f t="shared" si="1"/>
        <v>57491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5"/>
  <sheetViews>
    <sheetView workbookViewId="0">
      <selection activeCell="B1" sqref="B1"/>
    </sheetView>
  </sheetViews>
  <sheetFormatPr defaultRowHeight="15" x14ac:dyDescent="0.25"/>
  <sheetData>
    <row r="1" spans="1:25" x14ac:dyDescent="0.25">
      <c r="A1" t="s">
        <v>263</v>
      </c>
    </row>
    <row r="2" spans="1:25" x14ac:dyDescent="0.25">
      <c r="A2" s="5"/>
      <c r="B2" s="5" t="s">
        <v>221</v>
      </c>
      <c r="C2" s="5" t="s">
        <v>222</v>
      </c>
      <c r="D2" s="5" t="s">
        <v>223</v>
      </c>
      <c r="E2" s="5" t="s">
        <v>241</v>
      </c>
      <c r="F2" s="5" t="s">
        <v>224</v>
      </c>
      <c r="G2" s="5" t="s">
        <v>242</v>
      </c>
      <c r="H2" s="5" t="s">
        <v>225</v>
      </c>
      <c r="I2" s="5" t="s">
        <v>226</v>
      </c>
      <c r="J2" s="5" t="s">
        <v>243</v>
      </c>
      <c r="K2" s="5" t="s">
        <v>227</v>
      </c>
      <c r="L2" s="5" t="s">
        <v>228</v>
      </c>
      <c r="M2" s="5" t="s">
        <v>229</v>
      </c>
      <c r="N2" s="5" t="s">
        <v>230</v>
      </c>
      <c r="O2" s="5" t="s">
        <v>231</v>
      </c>
      <c r="P2" s="5" t="s">
        <v>232</v>
      </c>
      <c r="Q2" s="5" t="s">
        <v>233</v>
      </c>
      <c r="R2" s="5" t="s">
        <v>234</v>
      </c>
      <c r="S2" s="5" t="s">
        <v>236</v>
      </c>
      <c r="T2" s="5" t="s">
        <v>235</v>
      </c>
      <c r="U2" s="5" t="s">
        <v>237</v>
      </c>
      <c r="V2" t="s">
        <v>238</v>
      </c>
      <c r="X2" t="s">
        <v>239</v>
      </c>
      <c r="Y2" t="s">
        <v>240</v>
      </c>
    </row>
    <row r="3" spans="1:25" x14ac:dyDescent="0.25">
      <c r="A3" s="5" t="s">
        <v>78</v>
      </c>
      <c r="B3" s="5">
        <v>266</v>
      </c>
      <c r="C3" s="5">
        <v>23</v>
      </c>
      <c r="D3" s="5">
        <v>521</v>
      </c>
      <c r="E3" s="5">
        <v>43</v>
      </c>
      <c r="F3" s="5">
        <v>34</v>
      </c>
      <c r="G3" s="5">
        <v>236</v>
      </c>
      <c r="H3" s="5">
        <v>24</v>
      </c>
      <c r="I3" s="5">
        <v>81</v>
      </c>
      <c r="J3" s="5">
        <v>3</v>
      </c>
      <c r="K3" s="5">
        <v>137</v>
      </c>
      <c r="L3" s="5">
        <v>154</v>
      </c>
      <c r="M3" s="5">
        <v>41</v>
      </c>
      <c r="N3" s="5">
        <v>82</v>
      </c>
      <c r="O3" s="5">
        <v>71</v>
      </c>
      <c r="P3" s="5">
        <v>12</v>
      </c>
      <c r="Q3" s="5">
        <v>238</v>
      </c>
      <c r="R3" s="5">
        <v>166</v>
      </c>
      <c r="S3" s="5">
        <v>51</v>
      </c>
      <c r="T3" s="5">
        <v>66</v>
      </c>
      <c r="U3" s="5">
        <v>45</v>
      </c>
      <c r="V3">
        <f t="shared" ref="V3:V24" si="0">SUM(B3:U3)</f>
        <v>2294</v>
      </c>
      <c r="X3">
        <f>AVERAGE(V3:V24)</f>
        <v>7626</v>
      </c>
      <c r="Y3">
        <f>STDEV(V3:V24)</f>
        <v>4121.0745362506286</v>
      </c>
    </row>
    <row r="4" spans="1:25" x14ac:dyDescent="0.25">
      <c r="A4" s="5" t="s">
        <v>80</v>
      </c>
      <c r="B4" s="5">
        <v>1050</v>
      </c>
      <c r="C4" s="5">
        <v>168</v>
      </c>
      <c r="D4" s="5">
        <v>557</v>
      </c>
      <c r="E4" s="5">
        <v>54</v>
      </c>
      <c r="F4" s="5">
        <v>43</v>
      </c>
      <c r="G4" s="5">
        <v>188</v>
      </c>
      <c r="H4" s="5">
        <v>39</v>
      </c>
      <c r="I4" s="5">
        <v>95</v>
      </c>
      <c r="J4" s="5">
        <v>3</v>
      </c>
      <c r="K4" s="5">
        <v>58</v>
      </c>
      <c r="L4" s="5">
        <v>122</v>
      </c>
      <c r="M4" s="5">
        <v>168</v>
      </c>
      <c r="N4" s="5">
        <v>110</v>
      </c>
      <c r="O4" s="5">
        <v>57</v>
      </c>
      <c r="P4" s="5">
        <v>34</v>
      </c>
      <c r="Q4" s="5">
        <v>201</v>
      </c>
      <c r="R4" s="5">
        <v>250</v>
      </c>
      <c r="S4" s="5">
        <v>65</v>
      </c>
      <c r="T4" s="5">
        <v>143</v>
      </c>
      <c r="U4" s="5">
        <v>154</v>
      </c>
      <c r="V4">
        <f t="shared" si="0"/>
        <v>3559</v>
      </c>
    </row>
    <row r="5" spans="1:25" x14ac:dyDescent="0.25">
      <c r="A5" s="5" t="s">
        <v>82</v>
      </c>
      <c r="B5" s="5">
        <v>2200</v>
      </c>
      <c r="C5" s="5">
        <v>341</v>
      </c>
      <c r="D5" s="5">
        <v>503</v>
      </c>
      <c r="E5" s="5">
        <v>116</v>
      </c>
      <c r="F5" s="5">
        <v>68</v>
      </c>
      <c r="G5" s="5">
        <v>211</v>
      </c>
      <c r="H5" s="5">
        <v>238</v>
      </c>
      <c r="I5" s="5">
        <v>492</v>
      </c>
      <c r="J5" s="5">
        <v>15</v>
      </c>
      <c r="K5" s="5">
        <v>381</v>
      </c>
      <c r="L5" s="5">
        <v>204</v>
      </c>
      <c r="M5" s="5">
        <v>197</v>
      </c>
      <c r="N5" s="5">
        <v>63</v>
      </c>
      <c r="O5" s="5">
        <v>261</v>
      </c>
      <c r="P5" s="5">
        <v>22</v>
      </c>
      <c r="Q5" s="5">
        <v>296</v>
      </c>
      <c r="R5" s="5">
        <v>213</v>
      </c>
      <c r="S5" s="5">
        <v>12</v>
      </c>
      <c r="T5" s="5">
        <v>78</v>
      </c>
      <c r="U5" s="5">
        <v>88</v>
      </c>
      <c r="V5">
        <f t="shared" si="0"/>
        <v>5999</v>
      </c>
    </row>
    <row r="6" spans="1:25" x14ac:dyDescent="0.25">
      <c r="A6" s="5" t="s">
        <v>84</v>
      </c>
      <c r="B6" s="5">
        <v>1860</v>
      </c>
      <c r="C6" s="5">
        <v>597</v>
      </c>
      <c r="D6" s="5">
        <v>437</v>
      </c>
      <c r="E6" s="5">
        <v>108</v>
      </c>
      <c r="F6" s="5">
        <v>59</v>
      </c>
      <c r="G6" s="5">
        <v>727</v>
      </c>
      <c r="H6" s="5">
        <v>282</v>
      </c>
      <c r="I6" s="5">
        <v>291</v>
      </c>
      <c r="J6" s="5">
        <v>7</v>
      </c>
      <c r="K6" s="5">
        <v>199</v>
      </c>
      <c r="L6" s="5">
        <v>149</v>
      </c>
      <c r="M6" s="5">
        <v>77</v>
      </c>
      <c r="N6" s="5">
        <v>66</v>
      </c>
      <c r="O6" s="5">
        <v>37</v>
      </c>
      <c r="P6" s="5">
        <v>19</v>
      </c>
      <c r="Q6" s="5">
        <v>300</v>
      </c>
      <c r="R6" s="5">
        <v>136</v>
      </c>
      <c r="S6" s="5">
        <v>4</v>
      </c>
      <c r="T6" s="5">
        <v>11</v>
      </c>
      <c r="U6" s="5">
        <v>52</v>
      </c>
      <c r="V6">
        <f t="shared" si="0"/>
        <v>5418</v>
      </c>
    </row>
    <row r="7" spans="1:25" x14ac:dyDescent="0.25">
      <c r="A7" s="5" t="s">
        <v>86</v>
      </c>
      <c r="B7" s="5">
        <v>2623</v>
      </c>
      <c r="C7" s="5">
        <v>196</v>
      </c>
      <c r="D7" s="5">
        <v>321</v>
      </c>
      <c r="E7" s="5">
        <v>61</v>
      </c>
      <c r="F7" s="5">
        <v>61</v>
      </c>
      <c r="G7" s="5">
        <v>93</v>
      </c>
      <c r="H7" s="5">
        <v>93</v>
      </c>
      <c r="I7" s="5">
        <v>214</v>
      </c>
      <c r="J7" s="5">
        <v>6</v>
      </c>
      <c r="K7" s="5">
        <v>257</v>
      </c>
      <c r="L7" s="5">
        <v>296</v>
      </c>
      <c r="M7" s="5">
        <v>105</v>
      </c>
      <c r="N7" s="5">
        <v>243</v>
      </c>
      <c r="O7" s="5">
        <v>72</v>
      </c>
      <c r="P7" s="5">
        <v>20</v>
      </c>
      <c r="Q7" s="5">
        <v>207</v>
      </c>
      <c r="R7" s="5">
        <v>88</v>
      </c>
      <c r="S7" s="5">
        <v>12</v>
      </c>
      <c r="T7" s="5">
        <v>35</v>
      </c>
      <c r="U7" s="5">
        <v>37</v>
      </c>
      <c r="V7">
        <f t="shared" si="0"/>
        <v>5040</v>
      </c>
    </row>
    <row r="8" spans="1:25" x14ac:dyDescent="0.25">
      <c r="A8" s="5" t="s">
        <v>52</v>
      </c>
      <c r="B8" s="5">
        <v>1616</v>
      </c>
      <c r="C8" s="5">
        <v>490</v>
      </c>
      <c r="D8" s="5">
        <v>110</v>
      </c>
      <c r="E8" s="5">
        <v>77</v>
      </c>
      <c r="F8" s="5">
        <v>139</v>
      </c>
      <c r="G8" s="5">
        <v>127</v>
      </c>
      <c r="H8" s="5">
        <v>482</v>
      </c>
      <c r="I8" s="5">
        <v>867</v>
      </c>
      <c r="J8" s="5">
        <v>32</v>
      </c>
      <c r="K8" s="5">
        <v>496</v>
      </c>
      <c r="L8" s="5">
        <v>397</v>
      </c>
      <c r="M8" s="5">
        <v>166</v>
      </c>
      <c r="N8" s="5">
        <v>117</v>
      </c>
      <c r="O8" s="5">
        <v>216</v>
      </c>
      <c r="P8" s="5">
        <v>19</v>
      </c>
      <c r="Q8" s="5">
        <v>274</v>
      </c>
      <c r="R8" s="5">
        <v>70</v>
      </c>
      <c r="S8" s="5">
        <v>8</v>
      </c>
      <c r="T8" s="5">
        <v>40</v>
      </c>
      <c r="U8" s="5">
        <v>43</v>
      </c>
      <c r="V8">
        <f t="shared" si="0"/>
        <v>5786</v>
      </c>
    </row>
    <row r="9" spans="1:25" x14ac:dyDescent="0.25">
      <c r="A9" s="5" t="s">
        <v>56</v>
      </c>
      <c r="B9" s="5">
        <v>1852</v>
      </c>
      <c r="C9" s="5">
        <v>157</v>
      </c>
      <c r="D9" s="5">
        <v>158</v>
      </c>
      <c r="E9" s="5">
        <v>21</v>
      </c>
      <c r="F9" s="5">
        <v>111</v>
      </c>
      <c r="G9" s="5">
        <v>105</v>
      </c>
      <c r="H9" s="5">
        <v>100</v>
      </c>
      <c r="I9" s="5">
        <v>284</v>
      </c>
      <c r="J9" s="5">
        <v>23</v>
      </c>
      <c r="K9" s="5">
        <v>1043</v>
      </c>
      <c r="L9" s="5">
        <v>318</v>
      </c>
      <c r="M9" s="5">
        <v>125</v>
      </c>
      <c r="N9" s="5">
        <v>238</v>
      </c>
      <c r="O9" s="5">
        <v>116</v>
      </c>
      <c r="P9" s="5">
        <v>37</v>
      </c>
      <c r="Q9" s="5">
        <v>122</v>
      </c>
      <c r="R9" s="5">
        <v>87</v>
      </c>
      <c r="S9" s="5">
        <v>5</v>
      </c>
      <c r="T9" s="5">
        <v>20</v>
      </c>
      <c r="U9" s="5">
        <v>49</v>
      </c>
      <c r="V9">
        <f t="shared" si="0"/>
        <v>4971</v>
      </c>
    </row>
    <row r="10" spans="1:25" x14ac:dyDescent="0.25">
      <c r="A10" s="5" t="s">
        <v>58</v>
      </c>
      <c r="B10" s="5">
        <v>2674</v>
      </c>
      <c r="C10" s="5">
        <v>984</v>
      </c>
      <c r="D10" s="5">
        <v>217</v>
      </c>
      <c r="E10" s="5">
        <v>87</v>
      </c>
      <c r="F10" s="5">
        <v>88</v>
      </c>
      <c r="G10" s="5">
        <v>161</v>
      </c>
      <c r="H10" s="5">
        <v>568</v>
      </c>
      <c r="I10" s="5">
        <v>1340</v>
      </c>
      <c r="J10" s="5">
        <v>15</v>
      </c>
      <c r="K10" s="5">
        <v>603</v>
      </c>
      <c r="L10" s="5">
        <v>270</v>
      </c>
      <c r="M10" s="5">
        <v>219</v>
      </c>
      <c r="N10" s="5">
        <v>190</v>
      </c>
      <c r="O10" s="5">
        <v>126</v>
      </c>
      <c r="P10" s="5">
        <v>32</v>
      </c>
      <c r="Q10" s="5">
        <v>322</v>
      </c>
      <c r="R10" s="5">
        <v>76</v>
      </c>
      <c r="S10" s="5">
        <v>6</v>
      </c>
      <c r="T10" s="5">
        <v>24</v>
      </c>
      <c r="U10" s="5">
        <v>34</v>
      </c>
      <c r="V10">
        <f t="shared" si="0"/>
        <v>8036</v>
      </c>
    </row>
    <row r="11" spans="1:25" x14ac:dyDescent="0.25">
      <c r="A11" s="5" t="s">
        <v>60</v>
      </c>
      <c r="B11" s="5">
        <v>1554</v>
      </c>
      <c r="C11" s="5">
        <v>715</v>
      </c>
      <c r="D11" s="5">
        <v>138</v>
      </c>
      <c r="E11" s="5">
        <v>145</v>
      </c>
      <c r="F11" s="5">
        <v>102</v>
      </c>
      <c r="G11" s="5">
        <v>295</v>
      </c>
      <c r="H11" s="5">
        <v>652</v>
      </c>
      <c r="I11" s="5">
        <v>1426</v>
      </c>
      <c r="J11" s="5">
        <v>59</v>
      </c>
      <c r="K11" s="5">
        <v>414</v>
      </c>
      <c r="L11" s="5">
        <v>200</v>
      </c>
      <c r="M11" s="5">
        <v>224</v>
      </c>
      <c r="N11" s="5">
        <v>71</v>
      </c>
      <c r="O11" s="5">
        <v>53</v>
      </c>
      <c r="P11" s="5">
        <v>43</v>
      </c>
      <c r="Q11" s="5">
        <v>377</v>
      </c>
      <c r="R11" s="5">
        <v>75</v>
      </c>
      <c r="S11" s="5">
        <v>3</v>
      </c>
      <c r="T11" s="5">
        <v>12</v>
      </c>
      <c r="U11" s="5">
        <v>23</v>
      </c>
      <c r="V11">
        <f t="shared" si="0"/>
        <v>6581</v>
      </c>
    </row>
    <row r="12" spans="1:25" x14ac:dyDescent="0.25">
      <c r="A12" s="5" t="s">
        <v>62</v>
      </c>
      <c r="B12" s="5">
        <v>1356</v>
      </c>
      <c r="C12" s="5">
        <v>770</v>
      </c>
      <c r="D12" s="5">
        <v>190</v>
      </c>
      <c r="E12" s="5">
        <v>303</v>
      </c>
      <c r="F12" s="5">
        <v>129</v>
      </c>
      <c r="G12" s="5">
        <v>125</v>
      </c>
      <c r="H12" s="5">
        <v>778</v>
      </c>
      <c r="I12" s="5">
        <v>1677</v>
      </c>
      <c r="J12" s="5">
        <v>34</v>
      </c>
      <c r="K12" s="5">
        <v>429</v>
      </c>
      <c r="L12" s="5">
        <v>410</v>
      </c>
      <c r="M12" s="5">
        <v>274</v>
      </c>
      <c r="N12" s="5">
        <v>189</v>
      </c>
      <c r="O12" s="5">
        <v>120</v>
      </c>
      <c r="P12" s="5">
        <v>80</v>
      </c>
      <c r="Q12" s="5">
        <v>414</v>
      </c>
      <c r="R12" s="5">
        <v>117</v>
      </c>
      <c r="S12" s="5">
        <v>3</v>
      </c>
      <c r="T12" s="5">
        <v>10</v>
      </c>
      <c r="U12" s="5">
        <v>27</v>
      </c>
      <c r="V12">
        <f t="shared" si="0"/>
        <v>7435</v>
      </c>
    </row>
    <row r="13" spans="1:25" x14ac:dyDescent="0.25">
      <c r="A13" s="5" t="s">
        <v>64</v>
      </c>
      <c r="B13" s="5">
        <v>4248</v>
      </c>
      <c r="C13" s="5">
        <v>417</v>
      </c>
      <c r="D13" s="5">
        <v>285</v>
      </c>
      <c r="E13" s="5">
        <v>54</v>
      </c>
      <c r="F13" s="5">
        <v>69</v>
      </c>
      <c r="G13" s="5">
        <v>90</v>
      </c>
      <c r="H13" s="5">
        <v>145</v>
      </c>
      <c r="I13" s="5">
        <v>367</v>
      </c>
      <c r="J13" s="5">
        <v>7</v>
      </c>
      <c r="K13" s="5">
        <v>964</v>
      </c>
      <c r="L13" s="5">
        <v>557</v>
      </c>
      <c r="M13" s="5">
        <v>167</v>
      </c>
      <c r="N13" s="5">
        <v>331</v>
      </c>
      <c r="O13" s="5">
        <v>106</v>
      </c>
      <c r="P13" s="5">
        <v>57</v>
      </c>
      <c r="Q13" s="5">
        <v>346</v>
      </c>
      <c r="R13" s="5">
        <v>42</v>
      </c>
      <c r="S13" s="5">
        <v>5</v>
      </c>
      <c r="T13" s="5">
        <v>12</v>
      </c>
      <c r="U13" s="5">
        <v>18</v>
      </c>
      <c r="V13">
        <f t="shared" si="0"/>
        <v>8287</v>
      </c>
    </row>
    <row r="14" spans="1:25" x14ac:dyDescent="0.25">
      <c r="A14" s="5" t="s">
        <v>68</v>
      </c>
      <c r="B14" s="5">
        <v>2322</v>
      </c>
      <c r="C14" s="5">
        <v>379</v>
      </c>
      <c r="D14" s="5">
        <v>342</v>
      </c>
      <c r="E14" s="5">
        <v>44</v>
      </c>
      <c r="F14" s="5">
        <v>79</v>
      </c>
      <c r="G14" s="5">
        <v>282</v>
      </c>
      <c r="H14" s="5">
        <v>291</v>
      </c>
      <c r="I14" s="5">
        <v>362</v>
      </c>
      <c r="J14" s="5">
        <v>13</v>
      </c>
      <c r="K14" s="5">
        <v>438</v>
      </c>
      <c r="L14" s="5">
        <v>410</v>
      </c>
      <c r="M14" s="5">
        <v>296</v>
      </c>
      <c r="N14" s="5">
        <v>251</v>
      </c>
      <c r="O14" s="5">
        <v>55</v>
      </c>
      <c r="P14" s="5">
        <v>38</v>
      </c>
      <c r="Q14" s="5">
        <v>390</v>
      </c>
      <c r="R14" s="5">
        <v>70</v>
      </c>
      <c r="S14" s="5">
        <v>4</v>
      </c>
      <c r="T14" s="5">
        <v>43</v>
      </c>
      <c r="U14" s="5">
        <v>48</v>
      </c>
      <c r="V14">
        <f t="shared" si="0"/>
        <v>6157</v>
      </c>
    </row>
    <row r="15" spans="1:25" x14ac:dyDescent="0.25">
      <c r="A15" s="5" t="s">
        <v>70</v>
      </c>
      <c r="B15" s="5">
        <v>1614</v>
      </c>
      <c r="C15" s="5">
        <v>122</v>
      </c>
      <c r="D15" s="5">
        <v>210</v>
      </c>
      <c r="E15" s="5">
        <v>25</v>
      </c>
      <c r="F15" s="5">
        <v>63</v>
      </c>
      <c r="G15" s="5">
        <v>79</v>
      </c>
      <c r="H15" s="5">
        <v>64</v>
      </c>
      <c r="I15" s="5">
        <v>223</v>
      </c>
      <c r="J15" s="5">
        <v>3</v>
      </c>
      <c r="K15" s="5">
        <v>460</v>
      </c>
      <c r="L15" s="5">
        <v>362</v>
      </c>
      <c r="M15" s="5">
        <v>152</v>
      </c>
      <c r="N15" s="5">
        <v>148</v>
      </c>
      <c r="O15" s="5">
        <v>131</v>
      </c>
      <c r="P15" s="5">
        <v>18</v>
      </c>
      <c r="Q15" s="5">
        <v>129</v>
      </c>
      <c r="R15" s="5">
        <v>105</v>
      </c>
      <c r="S15" s="5">
        <v>257</v>
      </c>
      <c r="T15" s="5">
        <v>192</v>
      </c>
      <c r="U15" s="5">
        <v>87</v>
      </c>
      <c r="V15">
        <f t="shared" si="0"/>
        <v>4444</v>
      </c>
    </row>
    <row r="16" spans="1:25" x14ac:dyDescent="0.25">
      <c r="A16" s="5" t="s">
        <v>72</v>
      </c>
      <c r="B16" s="5">
        <v>1733</v>
      </c>
      <c r="C16" s="5">
        <v>852</v>
      </c>
      <c r="D16" s="5">
        <v>187</v>
      </c>
      <c r="E16" s="5">
        <v>164</v>
      </c>
      <c r="F16" s="5">
        <v>61</v>
      </c>
      <c r="G16" s="5">
        <v>131</v>
      </c>
      <c r="H16" s="5">
        <v>433</v>
      </c>
      <c r="I16" s="5">
        <v>1194</v>
      </c>
      <c r="J16" s="5">
        <v>7</v>
      </c>
      <c r="K16" s="5">
        <v>594</v>
      </c>
      <c r="L16" s="5">
        <v>362</v>
      </c>
      <c r="M16" s="5">
        <v>176</v>
      </c>
      <c r="N16" s="5">
        <v>158</v>
      </c>
      <c r="O16" s="5">
        <v>89</v>
      </c>
      <c r="P16" s="5">
        <v>9</v>
      </c>
      <c r="Q16" s="5">
        <v>231</v>
      </c>
      <c r="R16" s="5">
        <v>84</v>
      </c>
      <c r="S16" s="5">
        <v>8</v>
      </c>
      <c r="T16" s="5">
        <v>24</v>
      </c>
      <c r="U16" s="5">
        <v>82</v>
      </c>
      <c r="V16">
        <f t="shared" si="0"/>
        <v>6579</v>
      </c>
    </row>
    <row r="17" spans="1:22" x14ac:dyDescent="0.25">
      <c r="A17" s="5" t="s">
        <v>74</v>
      </c>
      <c r="B17" s="5">
        <v>2871</v>
      </c>
      <c r="C17" s="5">
        <v>298</v>
      </c>
      <c r="D17" s="5">
        <v>241</v>
      </c>
      <c r="E17" s="5">
        <v>30</v>
      </c>
      <c r="F17" s="5">
        <v>83</v>
      </c>
      <c r="G17" s="5">
        <v>129</v>
      </c>
      <c r="H17" s="5">
        <v>172</v>
      </c>
      <c r="I17" s="5">
        <v>427</v>
      </c>
      <c r="J17" s="5">
        <v>13</v>
      </c>
      <c r="K17" s="5">
        <v>828</v>
      </c>
      <c r="L17" s="5">
        <v>466</v>
      </c>
      <c r="M17" s="5">
        <v>193</v>
      </c>
      <c r="N17" s="5">
        <v>350</v>
      </c>
      <c r="O17" s="5">
        <v>139</v>
      </c>
      <c r="P17" s="5">
        <v>51</v>
      </c>
      <c r="Q17" s="5">
        <v>380</v>
      </c>
      <c r="R17" s="5">
        <v>101</v>
      </c>
      <c r="S17" s="5">
        <v>52</v>
      </c>
      <c r="T17" s="5">
        <v>71</v>
      </c>
      <c r="U17" s="5">
        <v>132</v>
      </c>
      <c r="V17">
        <f t="shared" si="0"/>
        <v>7027</v>
      </c>
    </row>
    <row r="18" spans="1:22" x14ac:dyDescent="0.25">
      <c r="A18" s="5" t="s">
        <v>76</v>
      </c>
      <c r="B18" s="5">
        <v>1653</v>
      </c>
      <c r="C18" s="5">
        <v>357</v>
      </c>
      <c r="D18" s="5">
        <v>442</v>
      </c>
      <c r="E18" s="5">
        <v>125</v>
      </c>
      <c r="F18" s="5">
        <v>169</v>
      </c>
      <c r="G18" s="5">
        <v>269</v>
      </c>
      <c r="H18" s="5">
        <v>284</v>
      </c>
      <c r="I18" s="5">
        <v>558</v>
      </c>
      <c r="J18" s="5">
        <v>13</v>
      </c>
      <c r="K18" s="5">
        <v>250</v>
      </c>
      <c r="L18" s="5">
        <v>228</v>
      </c>
      <c r="M18" s="5">
        <v>242</v>
      </c>
      <c r="N18" s="5">
        <v>130</v>
      </c>
      <c r="O18" s="5">
        <v>88</v>
      </c>
      <c r="P18" s="5">
        <v>273</v>
      </c>
      <c r="Q18" s="5">
        <v>443</v>
      </c>
      <c r="R18" s="5">
        <v>271</v>
      </c>
      <c r="S18" s="5">
        <v>190</v>
      </c>
      <c r="T18" s="5">
        <v>560</v>
      </c>
      <c r="U18" s="5">
        <v>205</v>
      </c>
      <c r="V18">
        <f t="shared" si="0"/>
        <v>6750</v>
      </c>
    </row>
    <row r="19" spans="1:22" x14ac:dyDescent="0.25">
      <c r="A19" s="5" t="s">
        <v>88</v>
      </c>
      <c r="B19" s="5">
        <v>2281</v>
      </c>
      <c r="C19" s="5">
        <v>591</v>
      </c>
      <c r="D19" s="5">
        <v>297</v>
      </c>
      <c r="E19" s="5">
        <v>164</v>
      </c>
      <c r="F19" s="5">
        <v>206</v>
      </c>
      <c r="G19" s="5">
        <v>128</v>
      </c>
      <c r="H19" s="5">
        <v>568</v>
      </c>
      <c r="I19" s="5">
        <v>1720</v>
      </c>
      <c r="J19" s="5">
        <v>148</v>
      </c>
      <c r="K19" s="5">
        <v>633</v>
      </c>
      <c r="L19" s="5">
        <v>347</v>
      </c>
      <c r="M19" s="5">
        <v>171</v>
      </c>
      <c r="N19" s="5">
        <v>103</v>
      </c>
      <c r="O19" s="5">
        <v>46</v>
      </c>
      <c r="P19" s="5">
        <v>42</v>
      </c>
      <c r="Q19" s="5">
        <v>881</v>
      </c>
      <c r="R19" s="5">
        <v>272</v>
      </c>
      <c r="S19" s="5">
        <v>12</v>
      </c>
      <c r="T19" s="5">
        <v>29</v>
      </c>
      <c r="U19" s="5">
        <v>38</v>
      </c>
      <c r="V19">
        <f t="shared" si="0"/>
        <v>8677</v>
      </c>
    </row>
    <row r="20" spans="1:22" x14ac:dyDescent="0.25">
      <c r="A20" s="5" t="s">
        <v>91</v>
      </c>
      <c r="B20" s="5">
        <v>1739</v>
      </c>
      <c r="C20" s="5">
        <v>245</v>
      </c>
      <c r="D20" s="5">
        <v>203</v>
      </c>
      <c r="E20" s="5">
        <v>40</v>
      </c>
      <c r="F20" s="5">
        <v>181</v>
      </c>
      <c r="G20" s="5">
        <v>60</v>
      </c>
      <c r="H20" s="5">
        <v>273</v>
      </c>
      <c r="I20" s="5">
        <v>586</v>
      </c>
      <c r="J20" s="5">
        <v>24</v>
      </c>
      <c r="K20" s="5">
        <v>553</v>
      </c>
      <c r="L20" s="5">
        <v>260</v>
      </c>
      <c r="M20" s="5">
        <v>131</v>
      </c>
      <c r="N20" s="5">
        <v>235</v>
      </c>
      <c r="O20" s="5">
        <v>96</v>
      </c>
      <c r="P20" s="5">
        <v>115</v>
      </c>
      <c r="Q20" s="5">
        <v>1412</v>
      </c>
      <c r="R20" s="5">
        <v>254</v>
      </c>
      <c r="S20" s="5">
        <v>8</v>
      </c>
      <c r="T20" s="5">
        <v>26</v>
      </c>
      <c r="U20" s="5">
        <v>54</v>
      </c>
      <c r="V20">
        <f t="shared" si="0"/>
        <v>6495</v>
      </c>
    </row>
    <row r="21" spans="1:22" x14ac:dyDescent="0.25">
      <c r="A21" s="5" t="s">
        <v>93</v>
      </c>
      <c r="B21" s="5">
        <v>8086</v>
      </c>
      <c r="C21" s="5">
        <v>1430</v>
      </c>
      <c r="D21" s="5">
        <v>875</v>
      </c>
      <c r="E21" s="5">
        <v>494</v>
      </c>
      <c r="F21" s="5">
        <v>89</v>
      </c>
      <c r="G21" s="5">
        <v>179</v>
      </c>
      <c r="H21" s="5">
        <v>605</v>
      </c>
      <c r="I21" s="5">
        <v>1673</v>
      </c>
      <c r="J21" s="5">
        <v>78</v>
      </c>
      <c r="K21" s="5">
        <v>832</v>
      </c>
      <c r="L21" s="5">
        <v>571</v>
      </c>
      <c r="M21" s="5">
        <v>312</v>
      </c>
      <c r="N21" s="5">
        <v>321</v>
      </c>
      <c r="O21" s="5">
        <v>215</v>
      </c>
      <c r="P21" s="5">
        <v>66</v>
      </c>
      <c r="Q21" s="5">
        <v>977</v>
      </c>
      <c r="R21" s="5">
        <v>217</v>
      </c>
      <c r="S21" s="5">
        <v>11</v>
      </c>
      <c r="T21" s="5">
        <v>62</v>
      </c>
      <c r="U21" s="5">
        <v>100</v>
      </c>
      <c r="V21">
        <f t="shared" si="0"/>
        <v>17193</v>
      </c>
    </row>
    <row r="22" spans="1:22" x14ac:dyDescent="0.25">
      <c r="A22" s="5" t="s">
        <v>96</v>
      </c>
      <c r="B22" s="5">
        <v>8372</v>
      </c>
      <c r="C22" s="5">
        <v>1412</v>
      </c>
      <c r="D22" s="5">
        <v>874</v>
      </c>
      <c r="E22" s="5">
        <v>286</v>
      </c>
      <c r="F22" s="5">
        <v>107</v>
      </c>
      <c r="G22" s="5">
        <v>206</v>
      </c>
      <c r="H22" s="5">
        <v>507</v>
      </c>
      <c r="I22" s="5">
        <v>1274</v>
      </c>
      <c r="J22" s="5">
        <v>189</v>
      </c>
      <c r="K22" s="5">
        <v>1119</v>
      </c>
      <c r="L22" s="5">
        <v>701</v>
      </c>
      <c r="M22" s="5">
        <v>388</v>
      </c>
      <c r="N22" s="5">
        <v>355</v>
      </c>
      <c r="O22" s="5">
        <v>283</v>
      </c>
      <c r="P22" s="5">
        <v>80</v>
      </c>
      <c r="Q22" s="5">
        <v>1109</v>
      </c>
      <c r="R22" s="5">
        <v>279</v>
      </c>
      <c r="S22" s="5">
        <v>18</v>
      </c>
      <c r="T22" s="5">
        <v>46</v>
      </c>
      <c r="U22" s="5">
        <v>77</v>
      </c>
      <c r="V22">
        <f t="shared" si="0"/>
        <v>17682</v>
      </c>
    </row>
    <row r="23" spans="1:22" x14ac:dyDescent="0.25">
      <c r="A23" s="5" t="s">
        <v>98</v>
      </c>
      <c r="B23" s="5">
        <v>6063</v>
      </c>
      <c r="C23" s="5">
        <v>623</v>
      </c>
      <c r="D23" s="5">
        <v>749</v>
      </c>
      <c r="E23" s="5">
        <v>97</v>
      </c>
      <c r="F23" s="5">
        <v>218</v>
      </c>
      <c r="G23" s="5">
        <v>226</v>
      </c>
      <c r="H23" s="5">
        <v>583</v>
      </c>
      <c r="I23" s="5">
        <v>1389</v>
      </c>
      <c r="J23" s="5">
        <v>276</v>
      </c>
      <c r="K23" s="5">
        <v>1525</v>
      </c>
      <c r="L23" s="5">
        <v>970</v>
      </c>
      <c r="M23" s="5">
        <v>515</v>
      </c>
      <c r="N23" s="5">
        <v>417</v>
      </c>
      <c r="O23" s="5">
        <v>283</v>
      </c>
      <c r="P23" s="5">
        <v>269</v>
      </c>
      <c r="Q23" s="5">
        <v>1237</v>
      </c>
      <c r="R23" s="5">
        <v>706</v>
      </c>
      <c r="S23" s="5">
        <v>9</v>
      </c>
      <c r="T23" s="5">
        <v>47</v>
      </c>
      <c r="U23" s="5">
        <v>109</v>
      </c>
      <c r="V23">
        <f t="shared" si="0"/>
        <v>16311</v>
      </c>
    </row>
    <row r="24" spans="1:22" x14ac:dyDescent="0.25">
      <c r="A24" s="5" t="s">
        <v>100</v>
      </c>
      <c r="B24" s="5">
        <v>1665</v>
      </c>
      <c r="C24" s="5">
        <v>240</v>
      </c>
      <c r="D24" s="5">
        <v>269</v>
      </c>
      <c r="E24" s="5">
        <v>135</v>
      </c>
      <c r="F24" s="5">
        <v>122</v>
      </c>
      <c r="G24" s="5">
        <v>124</v>
      </c>
      <c r="H24" s="5">
        <v>325</v>
      </c>
      <c r="I24" s="5">
        <v>879</v>
      </c>
      <c r="J24" s="5">
        <v>63</v>
      </c>
      <c r="K24" s="5">
        <v>411</v>
      </c>
      <c r="L24" s="5">
        <v>283</v>
      </c>
      <c r="M24" s="5">
        <v>246</v>
      </c>
      <c r="N24" s="5">
        <v>163</v>
      </c>
      <c r="O24" s="5">
        <v>88</v>
      </c>
      <c r="P24" s="5">
        <v>262</v>
      </c>
      <c r="Q24" s="5">
        <v>1110</v>
      </c>
      <c r="R24" s="5">
        <v>504</v>
      </c>
      <c r="S24" s="5">
        <v>8</v>
      </c>
      <c r="T24" s="5">
        <v>68</v>
      </c>
      <c r="U24" s="5">
        <v>86</v>
      </c>
      <c r="V24">
        <f t="shared" si="0"/>
        <v>7051</v>
      </c>
    </row>
    <row r="25" spans="1:22" x14ac:dyDescent="0.25">
      <c r="A25" t="s">
        <v>238</v>
      </c>
      <c r="B25">
        <f t="shared" ref="B25:V25" si="1">SUM(B3:B24)</f>
        <v>59698</v>
      </c>
      <c r="C25">
        <f t="shared" si="1"/>
        <v>11407</v>
      </c>
      <c r="D25">
        <f t="shared" si="1"/>
        <v>8126</v>
      </c>
      <c r="E25">
        <f t="shared" si="1"/>
        <v>2673</v>
      </c>
      <c r="F25">
        <f t="shared" si="1"/>
        <v>2281</v>
      </c>
      <c r="G25">
        <f t="shared" si="1"/>
        <v>4171</v>
      </c>
      <c r="H25">
        <f t="shared" si="1"/>
        <v>7506</v>
      </c>
      <c r="I25">
        <f t="shared" si="1"/>
        <v>17419</v>
      </c>
      <c r="J25">
        <f t="shared" si="1"/>
        <v>1031</v>
      </c>
      <c r="K25">
        <f t="shared" si="1"/>
        <v>12624</v>
      </c>
      <c r="L25">
        <f t="shared" si="1"/>
        <v>8037</v>
      </c>
      <c r="M25">
        <f t="shared" si="1"/>
        <v>4585</v>
      </c>
      <c r="N25">
        <f t="shared" si="1"/>
        <v>4331</v>
      </c>
      <c r="O25">
        <f t="shared" si="1"/>
        <v>2748</v>
      </c>
      <c r="P25">
        <f t="shared" si="1"/>
        <v>1598</v>
      </c>
      <c r="Q25">
        <f t="shared" si="1"/>
        <v>11396</v>
      </c>
      <c r="R25">
        <f t="shared" si="1"/>
        <v>4183</v>
      </c>
      <c r="S25">
        <f t="shared" si="1"/>
        <v>751</v>
      </c>
      <c r="T25">
        <f t="shared" si="1"/>
        <v>1619</v>
      </c>
      <c r="U25">
        <f t="shared" si="1"/>
        <v>1588</v>
      </c>
      <c r="V25">
        <f t="shared" si="1"/>
        <v>167772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2764B-01CA-474A-9661-D7844B464A6C}">
  <dimension ref="A1:R32"/>
  <sheetViews>
    <sheetView workbookViewId="0"/>
  </sheetViews>
  <sheetFormatPr defaultRowHeight="15" x14ac:dyDescent="0.25"/>
  <sheetData>
    <row r="1" spans="1:18" x14ac:dyDescent="0.25">
      <c r="A1" t="s">
        <v>264</v>
      </c>
    </row>
    <row r="2" spans="1:18" x14ac:dyDescent="0.25">
      <c r="A2" s="5"/>
      <c r="B2" s="5" t="s">
        <v>244</v>
      </c>
      <c r="C2" s="5" t="s">
        <v>245</v>
      </c>
      <c r="D2" s="5" t="s">
        <v>223</v>
      </c>
      <c r="E2" s="5" t="s">
        <v>233</v>
      </c>
      <c r="F2" s="5" t="s">
        <v>234</v>
      </c>
      <c r="G2" s="5" t="s">
        <v>229</v>
      </c>
      <c r="H2" s="5" t="s">
        <v>246</v>
      </c>
      <c r="I2" s="5" t="s">
        <v>241</v>
      </c>
      <c r="J2" s="5" t="s">
        <v>247</v>
      </c>
      <c r="K2" s="5" t="s">
        <v>248</v>
      </c>
      <c r="L2" s="5" t="s">
        <v>249</v>
      </c>
      <c r="M2" s="5" t="s">
        <v>232</v>
      </c>
      <c r="N2" s="5" t="s">
        <v>224</v>
      </c>
      <c r="O2" t="s">
        <v>238</v>
      </c>
      <c r="Q2" t="s">
        <v>239</v>
      </c>
      <c r="R2" t="s">
        <v>240</v>
      </c>
    </row>
    <row r="3" spans="1:18" x14ac:dyDescent="0.25">
      <c r="A3" s="5" t="s">
        <v>123</v>
      </c>
      <c r="B3" s="5">
        <v>3136</v>
      </c>
      <c r="C3" s="5">
        <v>549</v>
      </c>
      <c r="D3" s="5">
        <v>371</v>
      </c>
      <c r="E3" s="5">
        <v>600</v>
      </c>
      <c r="F3" s="5">
        <v>386</v>
      </c>
      <c r="G3" s="5">
        <v>318</v>
      </c>
      <c r="H3" s="5">
        <v>554</v>
      </c>
      <c r="I3" s="5">
        <v>110</v>
      </c>
      <c r="J3" s="5">
        <v>430</v>
      </c>
      <c r="K3" s="5">
        <v>236</v>
      </c>
      <c r="L3" s="5">
        <v>285</v>
      </c>
      <c r="M3" s="5">
        <v>83</v>
      </c>
      <c r="N3" s="5">
        <v>49</v>
      </c>
      <c r="O3">
        <f>SUM(B3:N3)</f>
        <v>7107</v>
      </c>
      <c r="Q3">
        <f>AVERAGE(O3:O31)</f>
        <v>4421.7931034482763</v>
      </c>
      <c r="R3">
        <f>STDEV(O3:O31)</f>
        <v>3449.6376764121433</v>
      </c>
    </row>
    <row r="4" spans="1:18" x14ac:dyDescent="0.25">
      <c r="A4" s="5" t="s">
        <v>122</v>
      </c>
      <c r="B4" s="5">
        <v>290</v>
      </c>
      <c r="C4" s="5">
        <v>756</v>
      </c>
      <c r="D4" s="5">
        <v>333</v>
      </c>
      <c r="E4" s="5">
        <v>540</v>
      </c>
      <c r="F4" s="5">
        <v>520</v>
      </c>
      <c r="G4" s="5">
        <v>203</v>
      </c>
      <c r="H4" s="5">
        <v>171</v>
      </c>
      <c r="I4" s="5">
        <v>232</v>
      </c>
      <c r="J4" s="5">
        <v>137</v>
      </c>
      <c r="K4" s="5">
        <v>187</v>
      </c>
      <c r="L4" s="5">
        <v>76</v>
      </c>
      <c r="M4" s="5">
        <v>74</v>
      </c>
      <c r="N4" s="5">
        <v>14</v>
      </c>
      <c r="O4">
        <f t="shared" ref="O4:O31" si="0">SUM(B4:N4)</f>
        <v>3533</v>
      </c>
    </row>
    <row r="5" spans="1:18" x14ac:dyDescent="0.25">
      <c r="A5" s="5" t="s">
        <v>124</v>
      </c>
      <c r="B5" s="5">
        <v>751</v>
      </c>
      <c r="C5" s="5">
        <v>382</v>
      </c>
      <c r="D5" s="5">
        <v>419</v>
      </c>
      <c r="E5" s="5">
        <v>969</v>
      </c>
      <c r="F5" s="5">
        <v>1240</v>
      </c>
      <c r="G5" s="5">
        <v>215</v>
      </c>
      <c r="H5" s="5">
        <v>421</v>
      </c>
      <c r="I5" s="5">
        <v>95</v>
      </c>
      <c r="J5" s="5">
        <v>362</v>
      </c>
      <c r="K5" s="5">
        <v>619</v>
      </c>
      <c r="L5" s="5">
        <v>388</v>
      </c>
      <c r="M5" s="5">
        <v>134</v>
      </c>
      <c r="N5" s="5">
        <v>119</v>
      </c>
      <c r="O5">
        <f t="shared" si="0"/>
        <v>6114</v>
      </c>
    </row>
    <row r="6" spans="1:18" x14ac:dyDescent="0.25">
      <c r="A6" s="5" t="s">
        <v>114</v>
      </c>
      <c r="B6" s="5">
        <v>67</v>
      </c>
      <c r="C6" s="5">
        <v>32</v>
      </c>
      <c r="D6" s="5">
        <v>37</v>
      </c>
      <c r="E6" s="5">
        <v>24</v>
      </c>
      <c r="F6" s="5">
        <v>22</v>
      </c>
      <c r="G6" s="5">
        <v>16</v>
      </c>
      <c r="H6" s="5">
        <v>32</v>
      </c>
      <c r="I6" s="5">
        <v>5</v>
      </c>
      <c r="J6" s="5">
        <v>30</v>
      </c>
      <c r="K6" s="5">
        <v>12</v>
      </c>
      <c r="L6" s="5">
        <v>7</v>
      </c>
      <c r="M6" s="5">
        <v>9</v>
      </c>
      <c r="N6" s="5">
        <v>3</v>
      </c>
      <c r="O6">
        <f t="shared" si="0"/>
        <v>296</v>
      </c>
    </row>
    <row r="7" spans="1:18" x14ac:dyDescent="0.25">
      <c r="A7" s="5" t="s">
        <v>118</v>
      </c>
      <c r="B7" s="5">
        <v>733</v>
      </c>
      <c r="C7" s="5">
        <v>695</v>
      </c>
      <c r="D7" s="5">
        <v>273</v>
      </c>
      <c r="E7" s="5">
        <v>362</v>
      </c>
      <c r="F7" s="5">
        <v>309</v>
      </c>
      <c r="G7" s="5">
        <v>161</v>
      </c>
      <c r="H7" s="5">
        <v>130</v>
      </c>
      <c r="I7" s="5">
        <v>42</v>
      </c>
      <c r="J7" s="5">
        <v>118</v>
      </c>
      <c r="K7" s="5">
        <v>136</v>
      </c>
      <c r="L7" s="5">
        <v>44</v>
      </c>
      <c r="M7" s="5">
        <v>119</v>
      </c>
      <c r="N7" s="5">
        <v>34</v>
      </c>
      <c r="O7">
        <f t="shared" si="0"/>
        <v>3156</v>
      </c>
    </row>
    <row r="8" spans="1:18" x14ac:dyDescent="0.25">
      <c r="A8" s="5" t="s">
        <v>111</v>
      </c>
      <c r="B8" s="5">
        <v>200</v>
      </c>
      <c r="C8" s="5">
        <v>85</v>
      </c>
      <c r="D8" s="5">
        <v>38</v>
      </c>
      <c r="E8" s="5">
        <v>61</v>
      </c>
      <c r="F8" s="5">
        <v>94</v>
      </c>
      <c r="G8" s="5">
        <v>35</v>
      </c>
      <c r="H8" s="5">
        <v>79</v>
      </c>
      <c r="I8" s="5">
        <v>17</v>
      </c>
      <c r="J8" s="5">
        <v>32</v>
      </c>
      <c r="K8" s="5">
        <v>53</v>
      </c>
      <c r="L8" s="5">
        <v>2</v>
      </c>
      <c r="M8" s="5">
        <v>26</v>
      </c>
      <c r="N8" s="5">
        <v>9</v>
      </c>
      <c r="O8">
        <f t="shared" si="0"/>
        <v>731</v>
      </c>
    </row>
    <row r="9" spans="1:18" x14ac:dyDescent="0.25">
      <c r="A9" s="5" t="s">
        <v>119</v>
      </c>
      <c r="B9" s="5">
        <v>1146</v>
      </c>
      <c r="C9" s="5">
        <v>896</v>
      </c>
      <c r="D9" s="5">
        <v>559</v>
      </c>
      <c r="E9" s="5">
        <v>326</v>
      </c>
      <c r="F9" s="5">
        <v>623</v>
      </c>
      <c r="G9" s="5">
        <v>236</v>
      </c>
      <c r="H9" s="5">
        <v>386</v>
      </c>
      <c r="I9" s="5">
        <v>143</v>
      </c>
      <c r="J9" s="5">
        <v>191</v>
      </c>
      <c r="K9" s="5">
        <v>423</v>
      </c>
      <c r="L9" s="5">
        <v>232</v>
      </c>
      <c r="M9" s="5">
        <v>33</v>
      </c>
      <c r="N9" s="5">
        <v>66</v>
      </c>
      <c r="O9">
        <f t="shared" si="0"/>
        <v>5260</v>
      </c>
    </row>
    <row r="10" spans="1:18" x14ac:dyDescent="0.25">
      <c r="A10" s="5" t="s">
        <v>110</v>
      </c>
      <c r="B10" s="5">
        <v>190</v>
      </c>
      <c r="C10" s="5">
        <v>228</v>
      </c>
      <c r="D10" s="5">
        <v>74</v>
      </c>
      <c r="E10" s="5">
        <v>138</v>
      </c>
      <c r="F10" s="5">
        <v>119</v>
      </c>
      <c r="G10" s="5">
        <v>44</v>
      </c>
      <c r="H10" s="5">
        <v>28</v>
      </c>
      <c r="I10" s="5">
        <v>69</v>
      </c>
      <c r="J10" s="5">
        <v>32</v>
      </c>
      <c r="K10" s="5">
        <v>46</v>
      </c>
      <c r="L10" s="5">
        <v>68</v>
      </c>
      <c r="M10" s="5">
        <v>15</v>
      </c>
      <c r="N10" s="5">
        <v>15</v>
      </c>
      <c r="O10">
        <f t="shared" si="0"/>
        <v>1066</v>
      </c>
    </row>
    <row r="11" spans="1:18" x14ac:dyDescent="0.25">
      <c r="A11" s="5" t="s">
        <v>115</v>
      </c>
      <c r="B11" s="5">
        <v>417</v>
      </c>
      <c r="C11" s="5">
        <v>221</v>
      </c>
      <c r="D11" s="5">
        <v>586</v>
      </c>
      <c r="E11" s="5">
        <v>406</v>
      </c>
      <c r="F11" s="5">
        <v>951</v>
      </c>
      <c r="G11" s="5">
        <v>180</v>
      </c>
      <c r="H11" s="5">
        <v>478</v>
      </c>
      <c r="I11" s="5">
        <v>176</v>
      </c>
      <c r="J11" s="5">
        <v>194</v>
      </c>
      <c r="K11" s="5">
        <v>894</v>
      </c>
      <c r="L11" s="5">
        <v>51</v>
      </c>
      <c r="M11" s="5">
        <v>27</v>
      </c>
      <c r="N11" s="5">
        <v>32</v>
      </c>
      <c r="O11">
        <f t="shared" si="0"/>
        <v>4613</v>
      </c>
    </row>
    <row r="12" spans="1:18" x14ac:dyDescent="0.25">
      <c r="A12" s="5" t="s">
        <v>104</v>
      </c>
      <c r="B12" s="5">
        <v>495</v>
      </c>
      <c r="C12" s="5">
        <v>723</v>
      </c>
      <c r="D12" s="5">
        <v>240</v>
      </c>
      <c r="E12" s="5">
        <v>420</v>
      </c>
      <c r="F12" s="5">
        <v>342</v>
      </c>
      <c r="G12" s="5">
        <v>177</v>
      </c>
      <c r="H12" s="5">
        <v>85</v>
      </c>
      <c r="I12" s="5">
        <v>96</v>
      </c>
      <c r="J12" s="5">
        <v>76</v>
      </c>
      <c r="K12" s="5">
        <v>270</v>
      </c>
      <c r="L12" s="5">
        <v>162</v>
      </c>
      <c r="M12" s="5">
        <v>10</v>
      </c>
      <c r="N12" s="5">
        <v>8</v>
      </c>
      <c r="O12">
        <f t="shared" si="0"/>
        <v>3104</v>
      </c>
    </row>
    <row r="13" spans="1:18" x14ac:dyDescent="0.25">
      <c r="A13" s="5" t="s">
        <v>102</v>
      </c>
      <c r="B13" s="5">
        <v>356</v>
      </c>
      <c r="C13" s="5">
        <v>1319</v>
      </c>
      <c r="D13" s="5">
        <v>233</v>
      </c>
      <c r="E13" s="5">
        <v>623</v>
      </c>
      <c r="F13" s="5">
        <v>538</v>
      </c>
      <c r="G13" s="5">
        <v>580</v>
      </c>
      <c r="H13" s="5">
        <v>153</v>
      </c>
      <c r="I13" s="5">
        <v>382</v>
      </c>
      <c r="J13" s="5">
        <v>296</v>
      </c>
      <c r="K13" s="5">
        <v>357</v>
      </c>
      <c r="L13" s="5">
        <v>98</v>
      </c>
      <c r="M13" s="5">
        <v>30</v>
      </c>
      <c r="N13" s="5">
        <v>29</v>
      </c>
      <c r="O13">
        <f t="shared" si="0"/>
        <v>4994</v>
      </c>
    </row>
    <row r="14" spans="1:18" x14ac:dyDescent="0.25">
      <c r="A14" s="5" t="s">
        <v>116</v>
      </c>
      <c r="B14" s="5">
        <v>224</v>
      </c>
      <c r="C14" s="5">
        <v>2518</v>
      </c>
      <c r="D14" s="5">
        <v>485</v>
      </c>
      <c r="E14" s="5">
        <v>899</v>
      </c>
      <c r="F14" s="5">
        <v>593</v>
      </c>
      <c r="G14" s="5">
        <v>800</v>
      </c>
      <c r="H14" s="5">
        <v>534</v>
      </c>
      <c r="I14" s="5">
        <v>621</v>
      </c>
      <c r="J14" s="5">
        <v>357</v>
      </c>
      <c r="K14" s="5">
        <v>160</v>
      </c>
      <c r="L14" s="5">
        <v>138</v>
      </c>
      <c r="M14" s="5">
        <v>13</v>
      </c>
      <c r="N14" s="5">
        <v>49</v>
      </c>
      <c r="O14">
        <f t="shared" si="0"/>
        <v>7391</v>
      </c>
    </row>
    <row r="15" spans="1:18" x14ac:dyDescent="0.25">
      <c r="A15" s="5" t="s">
        <v>120</v>
      </c>
      <c r="B15" s="5">
        <v>757</v>
      </c>
      <c r="C15" s="5">
        <v>1025</v>
      </c>
      <c r="D15" s="5">
        <v>296</v>
      </c>
      <c r="E15" s="5">
        <v>528</v>
      </c>
      <c r="F15" s="5">
        <v>412</v>
      </c>
      <c r="G15" s="5">
        <v>534</v>
      </c>
      <c r="H15" s="5">
        <v>159</v>
      </c>
      <c r="I15" s="5">
        <v>314</v>
      </c>
      <c r="J15" s="5">
        <v>204</v>
      </c>
      <c r="K15" s="5">
        <v>165</v>
      </c>
      <c r="L15" s="5">
        <v>392</v>
      </c>
      <c r="M15" s="5">
        <v>18</v>
      </c>
      <c r="N15" s="5">
        <v>12</v>
      </c>
      <c r="O15">
        <f t="shared" si="0"/>
        <v>4816</v>
      </c>
    </row>
    <row r="16" spans="1:18" x14ac:dyDescent="0.25">
      <c r="A16" s="5" t="s">
        <v>113</v>
      </c>
      <c r="B16" s="5">
        <v>1747</v>
      </c>
      <c r="C16" s="5">
        <v>480</v>
      </c>
      <c r="D16" s="5">
        <v>454</v>
      </c>
      <c r="E16" s="5">
        <v>379</v>
      </c>
      <c r="F16" s="5">
        <v>307</v>
      </c>
      <c r="G16" s="5">
        <v>246</v>
      </c>
      <c r="H16" s="5">
        <v>429</v>
      </c>
      <c r="I16" s="5">
        <v>185</v>
      </c>
      <c r="J16" s="5">
        <v>185</v>
      </c>
      <c r="K16" s="5">
        <v>286</v>
      </c>
      <c r="L16" s="5">
        <v>96</v>
      </c>
      <c r="M16" s="5">
        <v>123</v>
      </c>
      <c r="N16" s="5">
        <v>67</v>
      </c>
      <c r="O16">
        <f t="shared" si="0"/>
        <v>4984</v>
      </c>
    </row>
    <row r="17" spans="1:15" x14ac:dyDescent="0.25">
      <c r="A17" s="5" t="s">
        <v>117</v>
      </c>
      <c r="B17" s="5">
        <v>1869</v>
      </c>
      <c r="C17" s="5">
        <v>431</v>
      </c>
      <c r="D17" s="5">
        <v>512</v>
      </c>
      <c r="E17" s="5">
        <v>673</v>
      </c>
      <c r="F17" s="5">
        <v>808</v>
      </c>
      <c r="G17" s="5">
        <v>347</v>
      </c>
      <c r="H17" s="5">
        <v>809</v>
      </c>
      <c r="I17" s="5">
        <v>205</v>
      </c>
      <c r="J17" s="5">
        <v>535</v>
      </c>
      <c r="K17" s="5">
        <v>559</v>
      </c>
      <c r="L17" s="5">
        <v>229</v>
      </c>
      <c r="M17" s="5">
        <v>134</v>
      </c>
      <c r="N17" s="5">
        <v>117</v>
      </c>
      <c r="O17">
        <f t="shared" si="0"/>
        <v>7228</v>
      </c>
    </row>
    <row r="18" spans="1:15" x14ac:dyDescent="0.25">
      <c r="A18" s="5" t="s">
        <v>108</v>
      </c>
      <c r="B18" s="5">
        <v>738</v>
      </c>
      <c r="C18" s="5">
        <v>253</v>
      </c>
      <c r="D18" s="5">
        <v>424</v>
      </c>
      <c r="E18" s="5">
        <v>393</v>
      </c>
      <c r="F18" s="5">
        <v>500</v>
      </c>
      <c r="G18" s="5">
        <v>110</v>
      </c>
      <c r="H18" s="5">
        <v>315</v>
      </c>
      <c r="I18" s="5">
        <v>132</v>
      </c>
      <c r="J18" s="5">
        <v>119</v>
      </c>
      <c r="K18" s="5">
        <v>283</v>
      </c>
      <c r="L18" s="5">
        <v>137</v>
      </c>
      <c r="M18" s="5">
        <v>90</v>
      </c>
      <c r="N18" s="5">
        <v>49</v>
      </c>
      <c r="O18">
        <f t="shared" si="0"/>
        <v>3543</v>
      </c>
    </row>
    <row r="19" spans="1:15" x14ac:dyDescent="0.25">
      <c r="A19" s="5" t="s">
        <v>121</v>
      </c>
      <c r="B19" s="5">
        <v>279</v>
      </c>
      <c r="C19" s="5">
        <v>89</v>
      </c>
      <c r="D19" s="5">
        <v>82</v>
      </c>
      <c r="E19" s="5">
        <v>67</v>
      </c>
      <c r="F19" s="5">
        <v>75</v>
      </c>
      <c r="G19" s="5">
        <v>48</v>
      </c>
      <c r="H19" s="5">
        <v>97</v>
      </c>
      <c r="I19" s="5">
        <v>17</v>
      </c>
      <c r="J19" s="5">
        <v>46</v>
      </c>
      <c r="K19" s="5">
        <v>51</v>
      </c>
      <c r="L19" s="5">
        <v>16</v>
      </c>
      <c r="M19" s="5">
        <v>0</v>
      </c>
      <c r="N19" s="5">
        <v>4</v>
      </c>
      <c r="O19">
        <f t="shared" si="0"/>
        <v>871</v>
      </c>
    </row>
    <row r="20" spans="1:15" x14ac:dyDescent="0.25">
      <c r="A20" s="5" t="s">
        <v>106</v>
      </c>
      <c r="B20" s="5">
        <v>360</v>
      </c>
      <c r="C20" s="5">
        <v>754</v>
      </c>
      <c r="D20" s="5">
        <v>272</v>
      </c>
      <c r="E20" s="5">
        <v>569</v>
      </c>
      <c r="F20" s="5">
        <v>418</v>
      </c>
      <c r="G20" s="5">
        <v>211</v>
      </c>
      <c r="H20" s="5">
        <v>113</v>
      </c>
      <c r="I20" s="5">
        <v>354</v>
      </c>
      <c r="J20" s="5">
        <v>115</v>
      </c>
      <c r="K20" s="5">
        <v>170</v>
      </c>
      <c r="L20" s="5">
        <v>101</v>
      </c>
      <c r="M20" s="5">
        <v>53</v>
      </c>
      <c r="N20" s="5">
        <v>31</v>
      </c>
      <c r="O20">
        <f t="shared" si="0"/>
        <v>3521</v>
      </c>
    </row>
    <row r="21" spans="1:15" x14ac:dyDescent="0.25">
      <c r="A21" s="5" t="s">
        <v>109</v>
      </c>
      <c r="B21" s="5">
        <v>736</v>
      </c>
      <c r="C21" s="5">
        <v>223</v>
      </c>
      <c r="D21" s="5">
        <v>323</v>
      </c>
      <c r="E21" s="5">
        <v>374</v>
      </c>
      <c r="F21" s="5">
        <v>303</v>
      </c>
      <c r="G21" s="5">
        <v>187</v>
      </c>
      <c r="H21" s="5">
        <v>392</v>
      </c>
      <c r="I21" s="5">
        <v>77</v>
      </c>
      <c r="J21" s="5">
        <v>197</v>
      </c>
      <c r="K21" s="5">
        <v>365</v>
      </c>
      <c r="L21" s="5">
        <v>184</v>
      </c>
      <c r="M21" s="5">
        <v>46</v>
      </c>
      <c r="N21" s="5">
        <v>74</v>
      </c>
      <c r="O21">
        <f t="shared" si="0"/>
        <v>3481</v>
      </c>
    </row>
    <row r="22" spans="1:15" x14ac:dyDescent="0.25">
      <c r="A22" s="5">
        <v>3490</v>
      </c>
      <c r="B22" s="5">
        <v>39</v>
      </c>
      <c r="C22" s="5">
        <v>763</v>
      </c>
      <c r="D22" s="5">
        <v>124</v>
      </c>
      <c r="E22" s="5">
        <v>246</v>
      </c>
      <c r="F22" s="5">
        <v>233</v>
      </c>
      <c r="G22" s="5">
        <v>97</v>
      </c>
      <c r="H22" s="5">
        <v>156</v>
      </c>
      <c r="I22" s="5">
        <v>180</v>
      </c>
      <c r="J22" s="5">
        <v>60</v>
      </c>
      <c r="K22" s="5">
        <v>110</v>
      </c>
      <c r="L22" s="5">
        <v>20</v>
      </c>
      <c r="M22" s="5">
        <v>4</v>
      </c>
      <c r="N22" s="5">
        <v>8</v>
      </c>
      <c r="O22">
        <f t="shared" si="0"/>
        <v>2040</v>
      </c>
    </row>
    <row r="23" spans="1:15" x14ac:dyDescent="0.25">
      <c r="A23" s="5">
        <v>3499</v>
      </c>
      <c r="B23" s="5">
        <v>42</v>
      </c>
      <c r="C23" s="5">
        <v>285</v>
      </c>
      <c r="D23" s="5">
        <v>57</v>
      </c>
      <c r="E23" s="5">
        <v>171</v>
      </c>
      <c r="F23" s="5">
        <v>160</v>
      </c>
      <c r="G23" s="5">
        <v>110</v>
      </c>
      <c r="H23" s="5">
        <v>61</v>
      </c>
      <c r="I23" s="5">
        <v>108</v>
      </c>
      <c r="J23" s="5">
        <v>15</v>
      </c>
      <c r="K23" s="5">
        <v>49</v>
      </c>
      <c r="L23" s="5">
        <v>15</v>
      </c>
      <c r="M23" s="5">
        <v>1</v>
      </c>
      <c r="N23" s="5">
        <v>4</v>
      </c>
      <c r="O23">
        <f t="shared" si="0"/>
        <v>1078</v>
      </c>
    </row>
    <row r="24" spans="1:15" x14ac:dyDescent="0.25">
      <c r="A24" s="5">
        <v>3504</v>
      </c>
      <c r="B24" s="5">
        <v>159</v>
      </c>
      <c r="C24" s="5">
        <v>241</v>
      </c>
      <c r="D24" s="5">
        <v>37</v>
      </c>
      <c r="E24" s="5">
        <v>330</v>
      </c>
      <c r="F24" s="5">
        <v>174</v>
      </c>
      <c r="G24" s="5">
        <v>60</v>
      </c>
      <c r="H24" s="5">
        <v>29</v>
      </c>
      <c r="I24" s="5">
        <v>151</v>
      </c>
      <c r="J24" s="5">
        <v>56</v>
      </c>
      <c r="K24" s="5">
        <v>50</v>
      </c>
      <c r="L24" s="5">
        <v>19</v>
      </c>
      <c r="M24" s="5">
        <v>20</v>
      </c>
      <c r="N24" s="5">
        <v>6</v>
      </c>
      <c r="O24">
        <f t="shared" si="0"/>
        <v>1332</v>
      </c>
    </row>
    <row r="25" spans="1:15" x14ac:dyDescent="0.25">
      <c r="A25" s="5">
        <v>3535</v>
      </c>
      <c r="B25" s="5">
        <v>3185</v>
      </c>
      <c r="C25" s="5">
        <v>3531</v>
      </c>
      <c r="D25" s="5">
        <v>1193</v>
      </c>
      <c r="E25" s="5">
        <v>1520</v>
      </c>
      <c r="F25" s="5">
        <v>1342</v>
      </c>
      <c r="G25" s="5">
        <v>1192</v>
      </c>
      <c r="H25" s="5">
        <v>1870</v>
      </c>
      <c r="I25" s="5">
        <v>436</v>
      </c>
      <c r="J25" s="5">
        <v>1589</v>
      </c>
      <c r="K25" s="5">
        <v>1511</v>
      </c>
      <c r="L25" s="5">
        <v>253</v>
      </c>
      <c r="M25" s="5">
        <v>272</v>
      </c>
      <c r="N25" s="5">
        <v>114</v>
      </c>
      <c r="O25">
        <f t="shared" si="0"/>
        <v>18008</v>
      </c>
    </row>
    <row r="26" spans="1:15" x14ac:dyDescent="0.25">
      <c r="A26" s="5">
        <v>3593</v>
      </c>
      <c r="B26" s="5">
        <v>260</v>
      </c>
      <c r="C26" s="5">
        <v>2099</v>
      </c>
      <c r="D26" s="5">
        <v>427</v>
      </c>
      <c r="E26" s="5">
        <v>1464</v>
      </c>
      <c r="F26" s="5">
        <v>1327</v>
      </c>
      <c r="G26" s="5">
        <v>913</v>
      </c>
      <c r="H26" s="5">
        <v>912</v>
      </c>
      <c r="I26" s="5">
        <v>778</v>
      </c>
      <c r="J26" s="5">
        <v>173</v>
      </c>
      <c r="K26" s="5">
        <v>253</v>
      </c>
      <c r="L26" s="5">
        <v>127</v>
      </c>
      <c r="M26" s="5">
        <v>10</v>
      </c>
      <c r="N26" s="5">
        <v>42</v>
      </c>
      <c r="O26">
        <f t="shared" si="0"/>
        <v>8785</v>
      </c>
    </row>
    <row r="27" spans="1:15" x14ac:dyDescent="0.25">
      <c r="A27" s="5">
        <v>3613</v>
      </c>
      <c r="B27" s="5">
        <v>56</v>
      </c>
      <c r="C27" s="5">
        <v>433</v>
      </c>
      <c r="D27" s="5">
        <v>199</v>
      </c>
      <c r="E27" s="5">
        <v>1006</v>
      </c>
      <c r="F27" s="5">
        <v>952</v>
      </c>
      <c r="G27" s="5">
        <v>896</v>
      </c>
      <c r="H27" s="5">
        <v>151</v>
      </c>
      <c r="I27" s="5">
        <v>188</v>
      </c>
      <c r="J27" s="5">
        <v>115</v>
      </c>
      <c r="K27" s="5">
        <v>199</v>
      </c>
      <c r="L27" s="5">
        <v>70</v>
      </c>
      <c r="M27" s="5">
        <v>12</v>
      </c>
      <c r="N27" s="5">
        <v>13</v>
      </c>
      <c r="O27">
        <f t="shared" si="0"/>
        <v>4290</v>
      </c>
    </row>
    <row r="28" spans="1:15" x14ac:dyDescent="0.25">
      <c r="A28" s="5" t="s">
        <v>125</v>
      </c>
      <c r="B28" s="5">
        <v>1701</v>
      </c>
      <c r="C28" s="5">
        <v>411</v>
      </c>
      <c r="D28" s="5">
        <v>169</v>
      </c>
      <c r="E28" s="5">
        <v>195</v>
      </c>
      <c r="F28" s="5">
        <v>95</v>
      </c>
      <c r="G28" s="5">
        <v>181</v>
      </c>
      <c r="H28" s="5">
        <v>873</v>
      </c>
      <c r="I28" s="5">
        <v>39</v>
      </c>
      <c r="J28" s="5">
        <v>361</v>
      </c>
      <c r="K28" s="5">
        <v>116</v>
      </c>
      <c r="L28" s="5">
        <v>48</v>
      </c>
      <c r="M28" s="5">
        <v>85</v>
      </c>
      <c r="N28" s="5">
        <v>89</v>
      </c>
      <c r="O28">
        <f t="shared" si="0"/>
        <v>4363</v>
      </c>
    </row>
    <row r="29" spans="1:15" x14ac:dyDescent="0.25">
      <c r="A29" s="5" t="s">
        <v>126</v>
      </c>
      <c r="B29" s="5">
        <v>926</v>
      </c>
      <c r="C29" s="5">
        <v>504</v>
      </c>
      <c r="D29" s="5">
        <v>452</v>
      </c>
      <c r="E29" s="5">
        <v>686</v>
      </c>
      <c r="F29" s="5">
        <v>669</v>
      </c>
      <c r="G29" s="5">
        <v>632</v>
      </c>
      <c r="H29" s="5">
        <v>1244</v>
      </c>
      <c r="I29" s="5">
        <v>424</v>
      </c>
      <c r="J29" s="5">
        <v>473</v>
      </c>
      <c r="K29" s="5">
        <v>673</v>
      </c>
      <c r="L29" s="5">
        <v>133</v>
      </c>
      <c r="M29" s="5">
        <v>95</v>
      </c>
      <c r="N29" s="5">
        <v>41</v>
      </c>
      <c r="O29">
        <f t="shared" si="0"/>
        <v>6952</v>
      </c>
    </row>
    <row r="30" spans="1:15" x14ac:dyDescent="0.25">
      <c r="A30" s="5" t="s">
        <v>127</v>
      </c>
      <c r="B30" s="5">
        <v>742</v>
      </c>
      <c r="C30" s="5">
        <v>249</v>
      </c>
      <c r="D30" s="5">
        <v>71</v>
      </c>
      <c r="E30" s="5">
        <v>69</v>
      </c>
      <c r="F30" s="5">
        <v>12</v>
      </c>
      <c r="G30" s="5">
        <v>135</v>
      </c>
      <c r="H30" s="5">
        <v>241</v>
      </c>
      <c r="I30" s="5">
        <v>8</v>
      </c>
      <c r="J30" s="5">
        <v>179</v>
      </c>
      <c r="K30" s="5">
        <v>19</v>
      </c>
      <c r="L30" s="5">
        <v>31</v>
      </c>
      <c r="M30" s="5">
        <v>5</v>
      </c>
      <c r="N30" s="5">
        <v>27</v>
      </c>
      <c r="O30">
        <f t="shared" si="0"/>
        <v>1788</v>
      </c>
    </row>
    <row r="31" spans="1:15" x14ac:dyDescent="0.25">
      <c r="A31" s="5" t="s">
        <v>128</v>
      </c>
      <c r="B31" s="5">
        <v>545</v>
      </c>
      <c r="C31" s="5">
        <v>715</v>
      </c>
      <c r="D31" s="5">
        <v>272</v>
      </c>
      <c r="E31" s="5">
        <v>555</v>
      </c>
      <c r="F31" s="5">
        <v>192</v>
      </c>
      <c r="G31" s="5">
        <v>165</v>
      </c>
      <c r="H31" s="5">
        <v>496</v>
      </c>
      <c r="I31" s="5">
        <v>220</v>
      </c>
      <c r="J31" s="5">
        <v>148</v>
      </c>
      <c r="K31" s="5">
        <v>232</v>
      </c>
      <c r="L31" s="5">
        <v>61</v>
      </c>
      <c r="M31" s="5">
        <v>152</v>
      </c>
      <c r="N31" s="5">
        <v>34</v>
      </c>
      <c r="O31">
        <f t="shared" si="0"/>
        <v>3787</v>
      </c>
    </row>
    <row r="32" spans="1:15" x14ac:dyDescent="0.25">
      <c r="A32" t="s">
        <v>238</v>
      </c>
      <c r="B32">
        <f>SUM(B3:B31)</f>
        <v>22146</v>
      </c>
      <c r="C32">
        <f t="shared" ref="C32:O32" si="1">SUM(C3:C31)</f>
        <v>20890</v>
      </c>
      <c r="D32">
        <f t="shared" si="1"/>
        <v>9012</v>
      </c>
      <c r="E32">
        <f t="shared" si="1"/>
        <v>14593</v>
      </c>
      <c r="F32">
        <f t="shared" si="1"/>
        <v>13716</v>
      </c>
      <c r="G32">
        <f t="shared" si="1"/>
        <v>9029</v>
      </c>
      <c r="H32">
        <f t="shared" si="1"/>
        <v>11398</v>
      </c>
      <c r="I32">
        <f t="shared" si="1"/>
        <v>5804</v>
      </c>
      <c r="J32">
        <f t="shared" si="1"/>
        <v>6825</v>
      </c>
      <c r="K32">
        <f t="shared" si="1"/>
        <v>8484</v>
      </c>
      <c r="L32">
        <f t="shared" si="1"/>
        <v>3483</v>
      </c>
      <c r="M32">
        <f t="shared" si="1"/>
        <v>1693</v>
      </c>
      <c r="N32">
        <f t="shared" si="1"/>
        <v>1159</v>
      </c>
      <c r="O32">
        <f t="shared" si="1"/>
        <v>128232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191B6-755E-46A4-95A9-0BC8FC2C8746}">
  <dimension ref="A1:M11"/>
  <sheetViews>
    <sheetView tabSelected="1" workbookViewId="0"/>
  </sheetViews>
  <sheetFormatPr defaultRowHeight="15" x14ac:dyDescent="0.25"/>
  <sheetData>
    <row r="1" spans="1:13" x14ac:dyDescent="0.25">
      <c r="A1" t="s">
        <v>265</v>
      </c>
    </row>
    <row r="2" spans="1:13" x14ac:dyDescent="0.25">
      <c r="A2" s="5"/>
      <c r="B2" s="5" t="s">
        <v>244</v>
      </c>
      <c r="C2" s="5" t="s">
        <v>250</v>
      </c>
      <c r="D2" s="5" t="s">
        <v>251</v>
      </c>
      <c r="E2" s="5" t="s">
        <v>252</v>
      </c>
      <c r="F2" s="5" t="s">
        <v>253</v>
      </c>
      <c r="G2" s="5" t="s">
        <v>246</v>
      </c>
      <c r="H2" s="5" t="s">
        <v>254</v>
      </c>
      <c r="I2" s="5" t="s">
        <v>255</v>
      </c>
      <c r="J2" t="s">
        <v>238</v>
      </c>
      <c r="L2" t="s">
        <v>256</v>
      </c>
      <c r="M2" t="s">
        <v>257</v>
      </c>
    </row>
    <row r="3" spans="1:13" x14ac:dyDescent="0.25">
      <c r="A3" s="5" t="s">
        <v>129</v>
      </c>
      <c r="B3" s="5">
        <v>875</v>
      </c>
      <c r="C3" s="5">
        <v>310</v>
      </c>
      <c r="D3" s="5">
        <v>351</v>
      </c>
      <c r="E3" s="5">
        <v>112</v>
      </c>
      <c r="F3" s="5">
        <v>452</v>
      </c>
      <c r="G3" s="5">
        <v>146</v>
      </c>
      <c r="H3" s="5">
        <v>335</v>
      </c>
      <c r="I3" s="5">
        <v>85</v>
      </c>
      <c r="J3">
        <f t="shared" ref="J3:J10" si="0">SUM(B3:I3)</f>
        <v>2666</v>
      </c>
      <c r="L3">
        <f>AVERAGE(J3:J10)</f>
        <v>2701.375</v>
      </c>
      <c r="M3">
        <f>STDEV(J3:J10)</f>
        <v>755.99431923413658</v>
      </c>
    </row>
    <row r="4" spans="1:13" x14ac:dyDescent="0.25">
      <c r="A4" s="5" t="s">
        <v>133</v>
      </c>
      <c r="B4" s="5">
        <v>656</v>
      </c>
      <c r="C4" s="5">
        <v>245</v>
      </c>
      <c r="D4" s="5">
        <v>290</v>
      </c>
      <c r="E4" s="5">
        <v>101</v>
      </c>
      <c r="F4" s="5">
        <v>400</v>
      </c>
      <c r="G4" s="5">
        <v>97</v>
      </c>
      <c r="H4" s="5">
        <v>177</v>
      </c>
      <c r="I4" s="5">
        <v>102</v>
      </c>
      <c r="J4">
        <f t="shared" si="0"/>
        <v>2068</v>
      </c>
    </row>
    <row r="5" spans="1:13" x14ac:dyDescent="0.25">
      <c r="A5" s="5" t="s">
        <v>135</v>
      </c>
      <c r="B5" s="5">
        <v>1096</v>
      </c>
      <c r="C5" s="5">
        <v>235</v>
      </c>
      <c r="D5" s="5">
        <v>280</v>
      </c>
      <c r="E5" s="5">
        <v>77</v>
      </c>
      <c r="F5" s="5">
        <v>539</v>
      </c>
      <c r="G5" s="5">
        <v>149</v>
      </c>
      <c r="H5" s="5">
        <v>236</v>
      </c>
      <c r="I5" s="5">
        <v>71</v>
      </c>
      <c r="J5">
        <f t="shared" si="0"/>
        <v>2683</v>
      </c>
    </row>
    <row r="6" spans="1:13" x14ac:dyDescent="0.25">
      <c r="A6" s="5" t="s">
        <v>137</v>
      </c>
      <c r="B6" s="5">
        <v>1031</v>
      </c>
      <c r="C6" s="5">
        <v>520</v>
      </c>
      <c r="D6" s="5">
        <v>339</v>
      </c>
      <c r="E6" s="5">
        <v>297</v>
      </c>
      <c r="F6" s="5">
        <v>998</v>
      </c>
      <c r="G6" s="5">
        <v>320</v>
      </c>
      <c r="H6" s="5">
        <v>488</v>
      </c>
      <c r="I6" s="5">
        <v>194</v>
      </c>
      <c r="J6">
        <f t="shared" si="0"/>
        <v>4187</v>
      </c>
    </row>
    <row r="7" spans="1:13" x14ac:dyDescent="0.25">
      <c r="A7" s="5" t="s">
        <v>139</v>
      </c>
      <c r="B7" s="5">
        <v>732</v>
      </c>
      <c r="C7" s="5">
        <v>749</v>
      </c>
      <c r="D7" s="5">
        <v>529</v>
      </c>
      <c r="E7" s="5">
        <v>500</v>
      </c>
      <c r="F7" s="5">
        <v>485</v>
      </c>
      <c r="G7" s="5">
        <v>97</v>
      </c>
      <c r="H7" s="5">
        <v>183</v>
      </c>
      <c r="I7" s="5">
        <v>163</v>
      </c>
      <c r="J7">
        <f t="shared" si="0"/>
        <v>3438</v>
      </c>
    </row>
    <row r="8" spans="1:13" x14ac:dyDescent="0.25">
      <c r="A8" s="5" t="s">
        <v>141</v>
      </c>
      <c r="B8" s="5">
        <v>763</v>
      </c>
      <c r="C8" s="5">
        <v>419</v>
      </c>
      <c r="D8" s="5">
        <v>317</v>
      </c>
      <c r="E8" s="5">
        <v>39</v>
      </c>
      <c r="F8" s="5">
        <v>391</v>
      </c>
      <c r="G8" s="5">
        <v>98</v>
      </c>
      <c r="H8" s="5">
        <v>253</v>
      </c>
      <c r="I8" s="5">
        <v>78</v>
      </c>
      <c r="J8">
        <f t="shared" si="0"/>
        <v>2358</v>
      </c>
    </row>
    <row r="9" spans="1:13" x14ac:dyDescent="0.25">
      <c r="A9" s="5" t="s">
        <v>143</v>
      </c>
      <c r="B9" s="5">
        <v>621</v>
      </c>
      <c r="C9" s="5">
        <v>285</v>
      </c>
      <c r="D9" s="5">
        <v>181</v>
      </c>
      <c r="E9" s="5">
        <v>283</v>
      </c>
      <c r="F9" s="5">
        <v>294</v>
      </c>
      <c r="G9" s="5">
        <v>99</v>
      </c>
      <c r="H9" s="5">
        <v>165</v>
      </c>
      <c r="I9" s="5">
        <v>77</v>
      </c>
      <c r="J9">
        <f t="shared" si="0"/>
        <v>2005</v>
      </c>
    </row>
    <row r="10" spans="1:13" x14ac:dyDescent="0.25">
      <c r="A10" s="5" t="s">
        <v>145</v>
      </c>
      <c r="B10" s="5">
        <v>602</v>
      </c>
      <c r="C10" s="5">
        <v>269</v>
      </c>
      <c r="D10" s="5">
        <v>608</v>
      </c>
      <c r="E10" s="5">
        <v>98</v>
      </c>
      <c r="F10" s="5">
        <v>305</v>
      </c>
      <c r="G10" s="5">
        <v>145</v>
      </c>
      <c r="H10" s="5">
        <v>104</v>
      </c>
      <c r="I10" s="5">
        <v>75</v>
      </c>
      <c r="J10">
        <f t="shared" si="0"/>
        <v>2206</v>
      </c>
    </row>
    <row r="11" spans="1:13" x14ac:dyDescent="0.25">
      <c r="A11" t="s">
        <v>238</v>
      </c>
      <c r="B11">
        <f t="shared" ref="B11:J11" si="1">SUM(B3:B10)</f>
        <v>6376</v>
      </c>
      <c r="C11">
        <f t="shared" si="1"/>
        <v>3032</v>
      </c>
      <c r="D11">
        <f t="shared" si="1"/>
        <v>2895</v>
      </c>
      <c r="E11">
        <f t="shared" si="1"/>
        <v>1507</v>
      </c>
      <c r="F11">
        <f t="shared" si="1"/>
        <v>3864</v>
      </c>
      <c r="G11">
        <f t="shared" si="1"/>
        <v>1151</v>
      </c>
      <c r="H11">
        <f t="shared" si="1"/>
        <v>1941</v>
      </c>
      <c r="I11">
        <f t="shared" si="1"/>
        <v>845</v>
      </c>
      <c r="J11">
        <f t="shared" si="1"/>
        <v>21611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sample_info</vt:lpstr>
      <vt:lpstr>snmulti_qc</vt:lpstr>
      <vt:lpstr>snatac_qc</vt:lpstr>
      <vt:lpstr>spatial_qc</vt:lpstr>
      <vt:lpstr>snmulti_cell_distribution</vt:lpstr>
      <vt:lpstr>snatac_cell_distribution</vt:lpstr>
      <vt:lpstr>scrna_cell_distribution</vt:lpstr>
      <vt:lpstr>spatial_neighbor_dist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Boerger, Emily</dc:creator>
  <cp:keywords/>
  <dc:description/>
  <cp:lastModifiedBy>Parker Wilson</cp:lastModifiedBy>
  <cp:revision/>
  <dcterms:created xsi:type="dcterms:W3CDTF">2018-03-30T13:52:27Z</dcterms:created>
  <dcterms:modified xsi:type="dcterms:W3CDTF">2024-01-08T17:35:27Z</dcterms:modified>
  <cp:category/>
  <cp:contentStatus/>
</cp:coreProperties>
</file>