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Genome Biology\GB minor revision\accepted ms\"/>
    </mc:Choice>
  </mc:AlternateContent>
  <xr:revisionPtr revIDLastSave="0" documentId="13_ncr:1_{67DAB83A-59D5-410F-8B4E-6BFAFD5D2C76}" xr6:coauthVersionLast="47" xr6:coauthVersionMax="47" xr10:uidLastSave="{00000000-0000-0000-0000-000000000000}"/>
  <bookViews>
    <workbookView xWindow="3855" yWindow="3855" windowWidth="21600" windowHeight="12735" firstSheet="6" activeTab="7" xr2:uid="{00000000-000D-0000-FFFF-FFFF00000000}"/>
  </bookViews>
  <sheets>
    <sheet name="Supp Table 1 - Assembly stats" sheetId="4" r:id="rId1"/>
    <sheet name="Supp Table 2 - Perc id per TR" sheetId="3" r:id="rId2"/>
    <sheet name="Supp Table 3 - Array statistics" sheetId="5" r:id="rId3"/>
    <sheet name="Supp Table 4 - Subgenomes" sheetId="1" r:id="rId4"/>
    <sheet name="Supp Table 5 - IS statistics" sheetId="6" r:id="rId5"/>
    <sheet name="Supp Table 6 - BLAST ISs simila" sheetId="2" r:id="rId6"/>
    <sheet name="Supp Table 7 - TR statistics" sheetId="7" r:id="rId7"/>
    <sheet name="Supp Table 8 - Helitron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4" l="1"/>
  <c r="C8" i="4"/>
  <c r="C10" i="4" s="1"/>
</calcChain>
</file>

<file path=xl/sharedStrings.xml><?xml version="1.0" encoding="utf-8"?>
<sst xmlns="http://schemas.openxmlformats.org/spreadsheetml/2006/main" count="223" uniqueCount="103">
  <si>
    <t>Genome</t>
  </si>
  <si>
    <t>Accession</t>
  </si>
  <si>
    <t>Total size / Mb</t>
  </si>
  <si>
    <t># of contigs</t>
  </si>
  <si>
    <t>N50</t>
  </si>
  <si>
    <t>M. arenaria</t>
  </si>
  <si>
    <t>M. chitwoodi</t>
  </si>
  <si>
    <t>https://doi.org/10.57745/VBCSTD</t>
  </si>
  <si>
    <t>M. enterolobii</t>
  </si>
  <si>
    <t>GCA_015183035.1</t>
  </si>
  <si>
    <t>M. hapla</t>
  </si>
  <si>
    <t xml:space="preserve">GCA_963681835.1 </t>
  </si>
  <si>
    <t>M. incognita</t>
  </si>
  <si>
    <t>Publication in preparation</t>
  </si>
  <si>
    <t>M. javanica</t>
  </si>
  <si>
    <t>https://doi.org/10.57745/RAZ8JS</t>
  </si>
  <si>
    <t>https://doi.org/10.57745/50YQVI</t>
  </si>
  <si>
    <t>Name</t>
  </si>
  <si>
    <t># Sequences</t>
  </si>
  <si>
    <t>% Pairwise Identity</t>
  </si>
  <si>
    <t>CL16g2</t>
  </si>
  <si>
    <t>CL16g3</t>
  </si>
  <si>
    <t>CL25</t>
  </si>
  <si>
    <t>CL32</t>
  </si>
  <si>
    <t>CL16g1</t>
  </si>
  <si>
    <t>G3</t>
  </si>
  <si>
    <t>G6</t>
  </si>
  <si>
    <t>G4</t>
  </si>
  <si>
    <t>G1</t>
  </si>
  <si>
    <t>G5</t>
  </si>
  <si>
    <t>16_32</t>
  </si>
  <si>
    <t>G7</t>
  </si>
  <si>
    <t>G8</t>
  </si>
  <si>
    <t>G2</t>
  </si>
  <si>
    <t>Mare</t>
  </si>
  <si>
    <t>Minc</t>
  </si>
  <si>
    <t>Mjav</t>
  </si>
  <si>
    <t>Type</t>
  </si>
  <si>
    <t>Count</t>
  </si>
  <si>
    <t>Mean length</t>
  </si>
  <si>
    <t>Median length</t>
  </si>
  <si>
    <t>Min length</t>
  </si>
  <si>
    <t>Max length</t>
  </si>
  <si>
    <t>Length SD</t>
  </si>
  <si>
    <t>AR_CL16g2</t>
  </si>
  <si>
    <t>AR_21</t>
  </si>
  <si>
    <t>AR_22</t>
  </si>
  <si>
    <t>AR_30</t>
  </si>
  <si>
    <t>AR_CL32</t>
  </si>
  <si>
    <t>AR_33</t>
  </si>
  <si>
    <t>AR_42</t>
  </si>
  <si>
    <t>AR_47</t>
  </si>
  <si>
    <t>AR_54</t>
  </si>
  <si>
    <t>AR_57</t>
  </si>
  <si>
    <t>AR_65</t>
  </si>
  <si>
    <t>AR_67</t>
  </si>
  <si>
    <t>AR_68</t>
  </si>
  <si>
    <t>AR_71</t>
  </si>
  <si>
    <t>AR_74</t>
  </si>
  <si>
    <t>AR_81</t>
  </si>
  <si>
    <t>AR_G4</t>
  </si>
  <si>
    <t>AR_G6</t>
  </si>
  <si>
    <t>AR_Low_Abundance</t>
  </si>
  <si>
    <t>AR_Unclassified</t>
  </si>
  <si>
    <t>Species</t>
  </si>
  <si>
    <t>Subgenome</t>
  </si>
  <si>
    <t>Number of contigs</t>
  </si>
  <si>
    <t>B</t>
  </si>
  <si>
    <t>A</t>
  </si>
  <si>
    <t>N/D</t>
  </si>
  <si>
    <t>IS_1</t>
  </si>
  <si>
    <t>IS_2</t>
  </si>
  <si>
    <t>IS_3</t>
  </si>
  <si>
    <t>IS_4</t>
  </si>
  <si>
    <t>IS_5</t>
  </si>
  <si>
    <t>IS_6</t>
  </si>
  <si>
    <t>IS_7</t>
  </si>
  <si>
    <t>IS_8</t>
  </si>
  <si>
    <t>IS_9</t>
  </si>
  <si>
    <t>IS_10</t>
  </si>
  <si>
    <t>IS_11</t>
  </si>
  <si>
    <t>IS_Unclassified</t>
  </si>
  <si>
    <t>IS name</t>
  </si>
  <si>
    <t>IS consensus length</t>
  </si>
  <si>
    <t>Flag</t>
  </si>
  <si>
    <t>Number of ORFs overlapped with holoclusters (50kb extension)</t>
  </si>
  <si>
    <t>Number of holoclusters (&gt;50kb)</t>
  </si>
  <si>
    <t>Number of holoclusters with HLE1 ORFs</t>
  </si>
  <si>
    <t>Total Number of Helitrons (non-overlapping)</t>
  </si>
  <si>
    <t>Number of Helitrons in holoclusters</t>
  </si>
  <si>
    <t>Ment</t>
  </si>
  <si>
    <t>Mitotic</t>
  </si>
  <si>
    <t>Mchi</t>
  </si>
  <si>
    <t>Meiotic</t>
  </si>
  <si>
    <t>Mhap</t>
  </si>
  <si>
    <r>
      <t xml:space="preserve"> Table S1. </t>
    </r>
    <r>
      <rPr>
        <sz val="11"/>
        <color rgb="FF000000"/>
        <rFont val="Calibri"/>
        <scheme val="minor"/>
      </rPr>
      <t>Used genome assemblies and their general statistics</t>
    </r>
  </si>
  <si>
    <r>
      <t>Table S2.</t>
    </r>
    <r>
      <rPr>
        <sz val="10"/>
        <color rgb="FF000000"/>
        <rFont val="Aptos"/>
      </rPr>
      <t xml:space="preserve"> Pairwise similarities across the three genomes for all extracted monomers sequences for each centromeric family. All sequences show a high degree of conservation across the genomes, with &gt;80% average pairwise sequence similarity scores. </t>
    </r>
  </si>
  <si>
    <r>
      <t xml:space="preserve"> Table S3. </t>
    </r>
    <r>
      <rPr>
        <sz val="11"/>
        <color rgb="FF000000"/>
        <rFont val="Calibri"/>
      </rPr>
      <t>General statistics of detected array types in 3 MIG species</t>
    </r>
  </si>
  <si>
    <r>
      <rPr>
        <b/>
        <sz val="11"/>
        <color rgb="FF000000"/>
        <rFont val="Calibri"/>
      </rPr>
      <t>Table S4.</t>
    </r>
    <r>
      <rPr>
        <sz val="11"/>
        <color rgb="FF000000"/>
        <rFont val="Calibri"/>
      </rPr>
      <t xml:space="preserve"> Contigs with assigned subgenomes in </t>
    </r>
    <r>
      <rPr>
        <i/>
        <sz val="11"/>
        <color rgb="FF000000"/>
        <rFont val="Calibri"/>
      </rPr>
      <t>M. arenaria</t>
    </r>
    <r>
      <rPr>
        <sz val="11"/>
        <color rgb="FF000000"/>
        <rFont val="Calibri"/>
      </rPr>
      <t xml:space="preserve"> and </t>
    </r>
    <r>
      <rPr>
        <i/>
        <sz val="11"/>
        <color rgb="FF000000"/>
        <rFont val="Calibri"/>
      </rPr>
      <t>M. javanica</t>
    </r>
  </si>
  <si>
    <r>
      <t xml:space="preserve">Table S5. </t>
    </r>
    <r>
      <rPr>
        <sz val="11"/>
        <color rgb="FF000000"/>
        <rFont val="Calibri"/>
      </rPr>
      <t xml:space="preserve">General statistics of detected IS types in 3 MIG species </t>
    </r>
  </si>
  <si>
    <r>
      <rPr>
        <b/>
        <sz val="11"/>
        <color rgb="FF000000"/>
        <rFont val="Calibri"/>
      </rPr>
      <t>Table S6.</t>
    </r>
    <r>
      <rPr>
        <sz val="11"/>
        <color rgb="FF000000"/>
        <rFont val="Calibri"/>
      </rPr>
      <t xml:space="preserve"> IS consensus lengths and their relative fragment conservation scores determined using BLAST</t>
    </r>
  </si>
  <si>
    <r>
      <t xml:space="preserve">Table S7. </t>
    </r>
    <r>
      <rPr>
        <sz val="11"/>
        <color theme="1"/>
        <rFont val="Calibri"/>
        <family val="2"/>
        <scheme val="minor"/>
      </rPr>
      <t>General statistics of detected 19bp box containing TRs in 3 MIG species and M. enterolobii</t>
    </r>
  </si>
  <si>
    <r>
      <rPr>
        <b/>
        <sz val="11"/>
        <color theme="1"/>
        <rFont val="Calibri"/>
        <family val="2"/>
        <scheme val="minor"/>
      </rPr>
      <t>Table S8</t>
    </r>
    <r>
      <rPr>
        <sz val="11"/>
        <color theme="1"/>
        <rFont val="Calibri"/>
        <family val="2"/>
        <charset val="238"/>
        <scheme val="minor"/>
      </rPr>
      <t>. Overview of Helitron and ORF statistics in analyzed genomes. Analysis was done using Heliano with default parameters and Helitron annotations were reduced to non-overlapping 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</si>
</sst>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Liberation Sans"/>
      <charset val="1"/>
    </font>
    <font>
      <b/>
      <sz val="10"/>
      <color theme="1"/>
      <name val="Liberation Sans"/>
      <charset val="1"/>
    </font>
    <font>
      <i/>
      <sz val="10"/>
      <color theme="1"/>
      <name val="Liberation Sans"/>
      <charset val="1"/>
    </font>
    <font>
      <sz val="10"/>
      <color theme="1"/>
      <name val="Arial"/>
      <charset val="1"/>
    </font>
    <font>
      <b/>
      <sz val="10"/>
      <color theme="1"/>
      <name val="Arial"/>
      <charset val="1"/>
    </font>
    <font>
      <b/>
      <sz val="10"/>
      <color rgb="FF000000"/>
      <name val="Aptos"/>
      <charset val="1"/>
    </font>
    <font>
      <b/>
      <sz val="10"/>
      <color rgb="FF000000"/>
      <name val="Aptos"/>
    </font>
    <font>
      <sz val="10"/>
      <color rgb="FF000000"/>
      <name val="Aptos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0"/>
      <color rgb="FF000000"/>
      <name val="Liberation Sans"/>
      <charset val="1"/>
    </font>
    <font>
      <i/>
      <sz val="10"/>
      <color rgb="FF000000"/>
      <name val="Liberation Sans"/>
      <charset val="1"/>
    </font>
    <font>
      <sz val="10"/>
      <color rgb="FF000000"/>
      <name val="Liberation Sans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69A2E"/>
      </left>
      <right/>
      <top style="thin">
        <color rgb="FF069A2E"/>
      </top>
      <bottom/>
      <diagonal/>
    </border>
    <border>
      <left/>
      <right/>
      <top style="thin">
        <color rgb="FF069A2E"/>
      </top>
      <bottom/>
      <diagonal/>
    </border>
    <border>
      <left/>
      <right style="thin">
        <color rgb="FF069A2E"/>
      </right>
      <top style="thin">
        <color rgb="FF069A2E"/>
      </top>
      <bottom/>
      <diagonal/>
    </border>
    <border>
      <left style="thin">
        <color rgb="FF2A6099"/>
      </left>
      <right/>
      <top style="thin">
        <color rgb="FF2A6099"/>
      </top>
      <bottom/>
      <diagonal/>
    </border>
    <border>
      <left/>
      <right/>
      <top style="thin">
        <color rgb="FF2A6099"/>
      </top>
      <bottom/>
      <diagonal/>
    </border>
    <border>
      <left/>
      <right style="thin">
        <color rgb="FF2A6099"/>
      </right>
      <top style="thin">
        <color rgb="FF2A6099"/>
      </top>
      <bottom/>
      <diagonal/>
    </border>
    <border>
      <left style="thin">
        <color rgb="FFC9211E"/>
      </left>
      <right/>
      <top style="thin">
        <color rgb="FFC9211E"/>
      </top>
      <bottom/>
      <diagonal/>
    </border>
    <border>
      <left/>
      <right/>
      <top style="thin">
        <color rgb="FFC9211E"/>
      </top>
      <bottom/>
      <diagonal/>
    </border>
    <border>
      <left/>
      <right style="thin">
        <color rgb="FFC9211E"/>
      </right>
      <top style="thin">
        <color rgb="FFC9211E"/>
      </top>
      <bottom/>
      <diagonal/>
    </border>
    <border>
      <left style="thin">
        <color rgb="FF069A2E"/>
      </left>
      <right/>
      <top/>
      <bottom/>
      <diagonal/>
    </border>
    <border>
      <left/>
      <right style="thin">
        <color rgb="FF069A2E"/>
      </right>
      <top/>
      <bottom/>
      <diagonal/>
    </border>
    <border>
      <left style="thin">
        <color rgb="FF2A6099"/>
      </left>
      <right/>
      <top/>
      <bottom/>
      <diagonal/>
    </border>
    <border>
      <left/>
      <right style="thin">
        <color rgb="FF2A6099"/>
      </right>
      <top/>
      <bottom/>
      <diagonal/>
    </border>
    <border>
      <left style="thin">
        <color rgb="FFC9211E"/>
      </left>
      <right/>
      <top/>
      <bottom/>
      <diagonal/>
    </border>
    <border>
      <left/>
      <right style="thin">
        <color rgb="FFC9211E"/>
      </right>
      <top/>
      <bottom/>
      <diagonal/>
    </border>
    <border>
      <left style="thin">
        <color rgb="FF069A2E"/>
      </left>
      <right/>
      <top/>
      <bottom style="thin">
        <color rgb="FF069A2E"/>
      </bottom>
      <diagonal/>
    </border>
    <border>
      <left/>
      <right/>
      <top/>
      <bottom style="thin">
        <color rgb="FF069A2E"/>
      </bottom>
      <diagonal/>
    </border>
    <border>
      <left/>
      <right style="thin">
        <color rgb="FF069A2E"/>
      </right>
      <top/>
      <bottom style="thin">
        <color rgb="FF069A2E"/>
      </bottom>
      <diagonal/>
    </border>
    <border>
      <left style="thin">
        <color rgb="FF2A6099"/>
      </left>
      <right/>
      <top/>
      <bottom style="thin">
        <color rgb="FF2A6099"/>
      </bottom>
      <diagonal/>
    </border>
    <border>
      <left/>
      <right/>
      <top/>
      <bottom style="thin">
        <color rgb="FF2A6099"/>
      </bottom>
      <diagonal/>
    </border>
    <border>
      <left/>
      <right style="thin">
        <color rgb="FF2A6099"/>
      </right>
      <top/>
      <bottom style="thin">
        <color rgb="FF2A6099"/>
      </bottom>
      <diagonal/>
    </border>
    <border>
      <left style="thin">
        <color rgb="FFC9211E"/>
      </left>
      <right/>
      <top/>
      <bottom style="thin">
        <color rgb="FFC9211E"/>
      </bottom>
      <diagonal/>
    </border>
    <border>
      <left/>
      <right/>
      <top/>
      <bottom style="thin">
        <color rgb="FFC9211E"/>
      </bottom>
      <diagonal/>
    </border>
    <border>
      <left/>
      <right style="thin">
        <color rgb="FFC9211E"/>
      </right>
      <top/>
      <bottom style="thin">
        <color rgb="FFC9211E"/>
      </bottom>
      <diagonal/>
    </border>
    <border>
      <left style="thin">
        <color rgb="FF800080"/>
      </left>
      <right/>
      <top style="thin">
        <color rgb="FF800080"/>
      </top>
      <bottom/>
      <diagonal/>
    </border>
    <border>
      <left/>
      <right/>
      <top style="thin">
        <color rgb="FF800080"/>
      </top>
      <bottom/>
      <diagonal/>
    </border>
    <border>
      <left/>
      <right style="thin">
        <color rgb="FF800080"/>
      </right>
      <top style="thin">
        <color rgb="FF80008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2" fontId="0" fillId="0" borderId="0" xfId="0" applyNumberFormat="1"/>
    <xf numFmtId="0" fontId="2" fillId="0" borderId="0" xfId="0" applyFont="1"/>
    <xf numFmtId="10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164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20" fillId="0" borderId="2" xfId="0" applyFont="1" applyBorder="1"/>
    <xf numFmtId="0" fontId="20" fillId="0" borderId="3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32" xfId="0" applyFont="1" applyBorder="1" applyAlignment="1">
      <alignment horizontal="right"/>
    </xf>
    <xf numFmtId="0" fontId="20" fillId="0" borderId="34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33" xfId="0" applyFont="1" applyBorder="1" applyAlignment="1">
      <alignment horizontal="right"/>
    </xf>
    <xf numFmtId="0" fontId="2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8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opLeftCell="F1" workbookViewId="0">
      <selection activeCell="F1" sqref="F1:J1"/>
    </sheetView>
  </sheetViews>
  <sheetFormatPr defaultRowHeight="15"/>
  <cols>
    <col min="1" max="1" width="12.140625" bestFit="1" customWidth="1"/>
    <col min="2" max="2" width="9.7109375" bestFit="1" customWidth="1"/>
    <col min="3" max="3" width="14.28515625" bestFit="1" customWidth="1"/>
    <col min="4" max="4" width="11.42578125" bestFit="1" customWidth="1"/>
    <col min="5" max="5" width="8.140625" bestFit="1" customWidth="1"/>
    <col min="6" max="6" width="22.85546875" customWidth="1"/>
    <col min="7" max="7" width="37.42578125" customWidth="1"/>
  </cols>
  <sheetData>
    <row r="1" spans="1:10" ht="30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60" t="s">
        <v>95</v>
      </c>
      <c r="G1" s="61"/>
      <c r="H1" s="61"/>
      <c r="I1" s="61"/>
      <c r="J1" s="61"/>
    </row>
    <row r="2" spans="1:10">
      <c r="A2" s="9" t="s">
        <v>5</v>
      </c>
      <c r="B2" s="7"/>
      <c r="C2" s="7">
        <v>304.3</v>
      </c>
      <c r="D2" s="7">
        <v>377</v>
      </c>
      <c r="E2" s="7">
        <v>2041508</v>
      </c>
      <c r="F2" s="44" t="s">
        <v>0</v>
      </c>
      <c r="G2" s="44" t="s">
        <v>1</v>
      </c>
      <c r="H2" s="44" t="s">
        <v>2</v>
      </c>
      <c r="I2" s="44" t="s">
        <v>3</v>
      </c>
      <c r="J2" s="44" t="s">
        <v>4</v>
      </c>
    </row>
    <row r="3" spans="1:10">
      <c r="A3" s="9" t="s">
        <v>6</v>
      </c>
      <c r="B3" s="7"/>
      <c r="C3" s="7">
        <v>47.5</v>
      </c>
      <c r="D3" s="7">
        <v>30</v>
      </c>
      <c r="E3" s="7">
        <v>2451023</v>
      </c>
      <c r="F3" s="45" t="s">
        <v>5</v>
      </c>
      <c r="G3" s="47" t="s">
        <v>7</v>
      </c>
      <c r="H3" s="46">
        <v>304.3</v>
      </c>
      <c r="I3" s="46">
        <v>377</v>
      </c>
      <c r="J3" s="46">
        <v>2041508</v>
      </c>
    </row>
    <row r="4" spans="1:10">
      <c r="A4" s="9" t="s">
        <v>8</v>
      </c>
      <c r="B4" s="7"/>
      <c r="C4" s="7">
        <v>285.39999999999998</v>
      </c>
      <c r="D4" s="7">
        <v>556</v>
      </c>
      <c r="E4" s="7">
        <v>2114331</v>
      </c>
      <c r="F4" s="45" t="s">
        <v>6</v>
      </c>
      <c r="G4" s="47" t="s">
        <v>9</v>
      </c>
      <c r="H4" s="46">
        <v>47.5</v>
      </c>
      <c r="I4" s="46">
        <v>30</v>
      </c>
      <c r="J4" s="46">
        <v>2451023</v>
      </c>
    </row>
    <row r="5" spans="1:10">
      <c r="A5" s="9" t="s">
        <v>10</v>
      </c>
      <c r="B5" s="7"/>
      <c r="C5" s="7">
        <v>59.2</v>
      </c>
      <c r="D5" s="7">
        <v>16</v>
      </c>
      <c r="E5" s="7">
        <v>3848762</v>
      </c>
      <c r="F5" s="45" t="s">
        <v>8</v>
      </c>
      <c r="G5" s="47" t="s">
        <v>11</v>
      </c>
      <c r="H5" s="46">
        <v>285.39999999999998</v>
      </c>
      <c r="I5" s="46">
        <v>556</v>
      </c>
      <c r="J5" s="46">
        <v>2114331</v>
      </c>
    </row>
    <row r="6" spans="1:10">
      <c r="A6" s="9" t="s">
        <v>12</v>
      </c>
      <c r="B6" s="7"/>
      <c r="C6" s="7">
        <v>199.4</v>
      </c>
      <c r="D6" s="7">
        <v>291</v>
      </c>
      <c r="E6" s="7">
        <v>1851970</v>
      </c>
      <c r="F6" s="45" t="s">
        <v>10</v>
      </c>
      <c r="G6" s="47" t="s">
        <v>13</v>
      </c>
      <c r="H6" s="46">
        <v>59.2</v>
      </c>
      <c r="I6" s="46">
        <v>16</v>
      </c>
      <c r="J6" s="46">
        <v>3848762</v>
      </c>
    </row>
    <row r="7" spans="1:10">
      <c r="A7" s="9" t="s">
        <v>14</v>
      </c>
      <c r="B7" s="7"/>
      <c r="C7" s="7">
        <v>297.7</v>
      </c>
      <c r="D7" s="7">
        <v>364</v>
      </c>
      <c r="E7" s="7">
        <v>2073847</v>
      </c>
      <c r="F7" s="45" t="s">
        <v>12</v>
      </c>
      <c r="G7" s="47" t="s">
        <v>15</v>
      </c>
      <c r="H7" s="46">
        <v>199.4</v>
      </c>
      <c r="I7" s="46">
        <v>291</v>
      </c>
      <c r="J7" s="46">
        <v>1851970</v>
      </c>
    </row>
    <row r="8" spans="1:10">
      <c r="C8">
        <f>SUM(C2,C4,C6,C7)</f>
        <v>1086.8</v>
      </c>
      <c r="F8" s="45" t="s">
        <v>14</v>
      </c>
      <c r="G8" s="47" t="s">
        <v>16</v>
      </c>
      <c r="H8" s="46">
        <v>297.7</v>
      </c>
      <c r="I8" s="46">
        <v>364</v>
      </c>
      <c r="J8" s="46">
        <v>2073847</v>
      </c>
    </row>
    <row r="9" spans="1:10">
      <c r="C9">
        <f>SUM(C5,C3)</f>
        <v>106.7</v>
      </c>
    </row>
    <row r="10" spans="1:10">
      <c r="C10">
        <f>C8/C9</f>
        <v>10.185567010309278</v>
      </c>
    </row>
  </sheetData>
  <mergeCells count="1">
    <mergeCell ref="F1:J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A15" sqref="A15"/>
    </sheetView>
  </sheetViews>
  <sheetFormatPr defaultRowHeight="15"/>
  <cols>
    <col min="1" max="1" width="36.5703125" bestFit="1" customWidth="1"/>
    <col min="2" max="2" width="11.7109375" bestFit="1" customWidth="1"/>
    <col min="3" max="3" width="17.42578125" bestFit="1" customWidth="1"/>
  </cols>
  <sheetData>
    <row r="1" spans="1:3" ht="78" customHeight="1">
      <c r="A1" s="62" t="s">
        <v>96</v>
      </c>
      <c r="B1" s="63"/>
      <c r="C1" s="63"/>
    </row>
    <row r="2" spans="1:3">
      <c r="A2" s="5" t="s">
        <v>17</v>
      </c>
      <c r="B2" s="5" t="s">
        <v>18</v>
      </c>
      <c r="C2" s="5" t="s">
        <v>19</v>
      </c>
    </row>
    <row r="3" spans="1:3">
      <c r="A3" s="5" t="s">
        <v>20</v>
      </c>
      <c r="B3" s="5">
        <v>9471</v>
      </c>
      <c r="C3" s="6">
        <v>0.92300000000000004</v>
      </c>
    </row>
    <row r="4" spans="1:3">
      <c r="A4" s="5" t="s">
        <v>21</v>
      </c>
      <c r="B4" s="5">
        <v>6638</v>
      </c>
      <c r="C4" s="6">
        <v>0.91600000000000004</v>
      </c>
    </row>
    <row r="5" spans="1:3">
      <c r="A5" s="5" t="s">
        <v>22</v>
      </c>
      <c r="B5" s="5">
        <v>6390</v>
      </c>
      <c r="C5" s="6">
        <v>0.84399999999999997</v>
      </c>
    </row>
    <row r="6" spans="1:3">
      <c r="A6" s="5" t="s">
        <v>23</v>
      </c>
      <c r="B6" s="5">
        <v>3386</v>
      </c>
      <c r="C6" s="6">
        <v>0.88300000000000001</v>
      </c>
    </row>
    <row r="7" spans="1:3">
      <c r="A7" s="5" t="s">
        <v>24</v>
      </c>
      <c r="B7" s="5">
        <v>3328</v>
      </c>
      <c r="C7" s="6">
        <v>0.91800000000000004</v>
      </c>
    </row>
    <row r="8" spans="1:3">
      <c r="A8" s="5" t="s">
        <v>25</v>
      </c>
      <c r="B8" s="5">
        <v>1426</v>
      </c>
      <c r="C8" s="6">
        <v>0.91200000000000003</v>
      </c>
    </row>
    <row r="9" spans="1:3">
      <c r="A9" s="5" t="s">
        <v>26</v>
      </c>
      <c r="B9" s="5">
        <v>1419</v>
      </c>
      <c r="C9" s="6">
        <v>0.874</v>
      </c>
    </row>
    <row r="10" spans="1:3">
      <c r="A10" s="5" t="s">
        <v>27</v>
      </c>
      <c r="B10" s="5">
        <v>1352</v>
      </c>
      <c r="C10" s="6">
        <v>0.89100000000000001</v>
      </c>
    </row>
    <row r="11" spans="1:3">
      <c r="A11" s="5" t="s">
        <v>28</v>
      </c>
      <c r="B11" s="5">
        <v>1351</v>
      </c>
      <c r="C11" s="6">
        <v>0.89400000000000002</v>
      </c>
    </row>
    <row r="12" spans="1:3">
      <c r="A12" s="5" t="s">
        <v>29</v>
      </c>
      <c r="B12" s="5">
        <v>1251</v>
      </c>
      <c r="C12" s="6">
        <v>0.871</v>
      </c>
    </row>
    <row r="13" spans="1:3">
      <c r="A13" s="5" t="s">
        <v>30</v>
      </c>
      <c r="B13" s="5">
        <v>1087</v>
      </c>
      <c r="C13" s="6">
        <v>0.93500000000000005</v>
      </c>
    </row>
    <row r="14" spans="1:3">
      <c r="A14" s="5" t="s">
        <v>31</v>
      </c>
      <c r="B14" s="5">
        <v>738</v>
      </c>
      <c r="C14" s="6">
        <v>0.90400000000000003</v>
      </c>
    </row>
    <row r="15" spans="1:3">
      <c r="A15" s="5" t="s">
        <v>32</v>
      </c>
      <c r="B15" s="5">
        <v>318</v>
      </c>
      <c r="C15" s="6">
        <v>0.96099999999999997</v>
      </c>
    </row>
    <row r="16" spans="1:3">
      <c r="A16" s="5" t="s">
        <v>33</v>
      </c>
      <c r="B16" s="5">
        <v>299</v>
      </c>
      <c r="C16" s="6">
        <v>0.97499999999999998</v>
      </c>
    </row>
    <row r="17" spans="1:3">
      <c r="A17" s="5"/>
      <c r="B17" s="5"/>
      <c r="C17" s="6"/>
    </row>
    <row r="18" spans="1:3">
      <c r="A18" s="5"/>
      <c r="B18" s="5"/>
      <c r="C18" s="6"/>
    </row>
    <row r="19" spans="1:3">
      <c r="A19" s="5"/>
      <c r="B19" s="5"/>
      <c r="C19" s="6"/>
    </row>
    <row r="20" spans="1:3">
      <c r="A20" s="5"/>
      <c r="B20" s="5"/>
      <c r="C20" s="6"/>
    </row>
    <row r="21" spans="1:3">
      <c r="A21" s="5"/>
      <c r="B21" s="5"/>
      <c r="C21" s="6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"/>
  <sheetViews>
    <sheetView workbookViewId="0">
      <selection sqref="A1:S1"/>
    </sheetView>
  </sheetViews>
  <sheetFormatPr defaultRowHeight="15"/>
  <cols>
    <col min="1" max="1" width="22.42578125" bestFit="1" customWidth="1"/>
    <col min="2" max="2" width="6.5703125" bestFit="1" customWidth="1"/>
    <col min="3" max="3" width="12" bestFit="1" customWidth="1"/>
    <col min="4" max="4" width="13.7109375" bestFit="1" customWidth="1"/>
    <col min="5" max="5" width="10.42578125" bestFit="1" customWidth="1"/>
    <col min="6" max="6" width="10.85546875" bestFit="1" customWidth="1"/>
    <col min="7" max="7" width="10.42578125" bestFit="1" customWidth="1"/>
    <col min="8" max="8" width="6.5703125" bestFit="1" customWidth="1"/>
    <col min="9" max="9" width="12" bestFit="1" customWidth="1"/>
    <col min="10" max="10" width="13.7109375" bestFit="1" customWidth="1"/>
    <col min="11" max="11" width="10.42578125" bestFit="1" customWidth="1"/>
    <col min="12" max="12" width="10.85546875" bestFit="1" customWidth="1"/>
    <col min="13" max="13" width="10.42578125" bestFit="1" customWidth="1"/>
    <col min="14" max="14" width="6.5703125" bestFit="1" customWidth="1"/>
    <col min="15" max="15" width="12" bestFit="1" customWidth="1"/>
    <col min="16" max="16" width="13.7109375" bestFit="1" customWidth="1"/>
    <col min="17" max="17" width="10.42578125" bestFit="1" customWidth="1"/>
    <col min="18" max="18" width="10.85546875" bestFit="1" customWidth="1"/>
    <col min="19" max="19" width="10.42578125" bestFit="1" customWidth="1"/>
  </cols>
  <sheetData>
    <row r="1" spans="1:19" ht="36.75" customHeight="1">
      <c r="A1" s="66" t="s">
        <v>97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37" customFormat="1" ht="15" customHeight="1">
      <c r="A2" s="36"/>
      <c r="B2" s="64" t="s">
        <v>34</v>
      </c>
      <c r="C2" s="64"/>
      <c r="D2" s="64"/>
      <c r="E2" s="64"/>
      <c r="F2" s="64"/>
      <c r="G2" s="64"/>
      <c r="H2" s="65" t="s">
        <v>35</v>
      </c>
      <c r="I2" s="65"/>
      <c r="J2" s="65"/>
      <c r="K2" s="65"/>
      <c r="L2" s="65"/>
      <c r="M2" s="65"/>
      <c r="N2" s="65" t="s">
        <v>36</v>
      </c>
      <c r="O2" s="65"/>
      <c r="P2" s="65"/>
      <c r="Q2" s="65"/>
      <c r="R2" s="65"/>
      <c r="S2" s="65"/>
    </row>
    <row r="3" spans="1:19">
      <c r="A3" s="11" t="s">
        <v>37</v>
      </c>
      <c r="B3" s="12" t="s">
        <v>38</v>
      </c>
      <c r="C3" s="13" t="s">
        <v>39</v>
      </c>
      <c r="D3" s="13" t="s">
        <v>40</v>
      </c>
      <c r="E3" s="13" t="s">
        <v>41</v>
      </c>
      <c r="F3" s="13" t="s">
        <v>42</v>
      </c>
      <c r="G3" s="14" t="s">
        <v>43</v>
      </c>
      <c r="H3" s="15" t="s">
        <v>38</v>
      </c>
      <c r="I3" s="16" t="s">
        <v>39</v>
      </c>
      <c r="J3" s="16" t="s">
        <v>40</v>
      </c>
      <c r="K3" s="16" t="s">
        <v>41</v>
      </c>
      <c r="L3" s="16" t="s">
        <v>42</v>
      </c>
      <c r="M3" s="17" t="s">
        <v>43</v>
      </c>
      <c r="N3" s="18" t="s">
        <v>38</v>
      </c>
      <c r="O3" s="19" t="s">
        <v>39</v>
      </c>
      <c r="P3" s="19" t="s">
        <v>40</v>
      </c>
      <c r="Q3" s="19" t="s">
        <v>41</v>
      </c>
      <c r="R3" s="19" t="s">
        <v>42</v>
      </c>
      <c r="S3" s="20" t="s">
        <v>43</v>
      </c>
    </row>
    <row r="4" spans="1:19">
      <c r="A4" s="48" t="s">
        <v>44</v>
      </c>
      <c r="B4" s="21">
        <v>122</v>
      </c>
      <c r="C4" s="10">
        <v>340</v>
      </c>
      <c r="D4" s="10">
        <v>300</v>
      </c>
      <c r="E4" s="10">
        <v>185</v>
      </c>
      <c r="F4" s="10">
        <v>1802</v>
      </c>
      <c r="G4" s="22">
        <v>281.42</v>
      </c>
      <c r="H4" s="23">
        <v>19</v>
      </c>
      <c r="I4" s="10">
        <v>475</v>
      </c>
      <c r="J4" s="10">
        <v>258</v>
      </c>
      <c r="K4" s="10">
        <v>114</v>
      </c>
      <c r="L4" s="10">
        <v>2571</v>
      </c>
      <c r="M4" s="24">
        <v>655.38</v>
      </c>
      <c r="N4" s="25">
        <v>256</v>
      </c>
      <c r="O4" s="10">
        <v>350</v>
      </c>
      <c r="P4" s="10">
        <v>200</v>
      </c>
      <c r="Q4" s="10">
        <v>118</v>
      </c>
      <c r="R4" s="10">
        <v>2076</v>
      </c>
      <c r="S4" s="26">
        <v>303.18</v>
      </c>
    </row>
    <row r="5" spans="1:19">
      <c r="A5" s="10" t="s">
        <v>45</v>
      </c>
      <c r="B5" s="21">
        <v>16</v>
      </c>
      <c r="C5" s="10">
        <v>442</v>
      </c>
      <c r="D5" s="10">
        <v>454</v>
      </c>
      <c r="E5" s="10">
        <v>128</v>
      </c>
      <c r="F5" s="10">
        <v>595</v>
      </c>
      <c r="G5" s="22">
        <v>95.92</v>
      </c>
      <c r="H5" s="23">
        <v>3</v>
      </c>
      <c r="I5" s="10">
        <v>438</v>
      </c>
      <c r="J5" s="10">
        <v>454</v>
      </c>
      <c r="K5" s="10">
        <v>323</v>
      </c>
      <c r="L5" s="10">
        <v>538</v>
      </c>
      <c r="M5" s="24">
        <v>108.35</v>
      </c>
      <c r="N5" s="25">
        <v>10</v>
      </c>
      <c r="O5" s="10">
        <v>482</v>
      </c>
      <c r="P5" s="10">
        <v>454</v>
      </c>
      <c r="Q5" s="10">
        <v>370</v>
      </c>
      <c r="R5" s="10">
        <v>595</v>
      </c>
      <c r="S5" s="26">
        <v>71.77</v>
      </c>
    </row>
    <row r="6" spans="1:19">
      <c r="A6" s="10" t="s">
        <v>46</v>
      </c>
      <c r="B6" s="21">
        <v>168</v>
      </c>
      <c r="C6" s="10">
        <v>684</v>
      </c>
      <c r="D6" s="10">
        <v>696</v>
      </c>
      <c r="E6" s="10">
        <v>134</v>
      </c>
      <c r="F6" s="10">
        <v>2923</v>
      </c>
      <c r="G6" s="22">
        <v>270.55</v>
      </c>
      <c r="H6" s="23">
        <v>119</v>
      </c>
      <c r="I6" s="10">
        <v>658</v>
      </c>
      <c r="J6" s="10">
        <v>601</v>
      </c>
      <c r="K6" s="10">
        <v>197</v>
      </c>
      <c r="L6" s="10">
        <v>2986</v>
      </c>
      <c r="M6" s="24">
        <v>298.31</v>
      </c>
      <c r="N6" s="25">
        <v>101</v>
      </c>
      <c r="O6" s="10">
        <v>602</v>
      </c>
      <c r="P6" s="10">
        <v>561</v>
      </c>
      <c r="Q6" s="10">
        <v>150</v>
      </c>
      <c r="R6" s="10">
        <v>1446</v>
      </c>
      <c r="S6" s="26">
        <v>168.88</v>
      </c>
    </row>
    <row r="7" spans="1:19">
      <c r="A7" s="10" t="s">
        <v>47</v>
      </c>
      <c r="B7" s="21">
        <v>32</v>
      </c>
      <c r="C7" s="10">
        <v>810</v>
      </c>
      <c r="D7" s="10">
        <v>833</v>
      </c>
      <c r="E7" s="10">
        <v>493</v>
      </c>
      <c r="F7" s="10">
        <v>1421</v>
      </c>
      <c r="G7" s="22">
        <v>148.09</v>
      </c>
      <c r="H7" s="23">
        <v>2</v>
      </c>
      <c r="I7" s="10">
        <v>552</v>
      </c>
      <c r="J7" s="10">
        <v>552</v>
      </c>
      <c r="K7" s="10">
        <v>420</v>
      </c>
      <c r="L7" s="10">
        <v>684</v>
      </c>
      <c r="M7" s="24">
        <v>186.68</v>
      </c>
      <c r="N7" s="25">
        <v>47</v>
      </c>
      <c r="O7" s="10">
        <v>807</v>
      </c>
      <c r="P7" s="10">
        <v>833</v>
      </c>
      <c r="Q7" s="10">
        <v>194</v>
      </c>
      <c r="R7" s="10">
        <v>1174</v>
      </c>
      <c r="S7" s="26">
        <v>131.51</v>
      </c>
    </row>
    <row r="8" spans="1:19">
      <c r="A8" s="48" t="s">
        <v>48</v>
      </c>
      <c r="B8" s="21">
        <v>17</v>
      </c>
      <c r="C8" s="10">
        <v>942</v>
      </c>
      <c r="D8" s="10">
        <v>992</v>
      </c>
      <c r="E8" s="10">
        <v>186</v>
      </c>
      <c r="F8" s="10">
        <v>1787</v>
      </c>
      <c r="G8" s="22">
        <v>374.19</v>
      </c>
      <c r="H8" s="23">
        <v>73</v>
      </c>
      <c r="I8" s="10">
        <v>795</v>
      </c>
      <c r="J8" s="10">
        <v>646</v>
      </c>
      <c r="K8" s="10">
        <v>120</v>
      </c>
      <c r="L8" s="10">
        <v>5817</v>
      </c>
      <c r="M8" s="24">
        <v>760.53</v>
      </c>
      <c r="N8" s="25">
        <v>34</v>
      </c>
      <c r="O8" s="10">
        <v>1011</v>
      </c>
      <c r="P8" s="10">
        <v>812</v>
      </c>
      <c r="Q8" s="10">
        <v>179</v>
      </c>
      <c r="R8" s="10">
        <v>2467</v>
      </c>
      <c r="S8" s="26">
        <v>610.6</v>
      </c>
    </row>
    <row r="9" spans="1:19">
      <c r="A9" s="10" t="s">
        <v>49</v>
      </c>
      <c r="B9" s="21">
        <v>0</v>
      </c>
      <c r="C9" s="10">
        <v>0</v>
      </c>
      <c r="D9" s="10">
        <v>0</v>
      </c>
      <c r="E9" s="10">
        <v>0</v>
      </c>
      <c r="F9" s="10">
        <v>0</v>
      </c>
      <c r="G9" s="22">
        <v>0</v>
      </c>
      <c r="H9" s="23">
        <v>52</v>
      </c>
      <c r="I9" s="10">
        <v>736</v>
      </c>
      <c r="J9" s="10">
        <v>727</v>
      </c>
      <c r="K9" s="10">
        <v>467</v>
      </c>
      <c r="L9" s="10">
        <v>1692</v>
      </c>
      <c r="M9" s="24">
        <v>143.05000000000001</v>
      </c>
      <c r="N9" s="25">
        <v>3</v>
      </c>
      <c r="O9" s="10">
        <v>1144</v>
      </c>
      <c r="P9" s="10">
        <v>1112</v>
      </c>
      <c r="Q9" s="10">
        <v>984</v>
      </c>
      <c r="R9" s="10">
        <v>1335</v>
      </c>
      <c r="S9" s="26">
        <v>177.63</v>
      </c>
    </row>
    <row r="10" spans="1:19">
      <c r="A10" s="10" t="s">
        <v>50</v>
      </c>
      <c r="B10" s="21">
        <v>21</v>
      </c>
      <c r="C10" s="10">
        <v>422</v>
      </c>
      <c r="D10" s="10">
        <v>422</v>
      </c>
      <c r="E10" s="10">
        <v>422</v>
      </c>
      <c r="F10" s="10">
        <v>422</v>
      </c>
      <c r="G10" s="22">
        <v>0</v>
      </c>
      <c r="H10" s="23">
        <v>0</v>
      </c>
      <c r="I10" s="10">
        <v>0</v>
      </c>
      <c r="J10" s="10">
        <v>0</v>
      </c>
      <c r="K10" s="10">
        <v>0</v>
      </c>
      <c r="L10" s="10">
        <v>0</v>
      </c>
      <c r="M10" s="24">
        <v>0</v>
      </c>
      <c r="N10" s="25">
        <v>23</v>
      </c>
      <c r="O10" s="10">
        <v>422</v>
      </c>
      <c r="P10" s="10">
        <v>422</v>
      </c>
      <c r="Q10" s="10">
        <v>421</v>
      </c>
      <c r="R10" s="10">
        <v>422</v>
      </c>
      <c r="S10" s="26">
        <v>0.39</v>
      </c>
    </row>
    <row r="11" spans="1:19">
      <c r="A11" s="10" t="s">
        <v>51</v>
      </c>
      <c r="B11" s="21">
        <v>62</v>
      </c>
      <c r="C11" s="10">
        <v>1189</v>
      </c>
      <c r="D11" s="10">
        <v>1190</v>
      </c>
      <c r="E11" s="10">
        <v>1145</v>
      </c>
      <c r="F11" s="10">
        <v>1191</v>
      </c>
      <c r="G11" s="22">
        <v>5.73</v>
      </c>
      <c r="H11" s="23">
        <v>0</v>
      </c>
      <c r="I11" s="10">
        <v>0</v>
      </c>
      <c r="J11" s="10">
        <v>0</v>
      </c>
      <c r="K11" s="10">
        <v>0</v>
      </c>
      <c r="L11" s="10">
        <v>0</v>
      </c>
      <c r="M11" s="24">
        <v>0</v>
      </c>
      <c r="N11" s="25">
        <v>15</v>
      </c>
      <c r="O11" s="10">
        <v>1094</v>
      </c>
      <c r="P11" s="10">
        <v>1190</v>
      </c>
      <c r="Q11" s="10">
        <v>473</v>
      </c>
      <c r="R11" s="10">
        <v>1190</v>
      </c>
      <c r="S11" s="26">
        <v>252.29</v>
      </c>
    </row>
    <row r="12" spans="1:19">
      <c r="A12" s="10" t="s">
        <v>52</v>
      </c>
      <c r="B12" s="21">
        <v>38</v>
      </c>
      <c r="C12" s="10">
        <v>2514</v>
      </c>
      <c r="D12" s="10">
        <v>2256</v>
      </c>
      <c r="E12" s="10">
        <v>1165</v>
      </c>
      <c r="F12" s="10">
        <v>3600</v>
      </c>
      <c r="G12" s="22">
        <v>621.9</v>
      </c>
      <c r="H12" s="23">
        <v>13</v>
      </c>
      <c r="I12" s="10">
        <v>1474</v>
      </c>
      <c r="J12" s="10">
        <v>1474</v>
      </c>
      <c r="K12" s="10">
        <v>1472</v>
      </c>
      <c r="L12" s="10">
        <v>1476</v>
      </c>
      <c r="M12" s="24">
        <v>1.1200000000000001</v>
      </c>
      <c r="N12" s="25">
        <v>3</v>
      </c>
      <c r="O12" s="10">
        <v>1385</v>
      </c>
      <c r="P12" s="10">
        <v>1474</v>
      </c>
      <c r="Q12" s="10">
        <v>1120</v>
      </c>
      <c r="R12" s="10">
        <v>1562</v>
      </c>
      <c r="S12" s="26">
        <v>233.96</v>
      </c>
    </row>
    <row r="13" spans="1:19">
      <c r="A13" s="10" t="s">
        <v>53</v>
      </c>
      <c r="B13" s="21">
        <v>29</v>
      </c>
      <c r="C13" s="10">
        <v>996</v>
      </c>
      <c r="D13" s="10">
        <v>1118</v>
      </c>
      <c r="E13" s="10">
        <v>550</v>
      </c>
      <c r="F13" s="10">
        <v>1473</v>
      </c>
      <c r="G13" s="22">
        <v>419.61</v>
      </c>
      <c r="H13" s="23">
        <v>1</v>
      </c>
      <c r="I13" s="10">
        <v>3968</v>
      </c>
      <c r="J13" s="10">
        <v>3968</v>
      </c>
      <c r="K13" s="10">
        <v>3968</v>
      </c>
      <c r="L13" s="10">
        <v>3968</v>
      </c>
      <c r="M13" s="24">
        <v>0</v>
      </c>
      <c r="N13" s="25">
        <v>39</v>
      </c>
      <c r="O13" s="10">
        <v>1278</v>
      </c>
      <c r="P13" s="10">
        <v>1391</v>
      </c>
      <c r="Q13" s="10">
        <v>600</v>
      </c>
      <c r="R13" s="10">
        <v>1523</v>
      </c>
      <c r="S13" s="26">
        <v>232.54</v>
      </c>
    </row>
    <row r="14" spans="1:19">
      <c r="A14" s="10" t="s">
        <v>54</v>
      </c>
      <c r="B14" s="21">
        <v>35</v>
      </c>
      <c r="C14" s="10">
        <v>1526</v>
      </c>
      <c r="D14" s="10">
        <v>1778</v>
      </c>
      <c r="E14" s="10">
        <v>220</v>
      </c>
      <c r="F14" s="10">
        <v>3715</v>
      </c>
      <c r="G14" s="22">
        <v>705.51</v>
      </c>
      <c r="H14" s="23">
        <v>1</v>
      </c>
      <c r="I14" s="10">
        <v>673</v>
      </c>
      <c r="J14" s="10">
        <v>673</v>
      </c>
      <c r="K14" s="10">
        <v>673</v>
      </c>
      <c r="L14" s="10">
        <v>673</v>
      </c>
      <c r="M14" s="24">
        <v>0</v>
      </c>
      <c r="N14" s="25">
        <v>29</v>
      </c>
      <c r="O14" s="10">
        <v>1668</v>
      </c>
      <c r="P14" s="10">
        <v>1778</v>
      </c>
      <c r="Q14" s="10">
        <v>507</v>
      </c>
      <c r="R14" s="10">
        <v>2606</v>
      </c>
      <c r="S14" s="26">
        <v>446.76</v>
      </c>
    </row>
    <row r="15" spans="1:19">
      <c r="A15" s="10" t="s">
        <v>55</v>
      </c>
      <c r="B15" s="21">
        <v>0</v>
      </c>
      <c r="C15" s="10">
        <v>0</v>
      </c>
      <c r="D15" s="10">
        <v>0</v>
      </c>
      <c r="E15" s="10">
        <v>0</v>
      </c>
      <c r="F15" s="10">
        <v>0</v>
      </c>
      <c r="G15" s="22">
        <v>0</v>
      </c>
      <c r="H15" s="23">
        <v>38</v>
      </c>
      <c r="I15" s="10">
        <v>295</v>
      </c>
      <c r="J15" s="10">
        <v>284</v>
      </c>
      <c r="K15" s="10">
        <v>284</v>
      </c>
      <c r="L15" s="10">
        <v>698</v>
      </c>
      <c r="M15" s="24">
        <v>67.16</v>
      </c>
      <c r="N15" s="25">
        <v>0</v>
      </c>
      <c r="O15" s="10">
        <v>0</v>
      </c>
      <c r="P15" s="10">
        <v>0</v>
      </c>
      <c r="Q15" s="10">
        <v>0</v>
      </c>
      <c r="R15" s="10">
        <v>0</v>
      </c>
      <c r="S15" s="26">
        <v>0</v>
      </c>
    </row>
    <row r="16" spans="1:19">
      <c r="A16" s="10" t="s">
        <v>56</v>
      </c>
      <c r="B16" s="21">
        <v>1</v>
      </c>
      <c r="C16" s="10">
        <v>1996</v>
      </c>
      <c r="D16" s="10">
        <v>1996</v>
      </c>
      <c r="E16" s="10">
        <v>1996</v>
      </c>
      <c r="F16" s="10">
        <v>1996</v>
      </c>
      <c r="G16" s="22">
        <v>0</v>
      </c>
      <c r="H16" s="23">
        <v>146</v>
      </c>
      <c r="I16" s="10">
        <v>2083</v>
      </c>
      <c r="J16" s="10">
        <v>1996</v>
      </c>
      <c r="K16" s="10">
        <v>1157</v>
      </c>
      <c r="L16" s="10">
        <v>4345</v>
      </c>
      <c r="M16" s="24">
        <v>393.33</v>
      </c>
      <c r="N16" s="25">
        <v>12</v>
      </c>
      <c r="O16" s="10">
        <v>1885</v>
      </c>
      <c r="P16" s="10">
        <v>1996</v>
      </c>
      <c r="Q16" s="10">
        <v>1164</v>
      </c>
      <c r="R16" s="10">
        <v>2134</v>
      </c>
      <c r="S16" s="26">
        <v>250.62</v>
      </c>
    </row>
    <row r="17" spans="1:19">
      <c r="A17" s="10" t="s">
        <v>57</v>
      </c>
      <c r="B17" s="21">
        <v>80</v>
      </c>
      <c r="C17" s="10">
        <v>546</v>
      </c>
      <c r="D17" s="10">
        <v>533</v>
      </c>
      <c r="E17" s="10">
        <v>144</v>
      </c>
      <c r="F17" s="10">
        <v>853</v>
      </c>
      <c r="G17" s="22">
        <v>101.61</v>
      </c>
      <c r="H17" s="23">
        <v>87</v>
      </c>
      <c r="I17" s="10">
        <v>668</v>
      </c>
      <c r="J17" s="10">
        <v>677</v>
      </c>
      <c r="K17" s="10">
        <v>144</v>
      </c>
      <c r="L17" s="10">
        <v>723</v>
      </c>
      <c r="M17" s="24">
        <v>60.54</v>
      </c>
      <c r="N17" s="25">
        <v>82</v>
      </c>
      <c r="O17" s="10">
        <v>520</v>
      </c>
      <c r="P17" s="10">
        <v>533</v>
      </c>
      <c r="Q17" s="10">
        <v>144</v>
      </c>
      <c r="R17" s="10">
        <v>658</v>
      </c>
      <c r="S17" s="26">
        <v>61.87</v>
      </c>
    </row>
    <row r="18" spans="1:19">
      <c r="A18" s="10" t="s">
        <v>58</v>
      </c>
      <c r="B18" s="21">
        <v>10</v>
      </c>
      <c r="C18" s="10">
        <v>1213</v>
      </c>
      <c r="D18" s="10">
        <v>1344</v>
      </c>
      <c r="E18" s="10">
        <v>690</v>
      </c>
      <c r="F18" s="10">
        <v>1439</v>
      </c>
      <c r="G18" s="22">
        <v>228.52</v>
      </c>
      <c r="H18" s="23">
        <v>3</v>
      </c>
      <c r="I18" s="10">
        <v>804</v>
      </c>
      <c r="J18" s="10">
        <v>854</v>
      </c>
      <c r="K18" s="10">
        <v>274</v>
      </c>
      <c r="L18" s="10">
        <v>1284</v>
      </c>
      <c r="M18" s="24">
        <v>506.85</v>
      </c>
      <c r="N18" s="25">
        <v>17</v>
      </c>
      <c r="O18" s="10">
        <v>1424</v>
      </c>
      <c r="P18" s="10">
        <v>1345</v>
      </c>
      <c r="Q18" s="10">
        <v>136</v>
      </c>
      <c r="R18" s="10">
        <v>2791</v>
      </c>
      <c r="S18" s="26">
        <v>613.12</v>
      </c>
    </row>
    <row r="19" spans="1:19">
      <c r="A19" s="10" t="s">
        <v>59</v>
      </c>
      <c r="B19" s="21">
        <v>12</v>
      </c>
      <c r="C19" s="10">
        <v>813</v>
      </c>
      <c r="D19" s="10">
        <v>625</v>
      </c>
      <c r="E19" s="10">
        <v>421</v>
      </c>
      <c r="F19" s="10">
        <v>3081</v>
      </c>
      <c r="G19" s="22">
        <v>716.74</v>
      </c>
      <c r="H19" s="23">
        <v>0</v>
      </c>
      <c r="I19" s="10">
        <v>0</v>
      </c>
      <c r="J19" s="10">
        <v>0</v>
      </c>
      <c r="K19" s="10">
        <v>0</v>
      </c>
      <c r="L19" s="10">
        <v>0</v>
      </c>
      <c r="M19" s="24">
        <v>0</v>
      </c>
      <c r="N19" s="25">
        <v>27</v>
      </c>
      <c r="O19" s="10">
        <v>662</v>
      </c>
      <c r="P19" s="10">
        <v>625</v>
      </c>
      <c r="Q19" s="10">
        <v>624</v>
      </c>
      <c r="R19" s="10">
        <v>1612</v>
      </c>
      <c r="S19" s="26">
        <v>189.96</v>
      </c>
    </row>
    <row r="20" spans="1:19">
      <c r="A20" s="10" t="s">
        <v>60</v>
      </c>
      <c r="B20" s="21">
        <v>21</v>
      </c>
      <c r="C20" s="10">
        <v>1500</v>
      </c>
      <c r="D20" s="10">
        <v>1136</v>
      </c>
      <c r="E20" s="10">
        <v>396</v>
      </c>
      <c r="F20" s="10">
        <v>6117</v>
      </c>
      <c r="G20" s="22">
        <v>1286.81</v>
      </c>
      <c r="H20" s="23">
        <v>19</v>
      </c>
      <c r="I20" s="10">
        <v>1984</v>
      </c>
      <c r="J20" s="10">
        <v>1615</v>
      </c>
      <c r="K20" s="10">
        <v>348</v>
      </c>
      <c r="L20" s="10">
        <v>5756</v>
      </c>
      <c r="M20" s="24">
        <v>1287.8399999999999</v>
      </c>
      <c r="N20" s="25">
        <v>14</v>
      </c>
      <c r="O20" s="10">
        <v>1860</v>
      </c>
      <c r="P20" s="10">
        <v>930</v>
      </c>
      <c r="Q20" s="10">
        <v>391</v>
      </c>
      <c r="R20" s="10">
        <v>6476</v>
      </c>
      <c r="S20" s="26">
        <v>1981.48</v>
      </c>
    </row>
    <row r="21" spans="1:19">
      <c r="A21" s="10" t="s">
        <v>61</v>
      </c>
      <c r="B21" s="21">
        <v>24</v>
      </c>
      <c r="C21" s="10">
        <v>2169</v>
      </c>
      <c r="D21" s="10">
        <v>2122</v>
      </c>
      <c r="E21" s="10">
        <v>339</v>
      </c>
      <c r="F21" s="10">
        <v>8149</v>
      </c>
      <c r="G21" s="22">
        <v>1842.33</v>
      </c>
      <c r="H21" s="23">
        <v>7</v>
      </c>
      <c r="I21" s="10">
        <v>1873</v>
      </c>
      <c r="J21" s="10">
        <v>1740</v>
      </c>
      <c r="K21" s="10">
        <v>417</v>
      </c>
      <c r="L21" s="10">
        <v>5429</v>
      </c>
      <c r="M21" s="24">
        <v>1753.84</v>
      </c>
      <c r="N21" s="25">
        <v>51</v>
      </c>
      <c r="O21" s="10">
        <v>2376</v>
      </c>
      <c r="P21" s="10">
        <v>1473</v>
      </c>
      <c r="Q21" s="10">
        <v>339</v>
      </c>
      <c r="R21" s="10">
        <v>15018</v>
      </c>
      <c r="S21" s="26">
        <v>2642.53</v>
      </c>
    </row>
    <row r="22" spans="1:19">
      <c r="A22" s="10" t="s">
        <v>62</v>
      </c>
      <c r="B22" s="21">
        <v>229</v>
      </c>
      <c r="C22" s="10">
        <v>802</v>
      </c>
      <c r="D22" s="10">
        <v>725</v>
      </c>
      <c r="E22" s="10">
        <v>120</v>
      </c>
      <c r="F22" s="10">
        <v>2878</v>
      </c>
      <c r="G22" s="22">
        <v>500.04</v>
      </c>
      <c r="H22" s="23">
        <v>176</v>
      </c>
      <c r="I22" s="10">
        <v>901</v>
      </c>
      <c r="J22" s="10">
        <v>888</v>
      </c>
      <c r="K22" s="10">
        <v>101</v>
      </c>
      <c r="L22" s="10">
        <v>3188</v>
      </c>
      <c r="M22" s="24">
        <v>518.34</v>
      </c>
      <c r="N22" s="25">
        <v>317</v>
      </c>
      <c r="O22" s="10">
        <v>823</v>
      </c>
      <c r="P22" s="10">
        <v>717</v>
      </c>
      <c r="Q22" s="10">
        <v>121</v>
      </c>
      <c r="R22" s="10">
        <v>5083</v>
      </c>
      <c r="S22" s="26">
        <v>628.42999999999995</v>
      </c>
    </row>
    <row r="23" spans="1:19">
      <c r="A23" s="10" t="s">
        <v>63</v>
      </c>
      <c r="B23" s="27">
        <v>31</v>
      </c>
      <c r="C23" s="28">
        <v>1109</v>
      </c>
      <c r="D23" s="28">
        <v>936</v>
      </c>
      <c r="E23" s="28">
        <v>123</v>
      </c>
      <c r="F23" s="28">
        <v>3196</v>
      </c>
      <c r="G23" s="29">
        <v>700.56</v>
      </c>
      <c r="H23" s="30">
        <v>19</v>
      </c>
      <c r="I23" s="31">
        <v>756</v>
      </c>
      <c r="J23" s="31">
        <v>541</v>
      </c>
      <c r="K23" s="31">
        <v>103</v>
      </c>
      <c r="L23" s="31">
        <v>3186</v>
      </c>
      <c r="M23" s="32">
        <v>792.41</v>
      </c>
      <c r="N23" s="33">
        <v>24</v>
      </c>
      <c r="O23" s="34">
        <v>1595</v>
      </c>
      <c r="P23" s="34">
        <v>1274</v>
      </c>
      <c r="Q23" s="34">
        <v>103</v>
      </c>
      <c r="R23" s="34">
        <v>10049</v>
      </c>
      <c r="S23" s="35">
        <v>1963.9</v>
      </c>
    </row>
  </sheetData>
  <mergeCells count="4">
    <mergeCell ref="B2:G2"/>
    <mergeCell ref="H2:M2"/>
    <mergeCell ref="N2:S2"/>
    <mergeCell ref="A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sqref="A1:C1"/>
    </sheetView>
  </sheetViews>
  <sheetFormatPr defaultRowHeight="15"/>
  <cols>
    <col min="2" max="2" width="13.28515625" customWidth="1"/>
    <col min="3" max="3" width="19.7109375" customWidth="1"/>
  </cols>
  <sheetData>
    <row r="1" spans="1:3" ht="38.25" customHeight="1">
      <c r="A1" s="68" t="s">
        <v>98</v>
      </c>
      <c r="B1" s="69"/>
      <c r="C1" s="69"/>
    </row>
    <row r="2" spans="1:3">
      <c r="A2" s="2" t="s">
        <v>64</v>
      </c>
      <c r="B2" s="2" t="s">
        <v>65</v>
      </c>
      <c r="C2" s="2" t="s">
        <v>66</v>
      </c>
    </row>
    <row r="3" spans="1:3">
      <c r="A3" t="s">
        <v>34</v>
      </c>
      <c r="B3" t="s">
        <v>67</v>
      </c>
      <c r="C3">
        <v>56</v>
      </c>
    </row>
    <row r="4" spans="1:3">
      <c r="A4" t="s">
        <v>34</v>
      </c>
      <c r="B4" t="s">
        <v>68</v>
      </c>
      <c r="C4">
        <v>64</v>
      </c>
    </row>
    <row r="5" spans="1:3">
      <c r="A5" t="s">
        <v>34</v>
      </c>
      <c r="B5" t="s">
        <v>69</v>
      </c>
      <c r="C5">
        <v>257</v>
      </c>
    </row>
    <row r="6" spans="1:3">
      <c r="A6" t="s">
        <v>36</v>
      </c>
      <c r="B6" t="s">
        <v>67</v>
      </c>
      <c r="C6">
        <v>62</v>
      </c>
    </row>
    <row r="7" spans="1:3">
      <c r="A7" t="s">
        <v>36</v>
      </c>
      <c r="B7" t="s">
        <v>68</v>
      </c>
      <c r="C7">
        <v>58</v>
      </c>
    </row>
    <row r="8" spans="1:3">
      <c r="A8" t="s">
        <v>36</v>
      </c>
      <c r="B8" t="s">
        <v>69</v>
      </c>
      <c r="C8">
        <v>244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5"/>
  <sheetViews>
    <sheetView workbookViewId="0">
      <selection sqref="A1:S1"/>
    </sheetView>
  </sheetViews>
  <sheetFormatPr defaultRowHeight="15"/>
  <cols>
    <col min="1" max="1" width="18.5703125" bestFit="1" customWidth="1"/>
    <col min="2" max="2" width="6.5703125" bestFit="1" customWidth="1"/>
    <col min="3" max="3" width="12" bestFit="1" customWidth="1"/>
    <col min="4" max="4" width="13.7109375" bestFit="1" customWidth="1"/>
    <col min="5" max="5" width="10.42578125" bestFit="1" customWidth="1"/>
    <col min="6" max="6" width="10.85546875" bestFit="1" customWidth="1"/>
    <col min="7" max="7" width="10.42578125" bestFit="1" customWidth="1"/>
    <col min="8" max="8" width="6.5703125" bestFit="1" customWidth="1"/>
    <col min="9" max="9" width="12" bestFit="1" customWidth="1"/>
    <col min="10" max="10" width="13.7109375" bestFit="1" customWidth="1"/>
    <col min="11" max="11" width="10.42578125" bestFit="1" customWidth="1"/>
    <col min="12" max="12" width="10.85546875" bestFit="1" customWidth="1"/>
    <col min="13" max="13" width="10.42578125" bestFit="1" customWidth="1"/>
    <col min="14" max="14" width="6.5703125" bestFit="1" customWidth="1"/>
    <col min="15" max="15" width="12" bestFit="1" customWidth="1"/>
    <col min="16" max="16" width="13.7109375" bestFit="1" customWidth="1"/>
    <col min="17" max="17" width="10.42578125" bestFit="1" customWidth="1"/>
    <col min="18" max="18" width="10.85546875" bestFit="1" customWidth="1"/>
    <col min="19" max="19" width="10.42578125" bestFit="1" customWidth="1"/>
  </cols>
  <sheetData>
    <row r="1" spans="1:19" ht="36.75" customHeight="1">
      <c r="A1" s="66" t="s">
        <v>99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39" customFormat="1">
      <c r="A2" s="38"/>
      <c r="B2" s="70" t="s">
        <v>34</v>
      </c>
      <c r="C2" s="70"/>
      <c r="D2" s="70"/>
      <c r="E2" s="70"/>
      <c r="F2" s="70"/>
      <c r="G2" s="70"/>
      <c r="H2" s="70" t="s">
        <v>35</v>
      </c>
      <c r="I2" s="70"/>
      <c r="J2" s="70"/>
      <c r="K2" s="70"/>
      <c r="L2" s="70"/>
      <c r="M2" s="70"/>
      <c r="N2" s="70" t="s">
        <v>36</v>
      </c>
      <c r="O2" s="70"/>
      <c r="P2" s="70"/>
      <c r="Q2" s="70"/>
      <c r="R2" s="70"/>
      <c r="S2" s="70"/>
    </row>
    <row r="3" spans="1:19">
      <c r="A3" s="11" t="s">
        <v>37</v>
      </c>
      <c r="B3" s="12" t="s">
        <v>38</v>
      </c>
      <c r="C3" s="13" t="s">
        <v>39</v>
      </c>
      <c r="D3" s="13" t="s">
        <v>40</v>
      </c>
      <c r="E3" s="13" t="s">
        <v>41</v>
      </c>
      <c r="F3" s="13" t="s">
        <v>42</v>
      </c>
      <c r="G3" s="14" t="s">
        <v>43</v>
      </c>
      <c r="H3" s="15" t="s">
        <v>38</v>
      </c>
      <c r="I3" s="16" t="s">
        <v>39</v>
      </c>
      <c r="J3" s="16" t="s">
        <v>40</v>
      </c>
      <c r="K3" s="16" t="s">
        <v>41</v>
      </c>
      <c r="L3" s="16" t="s">
        <v>42</v>
      </c>
      <c r="M3" s="17" t="s">
        <v>43</v>
      </c>
      <c r="N3" s="18" t="s">
        <v>38</v>
      </c>
      <c r="O3" s="19" t="s">
        <v>39</v>
      </c>
      <c r="P3" s="19" t="s">
        <v>40</v>
      </c>
      <c r="Q3" s="19" t="s">
        <v>41</v>
      </c>
      <c r="R3" s="19" t="s">
        <v>42</v>
      </c>
      <c r="S3" s="20" t="s">
        <v>43</v>
      </c>
    </row>
    <row r="4" spans="1:19">
      <c r="A4" s="10" t="s">
        <v>70</v>
      </c>
      <c r="B4" s="21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23">
        <v>41</v>
      </c>
      <c r="I4" s="10">
        <v>6147</v>
      </c>
      <c r="J4" s="10">
        <v>6958</v>
      </c>
      <c r="K4" s="10">
        <v>1701</v>
      </c>
      <c r="L4" s="10">
        <v>7350</v>
      </c>
      <c r="M4" s="24">
        <v>1813.95</v>
      </c>
      <c r="N4" s="25">
        <v>1</v>
      </c>
      <c r="O4" s="10">
        <v>983</v>
      </c>
      <c r="P4" s="10">
        <v>983</v>
      </c>
      <c r="Q4" s="10">
        <v>983</v>
      </c>
      <c r="R4" s="10">
        <v>983</v>
      </c>
      <c r="S4" s="26">
        <v>0</v>
      </c>
    </row>
    <row r="5" spans="1:19">
      <c r="A5" s="10" t="s">
        <v>71</v>
      </c>
      <c r="B5" s="21">
        <v>240</v>
      </c>
      <c r="C5" s="10">
        <v>2859</v>
      </c>
      <c r="D5" s="10">
        <v>2292</v>
      </c>
      <c r="E5" s="10">
        <v>511</v>
      </c>
      <c r="F5" s="10">
        <v>7404</v>
      </c>
      <c r="G5" s="22">
        <v>1461.5</v>
      </c>
      <c r="H5" s="23">
        <v>86</v>
      </c>
      <c r="I5" s="10">
        <v>2128</v>
      </c>
      <c r="J5" s="10">
        <v>1662</v>
      </c>
      <c r="K5" s="10">
        <v>1317</v>
      </c>
      <c r="L5" s="10">
        <v>6846</v>
      </c>
      <c r="M5" s="24">
        <v>1140.92</v>
      </c>
      <c r="N5" s="25">
        <v>353</v>
      </c>
      <c r="O5" s="10">
        <v>2628</v>
      </c>
      <c r="P5" s="10">
        <v>2340</v>
      </c>
      <c r="Q5" s="10">
        <v>505</v>
      </c>
      <c r="R5" s="10">
        <v>7407</v>
      </c>
      <c r="S5" s="26">
        <v>1207.04</v>
      </c>
    </row>
    <row r="6" spans="1:19">
      <c r="A6" s="10" t="s">
        <v>72</v>
      </c>
      <c r="B6" s="21">
        <v>3</v>
      </c>
      <c r="C6" s="10">
        <v>2586</v>
      </c>
      <c r="D6" s="10">
        <v>2561</v>
      </c>
      <c r="E6" s="10">
        <v>1334</v>
      </c>
      <c r="F6" s="10">
        <v>3864</v>
      </c>
      <c r="G6" s="22">
        <v>1265.19</v>
      </c>
      <c r="H6" s="23">
        <v>125</v>
      </c>
      <c r="I6" s="10">
        <v>3261</v>
      </c>
      <c r="J6" s="10">
        <v>3254</v>
      </c>
      <c r="K6" s="10">
        <v>1270</v>
      </c>
      <c r="L6" s="10">
        <v>6457</v>
      </c>
      <c r="M6" s="24">
        <v>536.26</v>
      </c>
      <c r="N6" s="25">
        <v>8</v>
      </c>
      <c r="O6" s="10">
        <v>2655</v>
      </c>
      <c r="P6" s="10">
        <v>1612</v>
      </c>
      <c r="Q6" s="10">
        <v>913</v>
      </c>
      <c r="R6" s="10">
        <v>7224</v>
      </c>
      <c r="S6" s="26">
        <v>2324.15</v>
      </c>
    </row>
    <row r="7" spans="1:19">
      <c r="A7" s="10" t="s">
        <v>73</v>
      </c>
      <c r="B7" s="21">
        <v>63</v>
      </c>
      <c r="C7" s="10">
        <v>1914</v>
      </c>
      <c r="D7" s="10">
        <v>1710</v>
      </c>
      <c r="E7" s="10">
        <v>531</v>
      </c>
      <c r="F7" s="10">
        <v>6830</v>
      </c>
      <c r="G7" s="22">
        <v>837.06</v>
      </c>
      <c r="H7" s="23">
        <v>151</v>
      </c>
      <c r="I7" s="10">
        <v>2560</v>
      </c>
      <c r="J7" s="10">
        <v>1684</v>
      </c>
      <c r="K7" s="10">
        <v>1127</v>
      </c>
      <c r="L7" s="10">
        <v>7492</v>
      </c>
      <c r="M7" s="24">
        <v>1309.4100000000001</v>
      </c>
      <c r="N7" s="25">
        <v>92</v>
      </c>
      <c r="O7" s="10">
        <v>2160</v>
      </c>
      <c r="P7" s="10">
        <v>1812</v>
      </c>
      <c r="Q7" s="10">
        <v>531</v>
      </c>
      <c r="R7" s="10">
        <v>6746</v>
      </c>
      <c r="S7" s="26">
        <v>888.75</v>
      </c>
    </row>
    <row r="8" spans="1:19">
      <c r="A8" s="10" t="s">
        <v>74</v>
      </c>
      <c r="B8" s="21">
        <v>8</v>
      </c>
      <c r="C8" s="10">
        <v>2251</v>
      </c>
      <c r="D8" s="10">
        <v>1756</v>
      </c>
      <c r="E8" s="10">
        <v>1050</v>
      </c>
      <c r="F8" s="10">
        <v>4534</v>
      </c>
      <c r="G8" s="22">
        <v>1348.55</v>
      </c>
      <c r="H8" s="23">
        <v>19</v>
      </c>
      <c r="I8" s="10">
        <v>1899</v>
      </c>
      <c r="J8" s="10">
        <v>1732</v>
      </c>
      <c r="K8" s="10">
        <v>1712</v>
      </c>
      <c r="L8" s="10">
        <v>3720</v>
      </c>
      <c r="M8" s="24">
        <v>462.03</v>
      </c>
      <c r="N8" s="25">
        <v>10</v>
      </c>
      <c r="O8" s="10">
        <v>2016</v>
      </c>
      <c r="P8" s="10">
        <v>1636</v>
      </c>
      <c r="Q8" s="10">
        <v>1352</v>
      </c>
      <c r="R8" s="10">
        <v>3972</v>
      </c>
      <c r="S8" s="26">
        <v>804.65</v>
      </c>
    </row>
    <row r="9" spans="1:19">
      <c r="A9" s="10" t="s">
        <v>75</v>
      </c>
      <c r="B9" s="21">
        <v>6</v>
      </c>
      <c r="C9" s="10">
        <v>4214</v>
      </c>
      <c r="D9" s="10">
        <v>4010</v>
      </c>
      <c r="E9" s="10">
        <v>3262</v>
      </c>
      <c r="F9" s="10">
        <v>5984</v>
      </c>
      <c r="G9" s="22">
        <v>1134.08</v>
      </c>
      <c r="H9" s="23">
        <v>10</v>
      </c>
      <c r="I9" s="10">
        <v>3710</v>
      </c>
      <c r="J9" s="10">
        <v>3184</v>
      </c>
      <c r="K9" s="10">
        <v>2602</v>
      </c>
      <c r="L9" s="10">
        <v>7212</v>
      </c>
      <c r="M9" s="24">
        <v>1446.84</v>
      </c>
      <c r="N9" s="25">
        <v>15</v>
      </c>
      <c r="O9" s="10">
        <v>3031</v>
      </c>
      <c r="P9" s="10">
        <v>3175</v>
      </c>
      <c r="Q9" s="10">
        <v>992</v>
      </c>
      <c r="R9" s="10">
        <v>3639</v>
      </c>
      <c r="S9" s="26">
        <v>609.54999999999995</v>
      </c>
    </row>
    <row r="10" spans="1:19">
      <c r="A10" s="10" t="s">
        <v>76</v>
      </c>
      <c r="B10" s="21">
        <v>26</v>
      </c>
      <c r="C10" s="10">
        <v>1750</v>
      </c>
      <c r="D10" s="10">
        <v>1510</v>
      </c>
      <c r="E10" s="10">
        <v>436</v>
      </c>
      <c r="F10" s="10">
        <v>5713</v>
      </c>
      <c r="G10" s="22">
        <v>942.68</v>
      </c>
      <c r="H10" s="23">
        <v>9</v>
      </c>
      <c r="I10" s="10">
        <v>2056</v>
      </c>
      <c r="J10" s="10">
        <v>2282</v>
      </c>
      <c r="K10" s="10">
        <v>414</v>
      </c>
      <c r="L10" s="10">
        <v>3322</v>
      </c>
      <c r="M10" s="24">
        <v>1122.28</v>
      </c>
      <c r="N10" s="25">
        <v>29</v>
      </c>
      <c r="O10" s="10">
        <v>1593</v>
      </c>
      <c r="P10" s="10">
        <v>1507</v>
      </c>
      <c r="Q10" s="10">
        <v>1131</v>
      </c>
      <c r="R10" s="10">
        <v>3291</v>
      </c>
      <c r="S10" s="26">
        <v>437.59</v>
      </c>
    </row>
    <row r="11" spans="1:19">
      <c r="A11" s="10" t="s">
        <v>77</v>
      </c>
      <c r="B11" s="21">
        <v>51</v>
      </c>
      <c r="C11" s="10">
        <v>2597</v>
      </c>
      <c r="D11" s="10">
        <v>1787</v>
      </c>
      <c r="E11" s="10">
        <v>1001</v>
      </c>
      <c r="F11" s="10">
        <v>6723</v>
      </c>
      <c r="G11" s="22">
        <v>1566.14</v>
      </c>
      <c r="H11" s="23">
        <v>1</v>
      </c>
      <c r="I11" s="10">
        <v>315</v>
      </c>
      <c r="J11" s="10">
        <v>315</v>
      </c>
      <c r="K11" s="10">
        <v>315</v>
      </c>
      <c r="L11" s="10">
        <v>315</v>
      </c>
      <c r="M11" s="24">
        <v>0</v>
      </c>
      <c r="N11" s="25">
        <v>60</v>
      </c>
      <c r="O11" s="10">
        <v>3477</v>
      </c>
      <c r="P11" s="10">
        <v>3866</v>
      </c>
      <c r="Q11" s="10">
        <v>915</v>
      </c>
      <c r="R11" s="10">
        <v>6679</v>
      </c>
      <c r="S11" s="26">
        <v>1298.67</v>
      </c>
    </row>
    <row r="12" spans="1:19">
      <c r="A12" s="10" t="s">
        <v>78</v>
      </c>
      <c r="B12" s="21">
        <v>31</v>
      </c>
      <c r="C12" s="10">
        <v>2084</v>
      </c>
      <c r="D12" s="10">
        <v>2100</v>
      </c>
      <c r="E12" s="10">
        <v>1052</v>
      </c>
      <c r="F12" s="10">
        <v>2691</v>
      </c>
      <c r="G12" s="22">
        <v>314.44</v>
      </c>
      <c r="H12" s="23">
        <v>0</v>
      </c>
      <c r="I12" s="10">
        <v>0</v>
      </c>
      <c r="J12" s="10">
        <v>0</v>
      </c>
      <c r="K12" s="10">
        <v>0</v>
      </c>
      <c r="L12" s="10">
        <v>0</v>
      </c>
      <c r="M12" s="24">
        <v>0</v>
      </c>
      <c r="N12" s="25">
        <v>1</v>
      </c>
      <c r="O12" s="10">
        <v>2394</v>
      </c>
      <c r="P12" s="10">
        <v>2394</v>
      </c>
      <c r="Q12" s="10">
        <v>2394</v>
      </c>
      <c r="R12" s="10">
        <v>2394</v>
      </c>
      <c r="S12" s="26">
        <v>0</v>
      </c>
    </row>
    <row r="13" spans="1:19">
      <c r="A13" s="10" t="s">
        <v>79</v>
      </c>
      <c r="B13" s="21">
        <v>15</v>
      </c>
      <c r="C13" s="10">
        <v>2287</v>
      </c>
      <c r="D13" s="10">
        <v>1856</v>
      </c>
      <c r="E13" s="10">
        <v>686</v>
      </c>
      <c r="F13" s="10">
        <v>5987</v>
      </c>
      <c r="G13" s="22">
        <v>1386.77</v>
      </c>
      <c r="H13" s="23">
        <v>0</v>
      </c>
      <c r="I13" s="10">
        <v>0</v>
      </c>
      <c r="J13" s="10">
        <v>0</v>
      </c>
      <c r="K13" s="10">
        <v>0</v>
      </c>
      <c r="L13" s="10">
        <v>0</v>
      </c>
      <c r="M13" s="24">
        <v>0</v>
      </c>
      <c r="N13" s="25">
        <v>19</v>
      </c>
      <c r="O13" s="10">
        <v>2489</v>
      </c>
      <c r="P13" s="10">
        <v>1744</v>
      </c>
      <c r="Q13" s="10">
        <v>640</v>
      </c>
      <c r="R13" s="10">
        <v>6050</v>
      </c>
      <c r="S13" s="26">
        <v>1423.54</v>
      </c>
    </row>
    <row r="14" spans="1:19">
      <c r="A14" s="10" t="s">
        <v>80</v>
      </c>
      <c r="B14" s="21">
        <v>37</v>
      </c>
      <c r="C14" s="10">
        <v>676</v>
      </c>
      <c r="D14" s="10">
        <v>676</v>
      </c>
      <c r="E14" s="10">
        <v>675</v>
      </c>
      <c r="F14" s="10">
        <v>677</v>
      </c>
      <c r="G14" s="22">
        <v>0.4</v>
      </c>
      <c r="H14" s="23">
        <v>0</v>
      </c>
      <c r="I14" s="10">
        <v>0</v>
      </c>
      <c r="J14" s="10">
        <v>0</v>
      </c>
      <c r="K14" s="10">
        <v>0</v>
      </c>
      <c r="L14" s="10">
        <v>0</v>
      </c>
      <c r="M14" s="24">
        <v>0</v>
      </c>
      <c r="N14" s="25">
        <v>0</v>
      </c>
      <c r="O14" s="10">
        <v>0</v>
      </c>
      <c r="P14" s="10">
        <v>0</v>
      </c>
      <c r="Q14" s="10">
        <v>0</v>
      </c>
      <c r="R14" s="10">
        <v>0</v>
      </c>
      <c r="S14" s="26">
        <v>0</v>
      </c>
    </row>
    <row r="15" spans="1:19">
      <c r="A15" s="10" t="s">
        <v>81</v>
      </c>
      <c r="B15" s="27">
        <v>114</v>
      </c>
      <c r="C15" s="28">
        <v>2573</v>
      </c>
      <c r="D15" s="28">
        <v>2117</v>
      </c>
      <c r="E15" s="28">
        <v>505</v>
      </c>
      <c r="F15" s="28">
        <v>7325</v>
      </c>
      <c r="G15" s="29">
        <v>1851.37</v>
      </c>
      <c r="H15" s="30">
        <v>90</v>
      </c>
      <c r="I15" s="31">
        <v>2680</v>
      </c>
      <c r="J15" s="31">
        <v>2288</v>
      </c>
      <c r="K15" s="31">
        <v>436</v>
      </c>
      <c r="L15" s="31">
        <v>7092</v>
      </c>
      <c r="M15" s="32">
        <v>1587.04</v>
      </c>
      <c r="N15" s="33">
        <v>171</v>
      </c>
      <c r="O15" s="34">
        <v>2187</v>
      </c>
      <c r="P15" s="34">
        <v>1651</v>
      </c>
      <c r="Q15" s="34">
        <v>508</v>
      </c>
      <c r="R15" s="34">
        <v>7077</v>
      </c>
      <c r="S15" s="35">
        <v>1488.18</v>
      </c>
    </row>
  </sheetData>
  <mergeCells count="4">
    <mergeCell ref="B2:G2"/>
    <mergeCell ref="H2:M2"/>
    <mergeCell ref="N2:S2"/>
    <mergeCell ref="A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workbookViewId="0">
      <selection sqref="A1:E1"/>
    </sheetView>
  </sheetViews>
  <sheetFormatPr defaultRowHeight="15"/>
  <cols>
    <col min="1" max="1" width="11.85546875" customWidth="1"/>
    <col min="2" max="2" width="26.42578125" customWidth="1"/>
    <col min="3" max="3" width="14.85546875" customWidth="1"/>
    <col min="4" max="4" width="14.28515625" customWidth="1"/>
  </cols>
  <sheetData>
    <row r="1" spans="1:5" ht="44.25" customHeight="1">
      <c r="A1" s="68" t="s">
        <v>100</v>
      </c>
      <c r="B1" s="69"/>
      <c r="C1" s="69"/>
      <c r="D1" s="69"/>
      <c r="E1" s="69"/>
    </row>
    <row r="2" spans="1:5">
      <c r="B2" s="1"/>
      <c r="C2" s="71" t="s">
        <v>64</v>
      </c>
      <c r="D2" s="71"/>
      <c r="E2" s="71"/>
    </row>
    <row r="3" spans="1:5">
      <c r="A3" s="2" t="s">
        <v>82</v>
      </c>
      <c r="B3" s="3" t="s">
        <v>83</v>
      </c>
      <c r="C3" s="2" t="s">
        <v>35</v>
      </c>
      <c r="D3" s="2" t="s">
        <v>36</v>
      </c>
      <c r="E3" s="2" t="s">
        <v>34</v>
      </c>
    </row>
    <row r="4" spans="1:5">
      <c r="A4" t="s">
        <v>70</v>
      </c>
      <c r="B4" s="1">
        <v>7045</v>
      </c>
      <c r="C4" s="4">
        <v>83.53</v>
      </c>
      <c r="D4" s="4"/>
      <c r="E4" s="4"/>
    </row>
    <row r="5" spans="1:5">
      <c r="A5" t="s">
        <v>71</v>
      </c>
      <c r="B5" s="1">
        <v>2484</v>
      </c>
      <c r="C5" s="4">
        <v>83.38</v>
      </c>
      <c r="D5" s="4">
        <v>86.929274586939201</v>
      </c>
      <c r="E5" s="4">
        <v>86.429978932584206</v>
      </c>
    </row>
    <row r="6" spans="1:5">
      <c r="A6" t="s">
        <v>72</v>
      </c>
      <c r="B6" s="1">
        <v>3280</v>
      </c>
      <c r="C6" s="4">
        <v>87.84</v>
      </c>
      <c r="D6" s="4"/>
      <c r="E6" s="4"/>
    </row>
    <row r="7" spans="1:5">
      <c r="A7" t="s">
        <v>73</v>
      </c>
      <c r="B7" s="1">
        <v>2433</v>
      </c>
      <c r="C7" s="4">
        <v>88.33</v>
      </c>
      <c r="D7" s="4">
        <v>90.504530434782595</v>
      </c>
      <c r="E7" s="4">
        <v>90.1567123287671</v>
      </c>
    </row>
    <row r="8" spans="1:5">
      <c r="A8" t="s">
        <v>74</v>
      </c>
      <c r="B8" s="1">
        <v>1742</v>
      </c>
      <c r="C8" s="4">
        <v>94.53</v>
      </c>
      <c r="D8" s="4">
        <v>82.774333333333303</v>
      </c>
      <c r="E8" s="4">
        <v>84.5714545454545</v>
      </c>
    </row>
    <row r="9" spans="1:5">
      <c r="A9" t="s">
        <v>75</v>
      </c>
      <c r="B9" s="1">
        <v>3253</v>
      </c>
      <c r="C9" s="4">
        <v>79.69</v>
      </c>
      <c r="D9" s="4">
        <v>79.100333333333296</v>
      </c>
      <c r="E9" s="4">
        <v>78.722744186046597</v>
      </c>
    </row>
    <row r="10" spans="1:5">
      <c r="A10" t="s">
        <v>76</v>
      </c>
      <c r="B10" s="1">
        <v>1859</v>
      </c>
      <c r="C10" s="4">
        <v>80.09</v>
      </c>
      <c r="D10" s="4">
        <v>89.258942857142898</v>
      </c>
      <c r="E10" s="4">
        <v>92.336689655172407</v>
      </c>
    </row>
    <row r="11" spans="1:5">
      <c r="A11" t="s">
        <v>77</v>
      </c>
      <c r="B11" s="1">
        <v>3446</v>
      </c>
      <c r="C11" s="4"/>
      <c r="D11" s="4">
        <v>91.326626865671699</v>
      </c>
      <c r="E11" s="4">
        <v>88.460636363636397</v>
      </c>
    </row>
    <row r="12" spans="1:5">
      <c r="A12" t="s">
        <v>78</v>
      </c>
      <c r="B12" s="1">
        <v>2098</v>
      </c>
      <c r="C12" s="4"/>
      <c r="D12" s="4">
        <v>97.236000000000004</v>
      </c>
      <c r="E12" s="4">
        <v>98.884806451612903</v>
      </c>
    </row>
    <row r="13" spans="1:5">
      <c r="A13" t="s">
        <v>79</v>
      </c>
      <c r="B13" s="1">
        <v>1604</v>
      </c>
      <c r="C13" s="4"/>
      <c r="D13" s="4">
        <v>90.7463703703704</v>
      </c>
      <c r="E13" s="4">
        <v>90.647272727272707</v>
      </c>
    </row>
    <row r="14" spans="1:5">
      <c r="A14" t="s">
        <v>80</v>
      </c>
      <c r="B14" s="1">
        <v>676</v>
      </c>
      <c r="C14" s="4"/>
      <c r="D14" s="4"/>
      <c r="E14" s="4">
        <v>99.96</v>
      </c>
    </row>
  </sheetData>
  <mergeCells count="2">
    <mergeCell ref="C2:E2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0"/>
  <sheetViews>
    <sheetView zoomScale="85" zoomScaleNormal="85" workbookViewId="0">
      <selection sqref="A1:Y1"/>
    </sheetView>
  </sheetViews>
  <sheetFormatPr defaultRowHeight="15"/>
  <cols>
    <col min="1" max="1" width="7.7109375" bestFit="1" customWidth="1"/>
    <col min="2" max="2" width="6.5703125" bestFit="1" customWidth="1"/>
    <col min="3" max="3" width="12" bestFit="1" customWidth="1"/>
    <col min="4" max="4" width="13.7109375" bestFit="1" customWidth="1"/>
    <col min="5" max="5" width="10.42578125" bestFit="1" customWidth="1"/>
    <col min="6" max="6" width="10.85546875" bestFit="1" customWidth="1"/>
    <col min="7" max="7" width="10.42578125" bestFit="1" customWidth="1"/>
    <col min="8" max="8" width="6.5703125" bestFit="1" customWidth="1"/>
    <col min="9" max="9" width="12" bestFit="1" customWidth="1"/>
    <col min="10" max="10" width="13.7109375" bestFit="1" customWidth="1"/>
    <col min="11" max="11" width="10.42578125" bestFit="1" customWidth="1"/>
    <col min="12" max="12" width="10.85546875" bestFit="1" customWidth="1"/>
    <col min="13" max="13" width="10.42578125" bestFit="1" customWidth="1"/>
    <col min="14" max="14" width="6.5703125" bestFit="1" customWidth="1"/>
    <col min="15" max="15" width="12" bestFit="1" customWidth="1"/>
    <col min="16" max="16" width="13.7109375" bestFit="1" customWidth="1"/>
    <col min="17" max="17" width="10.42578125" bestFit="1" customWidth="1"/>
    <col min="18" max="18" width="10.85546875" bestFit="1" customWidth="1"/>
    <col min="19" max="19" width="10.42578125" bestFit="1" customWidth="1"/>
    <col min="20" max="20" width="6.5703125" bestFit="1" customWidth="1"/>
    <col min="21" max="21" width="12" bestFit="1" customWidth="1"/>
    <col min="22" max="22" width="13.7109375" bestFit="1" customWidth="1"/>
    <col min="23" max="23" width="10.42578125" bestFit="1" customWidth="1"/>
    <col min="24" max="24" width="10.85546875" bestFit="1" customWidth="1"/>
    <col min="25" max="25" width="10.42578125" bestFit="1" customWidth="1"/>
  </cols>
  <sheetData>
    <row r="1" spans="1:25" ht="33.75" customHeight="1">
      <c r="A1" s="67" t="s">
        <v>101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s="39" customFormat="1" ht="14.25" customHeight="1">
      <c r="A2" s="38"/>
      <c r="B2" s="72" t="s">
        <v>90</v>
      </c>
      <c r="C2" s="72"/>
      <c r="D2" s="72"/>
      <c r="E2" s="72"/>
      <c r="F2" s="72"/>
      <c r="G2" s="72"/>
      <c r="H2" s="72" t="s">
        <v>34</v>
      </c>
      <c r="I2" s="72"/>
      <c r="J2" s="72"/>
      <c r="K2" s="72"/>
      <c r="L2" s="72"/>
      <c r="M2" s="72"/>
      <c r="N2" s="72" t="s">
        <v>35</v>
      </c>
      <c r="O2" s="72"/>
      <c r="P2" s="72"/>
      <c r="Q2" s="72"/>
      <c r="R2" s="72"/>
      <c r="S2" s="72"/>
      <c r="T2" s="72" t="s">
        <v>36</v>
      </c>
      <c r="U2" s="72"/>
      <c r="V2" s="72"/>
      <c r="W2" s="72"/>
      <c r="X2" s="72"/>
      <c r="Y2" s="72"/>
    </row>
    <row r="3" spans="1:25">
      <c r="A3" s="11" t="s">
        <v>37</v>
      </c>
      <c r="B3" s="40" t="s">
        <v>38</v>
      </c>
      <c r="C3" s="41" t="s">
        <v>39</v>
      </c>
      <c r="D3" s="41" t="s">
        <v>40</v>
      </c>
      <c r="E3" s="41" t="s">
        <v>41</v>
      </c>
      <c r="F3" s="41" t="s">
        <v>42</v>
      </c>
      <c r="G3" s="42" t="s">
        <v>43</v>
      </c>
      <c r="H3" s="12" t="s">
        <v>38</v>
      </c>
      <c r="I3" s="13" t="s">
        <v>39</v>
      </c>
      <c r="J3" s="13" t="s">
        <v>40</v>
      </c>
      <c r="K3" s="13" t="s">
        <v>41</v>
      </c>
      <c r="L3" s="13" t="s">
        <v>42</v>
      </c>
      <c r="M3" s="14" t="s">
        <v>43</v>
      </c>
      <c r="N3" s="15" t="s">
        <v>38</v>
      </c>
      <c r="O3" s="16" t="s">
        <v>39</v>
      </c>
      <c r="P3" s="16" t="s">
        <v>40</v>
      </c>
      <c r="Q3" s="16" t="s">
        <v>41</v>
      </c>
      <c r="R3" s="16" t="s">
        <v>42</v>
      </c>
      <c r="S3" s="17" t="s">
        <v>43</v>
      </c>
      <c r="T3" s="18" t="s">
        <v>38</v>
      </c>
      <c r="U3" s="19" t="s">
        <v>39</v>
      </c>
      <c r="V3" s="19" t="s">
        <v>40</v>
      </c>
      <c r="W3" s="19" t="s">
        <v>41</v>
      </c>
      <c r="X3" s="19" t="s">
        <v>42</v>
      </c>
      <c r="Y3" s="20" t="s">
        <v>43</v>
      </c>
    </row>
    <row r="4" spans="1:25">
      <c r="A4" s="49" t="s">
        <v>30</v>
      </c>
      <c r="B4" s="51">
        <v>248</v>
      </c>
      <c r="C4" s="52">
        <v>39</v>
      </c>
      <c r="D4" s="52">
        <v>38</v>
      </c>
      <c r="E4" s="52">
        <v>33</v>
      </c>
      <c r="F4" s="52">
        <v>45</v>
      </c>
      <c r="G4" s="52">
        <v>3.02</v>
      </c>
      <c r="H4" s="51">
        <v>451</v>
      </c>
      <c r="I4" s="52">
        <v>41</v>
      </c>
      <c r="J4" s="52">
        <v>45</v>
      </c>
      <c r="K4" s="52">
        <v>33</v>
      </c>
      <c r="L4" s="52">
        <v>45</v>
      </c>
      <c r="M4" s="52">
        <v>5.35</v>
      </c>
      <c r="N4" s="51">
        <v>164</v>
      </c>
      <c r="O4" s="52">
        <v>35</v>
      </c>
      <c r="P4" s="52">
        <v>34</v>
      </c>
      <c r="Q4" s="52">
        <v>32</v>
      </c>
      <c r="R4" s="52">
        <v>45</v>
      </c>
      <c r="S4" s="52">
        <v>2.71</v>
      </c>
      <c r="T4" s="51">
        <v>472</v>
      </c>
      <c r="U4" s="52">
        <v>40</v>
      </c>
      <c r="V4" s="52">
        <v>45</v>
      </c>
      <c r="W4" s="52">
        <v>33</v>
      </c>
      <c r="X4" s="52">
        <v>45</v>
      </c>
      <c r="Y4" s="53">
        <v>5.53</v>
      </c>
    </row>
    <row r="5" spans="1:25">
      <c r="A5" s="49" t="s">
        <v>24</v>
      </c>
      <c r="B5" s="51">
        <v>40</v>
      </c>
      <c r="C5" s="52">
        <v>63</v>
      </c>
      <c r="D5" s="52">
        <v>63</v>
      </c>
      <c r="E5" s="52">
        <v>56</v>
      </c>
      <c r="F5" s="52">
        <v>83</v>
      </c>
      <c r="G5" s="52">
        <v>4.4000000000000004</v>
      </c>
      <c r="H5" s="51">
        <v>1225</v>
      </c>
      <c r="I5" s="52">
        <v>80</v>
      </c>
      <c r="J5" s="52">
        <v>83</v>
      </c>
      <c r="K5" s="52">
        <v>57</v>
      </c>
      <c r="L5" s="52">
        <v>105</v>
      </c>
      <c r="M5" s="52">
        <v>5.0199999999999996</v>
      </c>
      <c r="N5" s="51">
        <v>754</v>
      </c>
      <c r="O5" s="52">
        <v>80</v>
      </c>
      <c r="P5" s="52">
        <v>82</v>
      </c>
      <c r="Q5" s="52">
        <v>64</v>
      </c>
      <c r="R5" s="52">
        <v>101</v>
      </c>
      <c r="S5" s="52">
        <v>3.7</v>
      </c>
      <c r="T5" s="51">
        <v>1349</v>
      </c>
      <c r="U5" s="52">
        <v>79</v>
      </c>
      <c r="V5" s="52">
        <v>82</v>
      </c>
      <c r="W5" s="52">
        <v>57</v>
      </c>
      <c r="X5" s="52">
        <v>90</v>
      </c>
      <c r="Y5" s="53">
        <v>5.72</v>
      </c>
    </row>
    <row r="6" spans="1:25">
      <c r="A6" s="49" t="s">
        <v>20</v>
      </c>
      <c r="B6" s="51">
        <v>1242</v>
      </c>
      <c r="C6" s="52">
        <v>46</v>
      </c>
      <c r="D6" s="52">
        <v>48</v>
      </c>
      <c r="E6" s="52">
        <v>36</v>
      </c>
      <c r="F6" s="52">
        <v>50</v>
      </c>
      <c r="G6" s="52">
        <v>3.88</v>
      </c>
      <c r="H6" s="51">
        <v>4306</v>
      </c>
      <c r="I6" s="52">
        <v>49</v>
      </c>
      <c r="J6" s="52">
        <v>50</v>
      </c>
      <c r="K6" s="52">
        <v>36</v>
      </c>
      <c r="L6" s="52">
        <v>59</v>
      </c>
      <c r="M6" s="52">
        <v>1.77</v>
      </c>
      <c r="N6" s="51">
        <v>1449</v>
      </c>
      <c r="O6" s="52">
        <v>48</v>
      </c>
      <c r="P6" s="52">
        <v>50</v>
      </c>
      <c r="Q6" s="52">
        <v>36</v>
      </c>
      <c r="R6" s="52">
        <v>59</v>
      </c>
      <c r="S6" s="52">
        <v>3.09</v>
      </c>
      <c r="T6" s="51">
        <v>3716</v>
      </c>
      <c r="U6" s="52">
        <v>49</v>
      </c>
      <c r="V6" s="52">
        <v>50</v>
      </c>
      <c r="W6" s="52">
        <v>36</v>
      </c>
      <c r="X6" s="52">
        <v>56</v>
      </c>
      <c r="Y6" s="53">
        <v>1.99</v>
      </c>
    </row>
    <row r="7" spans="1:25">
      <c r="A7" s="49" t="s">
        <v>21</v>
      </c>
      <c r="B7" s="51">
        <v>1574</v>
      </c>
      <c r="C7" s="52">
        <v>44</v>
      </c>
      <c r="D7" s="52">
        <v>45</v>
      </c>
      <c r="E7" s="52">
        <v>32</v>
      </c>
      <c r="F7" s="52">
        <v>45</v>
      </c>
      <c r="G7" s="52">
        <v>2.27</v>
      </c>
      <c r="H7" s="51">
        <v>2818</v>
      </c>
      <c r="I7" s="52">
        <v>44</v>
      </c>
      <c r="J7" s="52">
        <v>45</v>
      </c>
      <c r="K7" s="52">
        <v>32</v>
      </c>
      <c r="L7" s="52">
        <v>53</v>
      </c>
      <c r="M7" s="52">
        <v>1.78</v>
      </c>
      <c r="N7" s="51">
        <v>1441</v>
      </c>
      <c r="O7" s="52">
        <v>45</v>
      </c>
      <c r="P7" s="52">
        <v>45</v>
      </c>
      <c r="Q7" s="52">
        <v>32</v>
      </c>
      <c r="R7" s="52">
        <v>47</v>
      </c>
      <c r="S7" s="52">
        <v>1.26</v>
      </c>
      <c r="T7" s="51">
        <v>2379</v>
      </c>
      <c r="U7" s="52">
        <v>45</v>
      </c>
      <c r="V7" s="52">
        <v>45</v>
      </c>
      <c r="W7" s="52">
        <v>32</v>
      </c>
      <c r="X7" s="52">
        <v>49</v>
      </c>
      <c r="Y7" s="53">
        <v>1.31</v>
      </c>
    </row>
    <row r="8" spans="1:25">
      <c r="A8" s="49" t="s">
        <v>22</v>
      </c>
      <c r="B8" s="51">
        <v>694</v>
      </c>
      <c r="C8" s="52">
        <v>75</v>
      </c>
      <c r="D8" s="52">
        <v>78</v>
      </c>
      <c r="E8" s="52">
        <v>55</v>
      </c>
      <c r="F8" s="52">
        <v>79</v>
      </c>
      <c r="G8" s="52">
        <v>4.5</v>
      </c>
      <c r="H8" s="51">
        <v>943</v>
      </c>
      <c r="I8" s="52">
        <v>75</v>
      </c>
      <c r="J8" s="52">
        <v>77</v>
      </c>
      <c r="K8" s="52">
        <v>58</v>
      </c>
      <c r="L8" s="52">
        <v>83</v>
      </c>
      <c r="M8" s="52">
        <v>2.76</v>
      </c>
      <c r="N8" s="51">
        <v>3763</v>
      </c>
      <c r="O8" s="52">
        <v>75</v>
      </c>
      <c r="P8" s="52">
        <v>77</v>
      </c>
      <c r="Q8" s="52">
        <v>54</v>
      </c>
      <c r="R8" s="52">
        <v>90</v>
      </c>
      <c r="S8" s="52">
        <v>4.5999999999999996</v>
      </c>
      <c r="T8" s="51">
        <v>1684</v>
      </c>
      <c r="U8" s="52">
        <v>75</v>
      </c>
      <c r="V8" s="52">
        <v>77</v>
      </c>
      <c r="W8" s="52">
        <v>58</v>
      </c>
      <c r="X8" s="52">
        <v>95</v>
      </c>
      <c r="Y8" s="53">
        <v>3.13</v>
      </c>
    </row>
    <row r="9" spans="1:25">
      <c r="A9" s="49" t="s">
        <v>23</v>
      </c>
      <c r="B9" s="51">
        <v>2985</v>
      </c>
      <c r="C9" s="52">
        <v>41</v>
      </c>
      <c r="D9" s="52">
        <v>43</v>
      </c>
      <c r="E9" s="52">
        <v>31</v>
      </c>
      <c r="F9" s="52">
        <v>49</v>
      </c>
      <c r="G9" s="52">
        <v>3.28</v>
      </c>
      <c r="H9" s="51">
        <v>748</v>
      </c>
      <c r="I9" s="52">
        <v>41</v>
      </c>
      <c r="J9" s="52">
        <v>42</v>
      </c>
      <c r="K9" s="52">
        <v>32</v>
      </c>
      <c r="L9" s="52">
        <v>53</v>
      </c>
      <c r="M9" s="52">
        <v>3.02</v>
      </c>
      <c r="N9" s="51">
        <v>1482</v>
      </c>
      <c r="O9" s="52">
        <v>41</v>
      </c>
      <c r="P9" s="52">
        <v>42</v>
      </c>
      <c r="Q9" s="52">
        <v>32</v>
      </c>
      <c r="R9" s="52">
        <v>53</v>
      </c>
      <c r="S9" s="52">
        <v>2.97</v>
      </c>
      <c r="T9" s="51">
        <v>1156</v>
      </c>
      <c r="U9" s="52">
        <v>42</v>
      </c>
      <c r="V9" s="52">
        <v>43</v>
      </c>
      <c r="W9" s="52">
        <v>32</v>
      </c>
      <c r="X9" s="52">
        <v>53</v>
      </c>
      <c r="Y9" s="53">
        <v>2.98</v>
      </c>
    </row>
    <row r="10" spans="1:25">
      <c r="A10" s="49" t="s">
        <v>28</v>
      </c>
      <c r="B10" s="51">
        <v>868</v>
      </c>
      <c r="C10" s="52">
        <v>43</v>
      </c>
      <c r="D10" s="52">
        <v>43</v>
      </c>
      <c r="E10" s="52">
        <v>33</v>
      </c>
      <c r="F10" s="52">
        <v>49</v>
      </c>
      <c r="G10" s="52">
        <v>2.16</v>
      </c>
      <c r="H10" s="51">
        <v>400</v>
      </c>
      <c r="I10" s="52">
        <v>44</v>
      </c>
      <c r="J10" s="52">
        <v>45</v>
      </c>
      <c r="K10" s="52">
        <v>36</v>
      </c>
      <c r="L10" s="52">
        <v>54</v>
      </c>
      <c r="M10" s="52">
        <v>2.62</v>
      </c>
      <c r="N10" s="51">
        <v>414</v>
      </c>
      <c r="O10" s="52">
        <v>45</v>
      </c>
      <c r="P10" s="52">
        <v>45</v>
      </c>
      <c r="Q10" s="52">
        <v>36</v>
      </c>
      <c r="R10" s="52">
        <v>50</v>
      </c>
      <c r="S10" s="52">
        <v>1.95</v>
      </c>
      <c r="T10" s="51">
        <v>537</v>
      </c>
      <c r="U10" s="52">
        <v>44</v>
      </c>
      <c r="V10" s="52">
        <v>45</v>
      </c>
      <c r="W10" s="52">
        <v>36</v>
      </c>
      <c r="X10" s="52">
        <v>54</v>
      </c>
      <c r="Y10" s="53">
        <v>2.98</v>
      </c>
    </row>
    <row r="11" spans="1:25">
      <c r="A11" s="49" t="s">
        <v>33</v>
      </c>
      <c r="B11" s="51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1">
        <v>82</v>
      </c>
      <c r="I11" s="52">
        <v>143</v>
      </c>
      <c r="J11" s="52">
        <v>144</v>
      </c>
      <c r="K11" s="52">
        <v>122</v>
      </c>
      <c r="L11" s="52">
        <v>146</v>
      </c>
      <c r="M11" s="52">
        <v>3.92</v>
      </c>
      <c r="N11" s="51">
        <v>136</v>
      </c>
      <c r="O11" s="52">
        <v>144</v>
      </c>
      <c r="P11" s="52">
        <v>144</v>
      </c>
      <c r="Q11" s="52">
        <v>122</v>
      </c>
      <c r="R11" s="52">
        <v>168</v>
      </c>
      <c r="S11" s="52">
        <v>4.2</v>
      </c>
      <c r="T11" s="51">
        <v>81</v>
      </c>
      <c r="U11" s="52">
        <v>143</v>
      </c>
      <c r="V11" s="52">
        <v>144</v>
      </c>
      <c r="W11" s="52">
        <v>122</v>
      </c>
      <c r="X11" s="52">
        <v>146</v>
      </c>
      <c r="Y11" s="53">
        <v>3.13</v>
      </c>
    </row>
    <row r="12" spans="1:25">
      <c r="A12" s="49" t="s">
        <v>25</v>
      </c>
      <c r="B12" s="51">
        <v>1144</v>
      </c>
      <c r="C12" s="52">
        <v>85</v>
      </c>
      <c r="D12" s="52">
        <v>90</v>
      </c>
      <c r="E12" s="52">
        <v>66</v>
      </c>
      <c r="F12" s="52">
        <v>101</v>
      </c>
      <c r="G12" s="52">
        <v>11.48</v>
      </c>
      <c r="H12" s="51">
        <v>719</v>
      </c>
      <c r="I12" s="52">
        <v>91</v>
      </c>
      <c r="J12" s="52">
        <v>94</v>
      </c>
      <c r="K12" s="52">
        <v>68</v>
      </c>
      <c r="L12" s="52">
        <v>97</v>
      </c>
      <c r="M12" s="52">
        <v>5.17</v>
      </c>
      <c r="N12" s="51">
        <v>171</v>
      </c>
      <c r="O12" s="52">
        <v>89</v>
      </c>
      <c r="P12" s="52">
        <v>91</v>
      </c>
      <c r="Q12" s="52">
        <v>70</v>
      </c>
      <c r="R12" s="52">
        <v>101</v>
      </c>
      <c r="S12" s="52">
        <v>6.29</v>
      </c>
      <c r="T12" s="51">
        <v>536</v>
      </c>
      <c r="U12" s="52">
        <v>90</v>
      </c>
      <c r="V12" s="52">
        <v>94</v>
      </c>
      <c r="W12" s="52">
        <v>68</v>
      </c>
      <c r="X12" s="52">
        <v>96</v>
      </c>
      <c r="Y12" s="53">
        <v>5.75</v>
      </c>
    </row>
    <row r="13" spans="1:25">
      <c r="A13" s="49" t="s">
        <v>27</v>
      </c>
      <c r="B13" s="51">
        <v>78</v>
      </c>
      <c r="C13" s="52">
        <v>66</v>
      </c>
      <c r="D13" s="52">
        <v>70</v>
      </c>
      <c r="E13" s="52">
        <v>52</v>
      </c>
      <c r="F13" s="52">
        <v>77</v>
      </c>
      <c r="G13" s="52">
        <v>7.28</v>
      </c>
      <c r="H13" s="51">
        <v>437</v>
      </c>
      <c r="I13" s="52">
        <v>65</v>
      </c>
      <c r="J13" s="52">
        <v>68</v>
      </c>
      <c r="K13" s="52">
        <v>48</v>
      </c>
      <c r="L13" s="52">
        <v>80</v>
      </c>
      <c r="M13" s="52">
        <v>8.2100000000000009</v>
      </c>
      <c r="N13" s="51">
        <v>514</v>
      </c>
      <c r="O13" s="52">
        <v>68</v>
      </c>
      <c r="P13" s="52">
        <v>69</v>
      </c>
      <c r="Q13" s="52">
        <v>50</v>
      </c>
      <c r="R13" s="52">
        <v>77</v>
      </c>
      <c r="S13" s="52">
        <v>5.07</v>
      </c>
      <c r="T13" s="51">
        <v>401</v>
      </c>
      <c r="U13" s="52">
        <v>68</v>
      </c>
      <c r="V13" s="52">
        <v>69</v>
      </c>
      <c r="W13" s="52">
        <v>49</v>
      </c>
      <c r="X13" s="52">
        <v>83</v>
      </c>
      <c r="Y13" s="53">
        <v>5.9</v>
      </c>
    </row>
    <row r="14" spans="1:25">
      <c r="A14" s="49" t="s">
        <v>29</v>
      </c>
      <c r="B14" s="51">
        <v>2253</v>
      </c>
      <c r="C14" s="52">
        <v>56</v>
      </c>
      <c r="D14" s="52">
        <v>59</v>
      </c>
      <c r="E14" s="52">
        <v>42</v>
      </c>
      <c r="F14" s="52">
        <v>65</v>
      </c>
      <c r="G14" s="52">
        <v>5.0599999999999996</v>
      </c>
      <c r="H14" s="51">
        <v>310</v>
      </c>
      <c r="I14" s="52">
        <v>57</v>
      </c>
      <c r="J14" s="52">
        <v>58</v>
      </c>
      <c r="K14" s="52">
        <v>45</v>
      </c>
      <c r="L14" s="52">
        <v>63</v>
      </c>
      <c r="M14" s="52">
        <v>3.38</v>
      </c>
      <c r="N14" s="51">
        <v>398</v>
      </c>
      <c r="O14" s="52">
        <v>57</v>
      </c>
      <c r="P14" s="52">
        <v>58</v>
      </c>
      <c r="Q14" s="52">
        <v>45</v>
      </c>
      <c r="R14" s="52">
        <v>61</v>
      </c>
      <c r="S14" s="52">
        <v>3.24</v>
      </c>
      <c r="T14" s="51">
        <v>543</v>
      </c>
      <c r="U14" s="52">
        <v>57</v>
      </c>
      <c r="V14" s="52">
        <v>59</v>
      </c>
      <c r="W14" s="52">
        <v>46</v>
      </c>
      <c r="X14" s="52">
        <v>69</v>
      </c>
      <c r="Y14" s="53">
        <v>3.02</v>
      </c>
    </row>
    <row r="15" spans="1:25">
      <c r="A15" s="49" t="s">
        <v>26</v>
      </c>
      <c r="B15" s="51">
        <v>838</v>
      </c>
      <c r="C15" s="52">
        <v>65</v>
      </c>
      <c r="D15" s="52">
        <v>67</v>
      </c>
      <c r="E15" s="52">
        <v>51</v>
      </c>
      <c r="F15" s="52">
        <v>73</v>
      </c>
      <c r="G15" s="52">
        <v>4.38</v>
      </c>
      <c r="H15" s="51">
        <v>408</v>
      </c>
      <c r="I15" s="52">
        <v>69</v>
      </c>
      <c r="J15" s="52">
        <v>71</v>
      </c>
      <c r="K15" s="52">
        <v>53</v>
      </c>
      <c r="L15" s="52">
        <v>74</v>
      </c>
      <c r="M15" s="52">
        <v>4.79</v>
      </c>
      <c r="N15" s="51">
        <v>114</v>
      </c>
      <c r="O15" s="52">
        <v>69</v>
      </c>
      <c r="P15" s="52">
        <v>72</v>
      </c>
      <c r="Q15" s="52">
        <v>59</v>
      </c>
      <c r="R15" s="52">
        <v>74</v>
      </c>
      <c r="S15" s="52">
        <v>4.87</v>
      </c>
      <c r="T15" s="51">
        <v>897</v>
      </c>
      <c r="U15" s="52">
        <v>70</v>
      </c>
      <c r="V15" s="52">
        <v>72</v>
      </c>
      <c r="W15" s="52">
        <v>53</v>
      </c>
      <c r="X15" s="52">
        <v>75</v>
      </c>
      <c r="Y15" s="53">
        <v>4.3600000000000003</v>
      </c>
    </row>
    <row r="16" spans="1:25">
      <c r="A16" s="49" t="s">
        <v>31</v>
      </c>
      <c r="B16" s="51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1">
        <v>236</v>
      </c>
      <c r="I16" s="52">
        <v>52</v>
      </c>
      <c r="J16" s="52">
        <v>51</v>
      </c>
      <c r="K16" s="52">
        <v>45</v>
      </c>
      <c r="L16" s="52">
        <v>64</v>
      </c>
      <c r="M16" s="52">
        <v>2.2599999999999998</v>
      </c>
      <c r="N16" s="51">
        <v>247</v>
      </c>
      <c r="O16" s="52">
        <v>52</v>
      </c>
      <c r="P16" s="52">
        <v>51</v>
      </c>
      <c r="Q16" s="52">
        <v>46</v>
      </c>
      <c r="R16" s="52">
        <v>55</v>
      </c>
      <c r="S16" s="52">
        <v>2.12</v>
      </c>
      <c r="T16" s="51">
        <v>255</v>
      </c>
      <c r="U16" s="52">
        <v>52</v>
      </c>
      <c r="V16" s="52">
        <v>51</v>
      </c>
      <c r="W16" s="52">
        <v>49</v>
      </c>
      <c r="X16" s="52">
        <v>55</v>
      </c>
      <c r="Y16" s="53">
        <v>1.96</v>
      </c>
    </row>
    <row r="17" spans="1:25">
      <c r="A17" s="50" t="s">
        <v>32</v>
      </c>
      <c r="B17" s="54">
        <v>7</v>
      </c>
      <c r="C17" s="55">
        <v>57</v>
      </c>
      <c r="D17" s="55">
        <v>59</v>
      </c>
      <c r="E17" s="55">
        <v>53</v>
      </c>
      <c r="F17" s="55">
        <v>59</v>
      </c>
      <c r="G17" s="55">
        <v>2.93</v>
      </c>
      <c r="H17" s="54">
        <v>107</v>
      </c>
      <c r="I17" s="55">
        <v>59</v>
      </c>
      <c r="J17" s="55">
        <v>59</v>
      </c>
      <c r="K17" s="55">
        <v>50</v>
      </c>
      <c r="L17" s="55">
        <v>59</v>
      </c>
      <c r="M17" s="55">
        <v>1.5</v>
      </c>
      <c r="N17" s="54">
        <v>103</v>
      </c>
      <c r="O17" s="55">
        <v>59</v>
      </c>
      <c r="P17" s="55">
        <v>59</v>
      </c>
      <c r="Q17" s="55">
        <v>58</v>
      </c>
      <c r="R17" s="55">
        <v>60</v>
      </c>
      <c r="S17" s="55">
        <v>0.2</v>
      </c>
      <c r="T17" s="54">
        <v>108</v>
      </c>
      <c r="U17" s="55">
        <v>59</v>
      </c>
      <c r="V17" s="55">
        <v>59</v>
      </c>
      <c r="W17" s="55">
        <v>50</v>
      </c>
      <c r="X17" s="55">
        <v>59</v>
      </c>
      <c r="Y17" s="56">
        <v>1.04</v>
      </c>
    </row>
    <row r="18" spans="1: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</sheetData>
  <mergeCells count="5">
    <mergeCell ref="B2:G2"/>
    <mergeCell ref="H2:M2"/>
    <mergeCell ref="N2:S2"/>
    <mergeCell ref="T2:Y2"/>
    <mergeCell ref="A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"/>
  <sheetViews>
    <sheetView tabSelected="1" workbookViewId="0">
      <selection sqref="A1:G1"/>
    </sheetView>
  </sheetViews>
  <sheetFormatPr defaultRowHeight="15"/>
  <cols>
    <col min="2" max="2" width="11.28515625" customWidth="1"/>
    <col min="3" max="3" width="36.5703125" bestFit="1" customWidth="1"/>
    <col min="4" max="4" width="18" customWidth="1"/>
    <col min="5" max="5" width="20.7109375" customWidth="1"/>
    <col min="6" max="6" width="23.42578125" customWidth="1"/>
    <col min="7" max="7" width="20" customWidth="1"/>
    <col min="8" max="8" width="24.85546875" customWidth="1"/>
    <col min="9" max="9" width="18.7109375" bestFit="1" customWidth="1"/>
  </cols>
  <sheetData>
    <row r="1" spans="1:9" ht="40.5" customHeight="1">
      <c r="A1" s="73" t="s">
        <v>102</v>
      </c>
      <c r="B1" s="74"/>
      <c r="C1" s="74"/>
      <c r="D1" s="74"/>
      <c r="E1" s="74"/>
      <c r="F1" s="74"/>
      <c r="G1" s="74"/>
    </row>
    <row r="2" spans="1:9" ht="46.5" customHeight="1">
      <c r="A2" s="58" t="s">
        <v>64</v>
      </c>
      <c r="B2" s="58" t="s">
        <v>84</v>
      </c>
      <c r="C2" s="59" t="s">
        <v>85</v>
      </c>
      <c r="D2" s="59" t="s">
        <v>86</v>
      </c>
      <c r="E2" s="59" t="s">
        <v>87</v>
      </c>
      <c r="F2" s="59" t="s">
        <v>88</v>
      </c>
      <c r="G2" s="59" t="s">
        <v>89</v>
      </c>
    </row>
    <row r="3" spans="1:9">
      <c r="A3" s="57" t="s">
        <v>90</v>
      </c>
      <c r="B3" t="s">
        <v>91</v>
      </c>
      <c r="C3">
        <v>39</v>
      </c>
      <c r="D3">
        <v>19</v>
      </c>
      <c r="E3">
        <v>13</v>
      </c>
      <c r="F3">
        <v>5235</v>
      </c>
      <c r="G3">
        <v>204</v>
      </c>
      <c r="H3" s="43"/>
      <c r="I3" s="4"/>
    </row>
    <row r="4" spans="1:9">
      <c r="A4" s="57" t="s">
        <v>34</v>
      </c>
      <c r="B4" t="s">
        <v>91</v>
      </c>
      <c r="C4">
        <v>274</v>
      </c>
      <c r="D4">
        <v>43</v>
      </c>
      <c r="E4">
        <v>43</v>
      </c>
      <c r="F4">
        <v>5433</v>
      </c>
      <c r="G4">
        <v>363</v>
      </c>
      <c r="H4" s="43"/>
      <c r="I4" s="4"/>
    </row>
    <row r="5" spans="1:9">
      <c r="A5" s="57" t="s">
        <v>35</v>
      </c>
      <c r="B5" t="s">
        <v>91</v>
      </c>
      <c r="C5">
        <v>80</v>
      </c>
      <c r="D5">
        <v>33</v>
      </c>
      <c r="E5">
        <v>29</v>
      </c>
      <c r="F5">
        <v>3069</v>
      </c>
      <c r="G5">
        <v>164</v>
      </c>
      <c r="H5" s="43"/>
      <c r="I5" s="4"/>
    </row>
    <row r="6" spans="1:9">
      <c r="A6" s="57" t="s">
        <v>36</v>
      </c>
      <c r="B6" t="s">
        <v>91</v>
      </c>
      <c r="C6">
        <v>249</v>
      </c>
      <c r="D6">
        <v>41</v>
      </c>
      <c r="E6">
        <v>40</v>
      </c>
      <c r="F6">
        <v>4149</v>
      </c>
      <c r="G6">
        <v>249</v>
      </c>
      <c r="H6" s="43"/>
      <c r="I6" s="4"/>
    </row>
    <row r="7" spans="1:9">
      <c r="A7" s="57" t="s">
        <v>92</v>
      </c>
      <c r="B7" t="s">
        <v>93</v>
      </c>
      <c r="C7">
        <v>0</v>
      </c>
      <c r="D7">
        <v>3</v>
      </c>
      <c r="E7">
        <v>0</v>
      </c>
      <c r="F7">
        <v>118</v>
      </c>
      <c r="G7">
        <v>22</v>
      </c>
      <c r="H7" s="43"/>
      <c r="I7" s="4"/>
    </row>
    <row r="8" spans="1:9">
      <c r="A8" s="57" t="s">
        <v>94</v>
      </c>
      <c r="B8" t="s">
        <v>93</v>
      </c>
      <c r="C8">
        <v>2</v>
      </c>
      <c r="D8">
        <v>1</v>
      </c>
      <c r="E8">
        <v>1</v>
      </c>
      <c r="F8">
        <v>125</v>
      </c>
      <c r="G8">
        <v>18</v>
      </c>
      <c r="H8" s="43"/>
      <c r="I8" s="4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AC7F631A32A64BA5464E60087F8354" ma:contentTypeVersion="15" ma:contentTypeDescription="Create a new document." ma:contentTypeScope="" ma:versionID="5ba6695ccb23c881fa62a9b1fb672f74">
  <xsd:schema xmlns:xsd="http://www.w3.org/2001/XMLSchema" xmlns:xs="http://www.w3.org/2001/XMLSchema" xmlns:p="http://schemas.microsoft.com/office/2006/metadata/properties" xmlns:ns2="e83e34a3-7c5c-4df3-b224-523ada46ceae" xmlns:ns3="6317df70-c5f9-4eea-b03a-1d4e09cbd2b3" targetNamespace="http://schemas.microsoft.com/office/2006/metadata/properties" ma:root="true" ma:fieldsID="efe91fc6a3b0782fb83559c50039e20e" ns2:_="" ns3:_="">
    <xsd:import namespace="e83e34a3-7c5c-4df3-b224-523ada46ceae"/>
    <xsd:import namespace="6317df70-c5f9-4eea-b03a-1d4e09cbd2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e34a3-7c5c-4df3-b224-523ada46ce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d93be76-319f-4aed-ae45-5945708fe5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7df70-c5f9-4eea-b03a-1d4e09cbd2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e2d6e83-bcad-46e2-99ab-184d21324c84}" ma:internalName="TaxCatchAll" ma:showField="CatchAllData" ma:web="6317df70-c5f9-4eea-b03a-1d4e09cbd2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17df70-c5f9-4eea-b03a-1d4e09cbd2b3" xsi:nil="true"/>
    <lcf76f155ced4ddcb4097134ff3c332f xmlns="e83e34a3-7c5c-4df3-b224-523ada46ce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17472-FDE5-428E-B774-FAE549BF81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2F24A-96A6-463A-B30F-B916A00A4DE6}"/>
</file>

<file path=customXml/itemProps3.xml><?xml version="1.0" encoding="utf-8"?>
<ds:datastoreItem xmlns:ds="http://schemas.openxmlformats.org/officeDocument/2006/customXml" ds:itemID="{59ED14CB-271F-4683-BCDD-09AD426999D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317df70-c5f9-4eea-b03a-1d4e09cbd2b3"/>
    <ds:schemaRef ds:uri="http://schemas.microsoft.com/office/2006/documentManagement/types"/>
    <ds:schemaRef ds:uri="e83e34a3-7c5c-4df3-b224-523ada46cea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 Table 1 - Assembly stats</vt:lpstr>
      <vt:lpstr>Supp Table 2 - Perc id per TR</vt:lpstr>
      <vt:lpstr>Supp Table 3 - Array statistics</vt:lpstr>
      <vt:lpstr>Supp Table 4 - Subgenomes</vt:lpstr>
      <vt:lpstr>Supp Table 5 - IS statistics</vt:lpstr>
      <vt:lpstr>Supp Table 6 - BLAST ISs simila</vt:lpstr>
      <vt:lpstr>Supp Table 7 - TR statistics</vt:lpstr>
      <vt:lpstr>Supp Table 8 - Helitrons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</dc:creator>
  <cp:keywords/>
  <dc:description/>
  <cp:lastModifiedBy>User</cp:lastModifiedBy>
  <cp:revision/>
  <dcterms:created xsi:type="dcterms:W3CDTF">2025-03-19T10:44:38Z</dcterms:created>
  <dcterms:modified xsi:type="dcterms:W3CDTF">2026-05-02T14:58:57Z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0x0101009FAC7F631A32A64BA5464E60087F8354</vt:lpwstr>
  </property>
  <property fmtid="{D5CDD505-2E9C-101B-9397-08002B2CF9AE}" pid="3" name="MediaServiceImageTags">
    <vt:lpwstr/>
  </property>
</Properties>
</file>