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pcallipo\Desktop\23_clones_paper\Final_Submission\"/>
    </mc:Choice>
  </mc:AlternateContent>
  <xr:revisionPtr revIDLastSave="0" documentId="13_ncr:1_{D5A63C05-166A-486B-B854-1E1080CBA652}" xr6:coauthVersionLast="36" xr6:coauthVersionMax="36" xr10:uidLastSave="{00000000-0000-0000-0000-000000000000}"/>
  <bookViews>
    <workbookView xWindow="0" yWindow="0" windowWidth="6996" windowHeight="2766" activeTab="3" xr2:uid="{04BF6986-B02B-4C11-A2D8-803329F3527A}"/>
  </bookViews>
  <sheets>
    <sheet name="Table S1" sheetId="2" r:id="rId1"/>
    <sheet name="Table S2" sheetId="3" r:id="rId2"/>
    <sheet name="Table S3" sheetId="4" r:id="rId3"/>
    <sheet name="Table S4" sheetId="5" r:id="rId4"/>
    <sheet name="Table S5" sheetId="6" r:id="rId5"/>
    <sheet name="Table S6" sheetId="7" r:id="rId6"/>
    <sheet name="Table S7" sheetId="10" r:id="rId7"/>
    <sheet name="Table S8" sheetId="8" r:id="rId8"/>
    <sheet name="Table S9" sheetId="9" r:id="rId9"/>
    <sheet name="Table S10" sheetId="11" r:id="rId10"/>
    <sheet name="Table S11" sheetId="12"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7" l="1"/>
  <c r="B10" i="7"/>
</calcChain>
</file>

<file path=xl/sharedStrings.xml><?xml version="1.0" encoding="utf-8"?>
<sst xmlns="http://schemas.openxmlformats.org/spreadsheetml/2006/main" count="384" uniqueCount="274">
  <si>
    <t>Sequencing Technology</t>
  </si>
  <si>
    <t>Number of reads</t>
  </si>
  <si>
    <t>Total length (Bp)</t>
  </si>
  <si>
    <t>Average length (bp)</t>
  </si>
  <si>
    <t>N50 (bp)</t>
  </si>
  <si>
    <t>PacBio HiFi</t>
  </si>
  <si>
    <t>Oxford Nanopore Ultra-Long</t>
  </si>
  <si>
    <t>Haplotype</t>
  </si>
  <si>
    <t>Total Length (Mb)</t>
  </si>
  <si>
    <t>Number of contigs</t>
  </si>
  <si>
    <t>Longest (Mb)</t>
  </si>
  <si>
    <t>N50 (Mb)</t>
  </si>
  <si>
    <t>BUSCO</t>
  </si>
  <si>
    <t>S-AQI</t>
  </si>
  <si>
    <t>R-AQI</t>
  </si>
  <si>
    <t>PN_1</t>
  </si>
  <si>
    <t>498.6</t>
  </si>
  <si>
    <t>36.5</t>
  </si>
  <si>
    <t>26.2</t>
  </si>
  <si>
    <t>PN_2</t>
  </si>
  <si>
    <t>495.9</t>
  </si>
  <si>
    <t>37.9</t>
  </si>
  <si>
    <t>26.3</t>
  </si>
  <si>
    <t>Metric</t>
  </si>
  <si>
    <t>Number of annotated protein-coding genes</t>
  </si>
  <si>
    <t>Average exon count per transcript</t>
  </si>
  <si>
    <t>Total number of exons</t>
  </si>
  <si>
    <t>Mean gene length (bp)</t>
  </si>
  <si>
    <t>Median gene length (bp)</t>
  </si>
  <si>
    <t>Total gene space (bp)</t>
  </si>
  <si>
    <t>Gene space as % of assembly</t>
  </si>
  <si>
    <t>TE Class/Subclass</t>
  </si>
  <si>
    <t>Pseudo-haplotype 1 (bp / %)</t>
  </si>
  <si>
    <t>Pseudo-haplotype 2 (bp / %)</t>
  </si>
  <si>
    <t>Total TE content</t>
  </si>
  <si>
    <t>223,588,792 / 44.84%</t>
  </si>
  <si>
    <t>Class I (Retrotransposons)</t>
  </si>
  <si>
    <t>LTR elements</t>
  </si>
  <si>
    <t xml:space="preserve">  Gypsy</t>
  </si>
  <si>
    <t xml:space="preserve">  Copia</t>
  </si>
  <si>
    <t xml:space="preserve">  Unclassified</t>
  </si>
  <si>
    <t>LINEs</t>
  </si>
  <si>
    <t>Class II (DNA transposons)</t>
  </si>
  <si>
    <t xml:space="preserve">  hAT</t>
  </si>
  <si>
    <t xml:space="preserve">  Mutator</t>
  </si>
  <si>
    <t xml:space="preserve">  Helitron</t>
  </si>
  <si>
    <t xml:space="preserve">  CACTA</t>
  </si>
  <si>
    <t>Variation type</t>
  </si>
  <si>
    <t>Count</t>
  </si>
  <si>
    <t>Length Hap 1</t>
  </si>
  <si>
    <t>Length Hap 2</t>
  </si>
  <si>
    <t>Inversions</t>
  </si>
  <si>
    <t>Translocations</t>
  </si>
  <si>
    <t>Duplications</t>
  </si>
  <si>
    <t>-</t>
  </si>
  <si>
    <t>Not aligned (HAP1)</t>
  </si>
  <si>
    <t>Not aligned (HAP2)</t>
  </si>
  <si>
    <t>SNPs</t>
  </si>
  <si>
    <t>Insertions</t>
  </si>
  <si>
    <t>Deletions</t>
  </si>
  <si>
    <t>Copygains</t>
  </si>
  <si>
    <t>Copylosses</t>
  </si>
  <si>
    <t>Highly diverged</t>
  </si>
  <si>
    <t>Tandem repeats</t>
  </si>
  <si>
    <t>Region Type</t>
  </si>
  <si>
    <t>Size (Mb)</t>
  </si>
  <si>
    <t>Percentage of the genome (%)</t>
  </si>
  <si>
    <t>Heterozygous</t>
  </si>
  <si>
    <t>Homozygous</t>
  </si>
  <si>
    <t>Hemizygous</t>
  </si>
  <si>
    <t>Total</t>
  </si>
  <si>
    <t>Clone</t>
  </si>
  <si>
    <t>Total reads</t>
  </si>
  <si>
    <t>Mapped reads</t>
  </si>
  <si>
    <t>Mapping rate (%)</t>
  </si>
  <si>
    <t>Average Mapped Read Length (bp)</t>
  </si>
  <si>
    <t>1-32</t>
  </si>
  <si>
    <t>1-47</t>
  </si>
  <si>
    <t>20-13-28-8</t>
  </si>
  <si>
    <t>20-16</t>
  </si>
  <si>
    <t>20-19-19</t>
  </si>
  <si>
    <t>20-20</t>
  </si>
  <si>
    <t>20-24-3</t>
  </si>
  <si>
    <t>20-25-2</t>
  </si>
  <si>
    <t>20-27-3</t>
  </si>
  <si>
    <t>2-2-13</t>
  </si>
  <si>
    <t>2-6-41</t>
  </si>
  <si>
    <t>2-9-35</t>
  </si>
  <si>
    <t>2-9-40</t>
  </si>
  <si>
    <t>37-1</t>
  </si>
  <si>
    <t>4000-1</t>
  </si>
  <si>
    <t>4000-3</t>
  </si>
  <si>
    <t>4047-1</t>
  </si>
  <si>
    <t>404</t>
  </si>
  <si>
    <t>Kastenholz</t>
  </si>
  <si>
    <t>Probstei</t>
  </si>
  <si>
    <t>RC</t>
  </si>
  <si>
    <t>S1-1</t>
  </si>
  <si>
    <t>S1-2</t>
  </si>
  <si>
    <t>Annotation Type</t>
  </si>
  <si>
    <t>Predicted Impact</t>
  </si>
  <si>
    <t>Percentage of Exonic SNPs</t>
  </si>
  <si>
    <t>missense_variant</t>
  </si>
  <si>
    <t>MODERATE</t>
  </si>
  <si>
    <t>synonymous_variant</t>
  </si>
  <si>
    <t>LOW</t>
  </si>
  <si>
    <t>stop_gained</t>
  </si>
  <si>
    <t>HIGH</t>
  </si>
  <si>
    <t>splice_donor_variant</t>
  </si>
  <si>
    <t>splice_acceptor_variant</t>
  </si>
  <si>
    <t>stop_lost</t>
  </si>
  <si>
    <t>Average Coverage</t>
  </si>
  <si>
    <t xml:space="preserve">   NOTAL (Unaligned)</t>
  </si>
  <si>
    <t xml:space="preserve">   HDR (≥1 kb)</t>
  </si>
  <si>
    <t>Class</t>
  </si>
  <si>
    <t>Total genes</t>
  </si>
  <si>
    <t>24,947 (95.95%)</t>
  </si>
  <si>
    <t>761 (2.93%)</t>
  </si>
  <si>
    <t>293 (1.13%)</t>
  </si>
  <si>
    <t>3,928 (96.70%)</t>
  </si>
  <si>
    <t>93 (2.29%)</t>
  </si>
  <si>
    <t>41 (1.01%)</t>
  </si>
  <si>
    <t>3,348 (77.72%)</t>
  </si>
  <si>
    <t>24,889 (95.93%)</t>
  </si>
  <si>
    <t>752 (2.90%)</t>
  </si>
  <si>
    <t>305 (1.18%)</t>
  </si>
  <si>
    <t>3,973 (96.81%)</t>
  </si>
  <si>
    <t>97 (2.36%)</t>
  </si>
  <si>
    <t>34 (0.83%)</t>
  </si>
  <si>
    <t>3,339 (78.68%)</t>
  </si>
  <si>
    <t>Section A — Gene counts per structural class</t>
  </si>
  <si>
    <t>In OrthoFinder orthogroup</t>
  </si>
  <si>
    <t>25,507 (98.10%)</t>
  </si>
  <si>
    <t>494 (1.90%)</t>
  </si>
  <si>
    <t>4,035 (99.34%)</t>
  </si>
  <si>
    <t>27 (0.66%)</t>
  </si>
  <si>
    <t>4,014 (93.18%)</t>
  </si>
  <si>
    <t>294 (6.82%)</t>
  </si>
  <si>
    <t>Genome (PN_1 total)</t>
  </si>
  <si>
    <t>33,556 (97.63%)</t>
  </si>
  <si>
    <t>815 (2.37%)</t>
  </si>
  <si>
    <t>25,379 (97.81%)</t>
  </si>
  <si>
    <t>567 (2.19%)</t>
  </si>
  <si>
    <t>4,063 (99.00%)</t>
  </si>
  <si>
    <t>41 (1.00%)</t>
  </si>
  <si>
    <t>3,961 (93.33%)</t>
  </si>
  <si>
    <t>283 (6.67%)</t>
  </si>
  <si>
    <t>Genome (PN_2 total)</t>
  </si>
  <si>
    <t>33,403 (97.40%)</t>
  </si>
  <si>
    <t>891 (2.60%)</t>
  </si>
  <si>
    <t>OrthoFinder-unassigned</t>
  </si>
  <si>
    <t>Section B — Cross-haplotype counterpart status</t>
  </si>
  <si>
    <t>Total with counterpart</t>
  </si>
  <si>
    <t>Without counterpart</t>
  </si>
  <si>
    <t>25,708 (98.87%)</t>
  </si>
  <si>
    <t>4,021 (98.99%)</t>
  </si>
  <si>
    <t>not applicable***</t>
  </si>
  <si>
    <t>960 (22.28%)</t>
  </si>
  <si>
    <t>Genome (PN_1)</t>
  </si>
  <si>
    <t>32,223 (93.75%)</t>
  </si>
  <si>
    <t>854 (2.48%)</t>
  </si>
  <si>
    <t>33,077 (96.23%)</t>
  </si>
  <si>
    <t>1,294 (3.76%)</t>
  </si>
  <si>
    <t>25,641 (98.82%)</t>
  </si>
  <si>
    <t>4,070 (99.17%)</t>
  </si>
  <si>
    <t>905 (21.32%)</t>
  </si>
  <si>
    <t>Genome (PN_2)</t>
  </si>
  <si>
    <t>32,201 (93.90%)</t>
  </si>
  <si>
    <t>849 (2.48%)</t>
  </si>
  <si>
    <t>33,050 (96.37%)</t>
  </si>
  <si>
    <t>1,244 (3.63%)</t>
  </si>
  <si>
    <t>Section C — Within-haplotype paralogue status</t>
  </si>
  <si>
    <t>No duplicated copy</t>
  </si>
  <si>
    <t>6,249 (24.03%)</t>
  </si>
  <si>
    <t>19,752 (75.97%)</t>
  </si>
  <si>
    <t>940 (23.14%)</t>
  </si>
  <si>
    <t>3,122 (76.86%)</t>
  </si>
  <si>
    <t>3,287 (76.30%)</t>
  </si>
  <si>
    <t>1,021 (23.70%)</t>
  </si>
  <si>
    <t>10,476 (30.48%)</t>
  </si>
  <si>
    <t>23,895 (69.52%)</t>
  </si>
  <si>
    <t>6,116 (23.57%)</t>
  </si>
  <si>
    <t>19,830 (76.43%)</t>
  </si>
  <si>
    <t>939 (22.88%)</t>
  </si>
  <si>
    <t>3,165 (77.12%)</t>
  </si>
  <si>
    <t>3,232 (76.15%)</t>
  </si>
  <si>
    <t>1,012 (23.85%)</t>
  </si>
  <si>
    <t>10,287 (30.00%)</t>
  </si>
  <si>
    <t>24,007 (70.00%)</t>
  </si>
  <si>
    <t>Category</t>
  </si>
  <si>
    <t>Insertions (n)</t>
  </si>
  <si>
    <t>Insertions (%)</t>
  </si>
  <si>
    <t>Deletions (n)</t>
  </si>
  <si>
    <t>Deletions (%)</t>
  </si>
  <si>
    <t>Centromeric/Satellite</t>
  </si>
  <si>
    <t>LTR retrotransposons</t>
  </si>
  <si>
    <t>DNA transposons</t>
  </si>
  <si>
    <t>Tandem repeat (other)</t>
  </si>
  <si>
    <t>Segmental duplication</t>
  </si>
  <si>
    <t>Organellar (NUMT/NUPT)</t>
  </si>
  <si>
    <t>Complex / unclassified</t>
  </si>
  <si>
    <t>Geographical origin</t>
  </si>
  <si>
    <t>Total acidity (g/L, BLUP)</t>
  </si>
  <si>
    <t>Tartaric acid (g/L, BLUP)</t>
  </si>
  <si>
    <t>Malic acid (g/L, BLUP)</t>
  </si>
  <si>
    <t>Rheingau, Germany</t>
  </si>
  <si>
    <t>Loose cluster</t>
  </si>
  <si>
    <t>Niederkastenholz, Germany</t>
  </si>
  <si>
    <t>Burgbrohl, Germany</t>
  </si>
  <si>
    <t>Wachenheim an der Weinstraße, Germany</t>
  </si>
  <si>
    <t>Burgundy, France</t>
  </si>
  <si>
    <t>Unknown</t>
  </si>
  <si>
    <t>Vertically growing clones</t>
  </si>
  <si>
    <t>Mixed berry cluster</t>
  </si>
  <si>
    <t>Mariafeld Types</t>
  </si>
  <si>
    <t>Switzerland</t>
  </si>
  <si>
    <t>Baden, Germany</t>
  </si>
  <si>
    <t>Mayschoß, Germany</t>
  </si>
  <si>
    <t>Sugar (°Brix, BLUP)</t>
  </si>
  <si>
    <t>Endingen, Germany</t>
  </si>
  <si>
    <r>
      <t>Yield (g/m</t>
    </r>
    <r>
      <rPr>
        <b/>
        <vertAlign val="superscript"/>
        <sz val="12"/>
        <color theme="1"/>
        <rFont val="Calibri"/>
        <family val="2"/>
        <scheme val="minor"/>
      </rPr>
      <t>2</t>
    </r>
    <r>
      <rPr>
        <b/>
        <sz val="12"/>
        <color theme="1"/>
        <rFont val="Calibri"/>
        <family val="2"/>
        <scheme val="minor"/>
      </rPr>
      <t>, BLUP)</t>
    </r>
  </si>
  <si>
    <t>Additional information</t>
  </si>
  <si>
    <t>Compact cluster</t>
  </si>
  <si>
    <t xml:space="preserve">   Indels (≥1 kb)</t>
  </si>
  <si>
    <t>OrthoFinder cross-hap</t>
  </si>
  <si>
    <t>BLAST-recovered</t>
  </si>
  <si>
    <t>Has duplicated copy on same haplotype</t>
  </si>
  <si>
    <t>Metrics for the raw long-read data used for de novo assembly, including read counts, total bases, and N50 read lengths for both PacBio HiFi and Oxford Nanopore Ultra-Long libraries.</t>
  </si>
  <si>
    <t>Quality metrics for the final scaffolded assembly of Haplotype 1 (PN_1) and Haplotype 2 (PN_2). Columns include total assembly size, contiguity (N50), gene-space completeness (BUSCO scores), and structural accuracy indices (CRAQ S-AQI/R-AQI).</t>
  </si>
  <si>
    <t>Summary of the functional annotation for both haplotypes. Includes the count of protein-coding genes, exon density, and the proportion of the genome covered by genic sequences.</t>
  </si>
  <si>
    <t>Detailed quantification of the repetitive fraction of the genome for both haplotypes. The table lists the total base pairs and genomic percentage occupied by major TE superfamilies (LTR, LINE, DNA transposons) and specific subclasses (e.g., Gypsy, Copia).</t>
  </si>
  <si>
    <t>Table S1: Sequencing statistics for clone 20-13 Gm</t>
  </si>
  <si>
    <t>Table S2: Summary statistics for the two pseudo-haplotypes after scaffolding</t>
  </si>
  <si>
    <t>Table S3: Gene annotation statistics</t>
  </si>
  <si>
    <t>Table S4: TE content genome wide</t>
  </si>
  <si>
    <t>Table S5: Summary of genetic variations between the two haplotypes</t>
  </si>
  <si>
    <t>Table S6: Distribution of genomic structural states across the two haplotypes.</t>
  </si>
  <si>
    <t>Quantification of the heterozygosity and structural divergence between the two pseudo-haplotypes (PN_1 vs. PN_2) derived from SyRI. This includes the count and total length of SNPs, Insertions, Deletions, and complex rearrangements (Inversions, Translocations, Duplications) defining the diploid landscape.</t>
  </si>
  <si>
    <t>Summary of the three structural partitions defined in the diploid genome. Provides the total size (Mb) and percentage of the genome classified as Heterozygous, Homozygous (RoH), and Functionally Hemizygous for each haplotype.</t>
  </si>
  <si>
    <t>Table S7: Per-class breakdown of cross-haplotype gene assignments</t>
  </si>
  <si>
    <t>Section A reports total gene counts and OrthoFinder orthogroup assignment rates per structural class. Section B reports cross-haplotype counterpart recovery combining OrthoFinder and BLASTp verification. Section C reports within-haplotype duplication rates per structural class.</t>
  </si>
  <si>
    <t>Table S8: Summary of Nanopore sequencing and read mapping statistics for 23 Pinot noir clones.</t>
  </si>
  <si>
    <t>Sequencing and mapping metrics for the 23 Pinot noir clones. Columns include total read count, mapped read count, mapping efficiency (%), average diploid coverage (X), and mean mapped read length.</t>
  </si>
  <si>
    <t>Table S9: Functional annotation of 948 somatic SNPs located within exonic regions.</t>
  </si>
  <si>
    <t>Summary of the predicted functional impact of the 948 somatic SNPs identified within exonic regions, classified by SnpEff (e.g., Missense, Synonymous, Stop Gained).</t>
  </si>
  <si>
    <t>Table S10: Structural variants classified by mechanistic origin.</t>
  </si>
  <si>
    <t xml:space="preserve">Insertions and deletions are classified by sequence content into: LTR retrotransposons, DNA transposons, LINEs, centromeric/satellite repeats, non-centromeric tandem repeats, segmental duplications, organellar-derived sequences (NUMTs/NUPTs), and unclassified. </t>
  </si>
  <si>
    <t>Table S11: Passport and phenotypic information of the clonal panel</t>
  </si>
  <si>
    <t>219,001,562 / 44.18%</t>
  </si>
  <si>
    <t>188,230,620 / 37.75%</t>
  </si>
  <si>
    <t>182,791,128 / 36.88 %</t>
  </si>
  <si>
    <t>166,064,283 / 33.3%</t>
  </si>
  <si>
    <t>163,331,182 / 32.95%</t>
  </si>
  <si>
    <t>68,940,657 / 13.83%</t>
  </si>
  <si>
    <t xml:space="preserve"> 62,454,535 / 12.6%</t>
  </si>
  <si>
    <t>29,139,030 / 5.84%</t>
  </si>
  <si>
    <t>29,548,983 / 5.96%</t>
  </si>
  <si>
    <t>67,984,596 / 13.63%</t>
  </si>
  <si>
    <t>71,327,664 / 14.39%</t>
  </si>
  <si>
    <t>22,166,337 / 4.45%</t>
  </si>
  <si>
    <t>19,459,946 / 3.93%</t>
  </si>
  <si>
    <t>26,565,946 / 5.33%</t>
  </si>
  <si>
    <t>29,679,315 / 5.98%</t>
  </si>
  <si>
    <t>3,478,016 / 0.7%</t>
  </si>
  <si>
    <t>3,390,349 / 0.68%</t>
  </si>
  <si>
    <t>9,362,537 / 1.88%</t>
  </si>
  <si>
    <t>8,862,575 / 1.79%</t>
  </si>
  <si>
    <t>5,977,697 / 1.2%</t>
  </si>
  <si>
    <t>10,824,208 / 2.18%</t>
  </si>
  <si>
    <t>7,747,696 / 1.55%</t>
  </si>
  <si>
    <t>6,602,183 / 1.33%</t>
  </si>
  <si>
    <t>Aligned regions</t>
  </si>
  <si>
    <t>Assmannshausen, Germany</t>
  </si>
  <si>
    <t>BLUP values for yield, sugar content, total acidity, tartaric acid, and malic acid were estimated from multiyear data of field phenotyping at the Geisenheim experimental vineyard using mixed models as described in Robinson et al. (2025) Theor. Appl. Genet. 138:305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</si>
</sst>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2"/>
      <color theme="1"/>
      <name val="Arial"/>
      <family val="2"/>
    </font>
    <font>
      <sz val="12"/>
      <color theme="1"/>
      <name val="Arial"/>
      <family val="2"/>
    </font>
    <font>
      <sz val="11"/>
      <color theme="1"/>
      <name val="Calibri"/>
      <family val="2"/>
      <scheme val="minor"/>
    </font>
    <font>
      <b/>
      <sz val="11"/>
      <color theme="1"/>
      <name val="Calibri"/>
      <family val="2"/>
      <scheme val="minor"/>
    </font>
    <font>
      <i/>
      <sz val="12"/>
      <color theme="1"/>
      <name val="Arial"/>
      <family val="2"/>
    </font>
    <font>
      <b/>
      <sz val="12"/>
      <color theme="1"/>
      <name val="Calibri"/>
      <family val="2"/>
      <scheme val="minor"/>
    </font>
    <font>
      <b/>
      <vertAlign val="superscript"/>
      <sz val="12"/>
      <color theme="1"/>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3">
    <xf numFmtId="0" fontId="0" fillId="0" borderId="0"/>
    <xf numFmtId="9" fontId="1" fillId="0" borderId="0" applyFont="0" applyFill="0" applyBorder="0" applyAlignment="0" applyProtection="0"/>
    <xf numFmtId="0" fontId="2" fillId="0" borderId="0"/>
  </cellStyleXfs>
  <cellXfs count="47">
    <xf numFmtId="0" fontId="0" fillId="0" borderId="0" xfId="0"/>
    <xf numFmtId="0" fontId="2" fillId="0" borderId="0" xfId="2"/>
    <xf numFmtId="49" fontId="2" fillId="0" borderId="0" xfId="2" applyNumberFormat="1"/>
    <xf numFmtId="164" fontId="2" fillId="0" borderId="0" xfId="2" applyNumberFormat="1"/>
    <xf numFmtId="9" fontId="2" fillId="0" borderId="0" xfId="2" applyNumberFormat="1"/>
    <xf numFmtId="3" fontId="2" fillId="0" borderId="0" xfId="2" applyNumberFormat="1"/>
    <xf numFmtId="165" fontId="2" fillId="0" borderId="0" xfId="2" applyNumberFormat="1"/>
    <xf numFmtId="10" fontId="2" fillId="0" borderId="0" xfId="2" applyNumberFormat="1"/>
    <xf numFmtId="4" fontId="2" fillId="0" borderId="0" xfId="2" applyNumberFormat="1"/>
    <xf numFmtId="2" fontId="2" fillId="0" borderId="0" xfId="2" applyNumberFormat="1"/>
    <xf numFmtId="49" fontId="5" fillId="0" borderId="0" xfId="0" applyNumberFormat="1" applyFont="1"/>
    <xf numFmtId="49" fontId="3" fillId="0" borderId="0" xfId="0" applyNumberFormat="1" applyFont="1"/>
    <xf numFmtId="3" fontId="2" fillId="0" borderId="0" xfId="0" applyNumberFormat="1" applyFont="1"/>
    <xf numFmtId="164" fontId="2" fillId="0" borderId="0" xfId="1" applyNumberFormat="1" applyFont="1"/>
    <xf numFmtId="0" fontId="2" fillId="0" borderId="0" xfId="0" applyNumberFormat="1" applyFont="1"/>
    <xf numFmtId="0" fontId="5" fillId="0" borderId="0" xfId="0" applyFont="1"/>
    <xf numFmtId="10" fontId="2" fillId="0" borderId="0" xfId="0" applyNumberFormat="1" applyFont="1"/>
    <xf numFmtId="49" fontId="2" fillId="0" borderId="0" xfId="0" applyNumberFormat="1" applyFont="1"/>
    <xf numFmtId="0" fontId="5" fillId="0" borderId="0" xfId="2" applyFont="1" applyBorder="1" applyAlignment="1">
      <alignment horizontal="center" vertical="top"/>
    </xf>
    <xf numFmtId="0" fontId="5" fillId="0" borderId="0" xfId="0" applyFont="1" applyBorder="1" applyAlignment="1">
      <alignment horizontal="center" vertical="center"/>
    </xf>
    <xf numFmtId="0" fontId="2" fillId="0" borderId="0" xfId="0" applyFont="1" applyBorder="1"/>
    <xf numFmtId="0" fontId="2" fillId="0" borderId="0" xfId="0" applyFont="1"/>
    <xf numFmtId="0" fontId="5" fillId="0" borderId="0" xfId="2" applyFont="1"/>
    <xf numFmtId="0" fontId="5" fillId="0" borderId="0" xfId="2" applyFont="1" applyBorder="1" applyAlignment="1">
      <alignment horizontal="center" vertical="top"/>
    </xf>
    <xf numFmtId="0" fontId="2" fillId="0" borderId="0" xfId="2" applyAlignment="1">
      <alignment horizontal="left"/>
    </xf>
    <xf numFmtId="0" fontId="3" fillId="0" borderId="0" xfId="2" applyFont="1"/>
    <xf numFmtId="0" fontId="3" fillId="0" borderId="0" xfId="0" applyFont="1" applyAlignment="1">
      <alignment horizontal="center" vertical="center" wrapText="1"/>
    </xf>
    <xf numFmtId="0" fontId="3" fillId="0" borderId="0" xfId="0"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3" fillId="0" borderId="0" xfId="0" applyFont="1" applyAlignment="1">
      <alignment vertical="center" wrapText="1"/>
    </xf>
    <xf numFmtId="3" fontId="3" fillId="0" borderId="0" xfId="0" applyNumberFormat="1" applyFont="1" applyAlignment="1">
      <alignment horizontal="right" vertical="center" wrapText="1"/>
    </xf>
    <xf numFmtId="0" fontId="4" fillId="0" borderId="0" xfId="0" applyFont="1" applyAlignment="1"/>
    <xf numFmtId="0" fontId="7" fillId="0" borderId="0" xfId="0" applyFont="1"/>
    <xf numFmtId="0" fontId="5" fillId="0" borderId="0" xfId="0" applyFont="1" applyAlignment="1">
      <alignment horizontal="center" vertical="center" wrapText="1"/>
    </xf>
    <xf numFmtId="0" fontId="5" fillId="0" borderId="0" xfId="0" applyFont="1" applyAlignment="1">
      <alignment horizontal="right" vertical="center" wrapText="1"/>
    </xf>
    <xf numFmtId="3" fontId="2" fillId="0" borderId="0" xfId="0" applyNumberFormat="1" applyFont="1" applyAlignment="1">
      <alignment horizontal="right" vertical="center" wrapText="1"/>
    </xf>
    <xf numFmtId="0" fontId="7" fillId="0" borderId="0" xfId="2" applyFont="1"/>
    <xf numFmtId="0" fontId="2" fillId="0" borderId="0" xfId="2" applyFont="1"/>
    <xf numFmtId="4" fontId="2" fillId="0" borderId="0" xfId="2" applyNumberFormat="1" applyFont="1"/>
    <xf numFmtId="0" fontId="7" fillId="0" borderId="0" xfId="0" applyFont="1" applyAlignment="1"/>
    <xf numFmtId="0" fontId="7" fillId="0" borderId="0" xfId="0" applyFont="1" applyBorder="1"/>
    <xf numFmtId="3" fontId="2" fillId="0" borderId="0" xfId="0" applyNumberFormat="1" applyFont="1" applyBorder="1"/>
    <xf numFmtId="0" fontId="5" fillId="0" borderId="0" xfId="2" applyFont="1" applyBorder="1" applyAlignment="1">
      <alignment horizontal="center" vertical="top"/>
    </xf>
    <xf numFmtId="0" fontId="5" fillId="0" borderId="1" xfId="0" applyFont="1" applyBorder="1" applyAlignment="1">
      <alignment horizontal="center" vertical="center"/>
    </xf>
    <xf numFmtId="0" fontId="5" fillId="0" borderId="1" xfId="0" applyFont="1" applyBorder="1" applyAlignment="1">
      <alignment horizontal="center"/>
    </xf>
    <xf numFmtId="0" fontId="7" fillId="0" borderId="0" xfId="0" applyFont="1" applyAlignment="1">
      <alignment horizontal="left"/>
    </xf>
  </cellXfs>
  <cellStyles count="3">
    <cellStyle name="Normal" xfId="0" builtinId="0"/>
    <cellStyle name="Normal 2" xfId="2" xr:uid="{DEB7079B-33E7-48A4-85D6-F183A33066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89C43-FDB4-4311-9391-6F3831FE3CB2}">
  <dimension ref="A1:E6"/>
  <sheetViews>
    <sheetView workbookViewId="0">
      <selection activeCell="A6" sqref="A6"/>
    </sheetView>
  </sheetViews>
  <sheetFormatPr defaultRowHeight="15" x14ac:dyDescent="0.5"/>
  <cols>
    <col min="1" max="1" width="42.90625" bestFit="1" customWidth="1"/>
    <col min="2" max="2" width="15.5" bestFit="1" customWidth="1"/>
    <col min="3" max="3" width="15.40625" bestFit="1" customWidth="1"/>
    <col min="4" max="4" width="18.1328125" bestFit="1" customWidth="1"/>
    <col min="5" max="5" width="8.2265625" bestFit="1" customWidth="1"/>
  </cols>
  <sheetData>
    <row r="1" spans="1:5" ht="15.6" x14ac:dyDescent="0.6">
      <c r="A1" s="33" t="s">
        <v>231</v>
      </c>
    </row>
    <row r="2" spans="1:5" ht="15.6" x14ac:dyDescent="0.6">
      <c r="A2" s="15" t="s">
        <v>0</v>
      </c>
      <c r="B2" s="15" t="s">
        <v>1</v>
      </c>
      <c r="C2" s="15" t="s">
        <v>2</v>
      </c>
      <c r="D2" s="15" t="s">
        <v>3</v>
      </c>
      <c r="E2" s="15" t="s">
        <v>4</v>
      </c>
    </row>
    <row r="3" spans="1:5" ht="15.3" x14ac:dyDescent="0.55000000000000004">
      <c r="A3" s="21" t="s">
        <v>5</v>
      </c>
      <c r="B3" s="12">
        <v>3518721</v>
      </c>
      <c r="C3" s="12">
        <v>45728018278</v>
      </c>
      <c r="D3" s="12">
        <v>12995</v>
      </c>
      <c r="E3" s="12">
        <v>15367</v>
      </c>
    </row>
    <row r="4" spans="1:5" ht="15.3" x14ac:dyDescent="0.55000000000000004">
      <c r="A4" s="21" t="s">
        <v>6</v>
      </c>
      <c r="B4" s="12">
        <v>68410</v>
      </c>
      <c r="C4" s="12">
        <v>5697020768</v>
      </c>
      <c r="D4" s="12">
        <v>83277</v>
      </c>
      <c r="E4" s="12">
        <v>79495</v>
      </c>
    </row>
    <row r="6" spans="1:5" ht="15.6" x14ac:dyDescent="0.6">
      <c r="A6" s="33" t="s">
        <v>227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1118-37D9-497D-A2C5-38D1140A5B3C}">
  <dimension ref="A1:E13"/>
  <sheetViews>
    <sheetView workbookViewId="0">
      <selection activeCell="D24" sqref="D24"/>
    </sheetView>
  </sheetViews>
  <sheetFormatPr defaultRowHeight="15" x14ac:dyDescent="0.5"/>
  <cols>
    <col min="1" max="1" width="19.04296875" customWidth="1"/>
    <col min="2" max="5" width="8.7265625" customWidth="1"/>
  </cols>
  <sheetData>
    <row r="1" spans="1:5" ht="15.6" x14ac:dyDescent="0.6">
      <c r="A1" s="40" t="s">
        <v>245</v>
      </c>
      <c r="B1" s="32"/>
      <c r="C1" s="32"/>
      <c r="D1" s="32"/>
      <c r="E1" s="32"/>
    </row>
    <row r="2" spans="1:5" ht="28.8" x14ac:dyDescent="0.5">
      <c r="A2" s="26" t="s">
        <v>189</v>
      </c>
      <c r="B2" s="27" t="s">
        <v>190</v>
      </c>
      <c r="C2" s="27" t="s">
        <v>191</v>
      </c>
      <c r="D2" s="27" t="s">
        <v>192</v>
      </c>
      <c r="E2" s="27" t="s">
        <v>193</v>
      </c>
    </row>
    <row r="3" spans="1:5" ht="16.5" customHeight="1" x14ac:dyDescent="0.5">
      <c r="A3" s="28" t="s">
        <v>194</v>
      </c>
      <c r="B3" s="29">
        <v>538</v>
      </c>
      <c r="C3" s="29">
        <v>23.1</v>
      </c>
      <c r="D3" s="29">
        <v>404</v>
      </c>
      <c r="E3" s="29">
        <v>24.1</v>
      </c>
    </row>
    <row r="4" spans="1:5" ht="16.5" customHeight="1" x14ac:dyDescent="0.5">
      <c r="A4" s="28" t="s">
        <v>195</v>
      </c>
      <c r="B4" s="29">
        <v>364</v>
      </c>
      <c r="C4" s="29">
        <v>15.7</v>
      </c>
      <c r="D4" s="29">
        <v>102</v>
      </c>
      <c r="E4" s="29">
        <v>6.1</v>
      </c>
    </row>
    <row r="5" spans="1:5" ht="16.5" customHeight="1" x14ac:dyDescent="0.5">
      <c r="A5" s="28" t="s">
        <v>196</v>
      </c>
      <c r="B5" s="29">
        <v>42</v>
      </c>
      <c r="C5" s="29">
        <v>1.8</v>
      </c>
      <c r="D5" s="29">
        <v>14</v>
      </c>
      <c r="E5" s="29">
        <v>0.8</v>
      </c>
    </row>
    <row r="6" spans="1:5" ht="16.5" customHeight="1" x14ac:dyDescent="0.5">
      <c r="A6" s="28" t="s">
        <v>41</v>
      </c>
      <c r="B6" s="29">
        <v>7</v>
      </c>
      <c r="C6" s="29">
        <v>0.3</v>
      </c>
      <c r="D6" s="29">
        <v>12</v>
      </c>
      <c r="E6" s="29">
        <v>0.7</v>
      </c>
    </row>
    <row r="7" spans="1:5" ht="16.5" customHeight="1" x14ac:dyDescent="0.5">
      <c r="A7" s="28" t="s">
        <v>197</v>
      </c>
      <c r="B7" s="29">
        <v>196</v>
      </c>
      <c r="C7" s="29">
        <v>8.4</v>
      </c>
      <c r="D7" s="29">
        <v>506</v>
      </c>
      <c r="E7" s="29">
        <v>30.2</v>
      </c>
    </row>
    <row r="8" spans="1:5" ht="16.5" customHeight="1" x14ac:dyDescent="0.5">
      <c r="A8" s="28" t="s">
        <v>198</v>
      </c>
      <c r="B8" s="29">
        <v>644</v>
      </c>
      <c r="C8" s="29">
        <v>27.7</v>
      </c>
      <c r="D8" s="29">
        <v>323</v>
      </c>
      <c r="E8" s="29">
        <v>19.3</v>
      </c>
    </row>
    <row r="9" spans="1:5" ht="16.5" customHeight="1" x14ac:dyDescent="0.5">
      <c r="A9" s="28" t="s">
        <v>199</v>
      </c>
      <c r="B9" s="29">
        <v>18</v>
      </c>
      <c r="C9" s="29">
        <v>0.8</v>
      </c>
      <c r="D9" s="29">
        <v>3</v>
      </c>
      <c r="E9" s="29">
        <v>0.2</v>
      </c>
    </row>
    <row r="10" spans="1:5" ht="16.5" customHeight="1" x14ac:dyDescent="0.5">
      <c r="A10" s="28" t="s">
        <v>200</v>
      </c>
      <c r="B10" s="29">
        <v>516</v>
      </c>
      <c r="C10" s="29">
        <v>22.2</v>
      </c>
      <c r="D10" s="29">
        <v>313</v>
      </c>
      <c r="E10" s="29">
        <v>18.7</v>
      </c>
    </row>
    <row r="11" spans="1:5" ht="21.9" customHeight="1" x14ac:dyDescent="0.5">
      <c r="A11" s="30" t="s">
        <v>70</v>
      </c>
      <c r="B11" s="31">
        <v>2325</v>
      </c>
      <c r="C11" s="27">
        <v>100</v>
      </c>
      <c r="D11" s="31">
        <v>1677</v>
      </c>
      <c r="E11" s="27">
        <v>100</v>
      </c>
    </row>
    <row r="13" spans="1:5" x14ac:dyDescent="0.5">
      <c r="A13" t="s">
        <v>246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281C-74CF-410F-8F1F-A31D1764F48C}">
  <dimension ref="A1:H27"/>
  <sheetViews>
    <sheetView zoomScaleNormal="100" workbookViewId="0">
      <selection activeCell="B30" sqref="B30"/>
    </sheetView>
  </sheetViews>
  <sheetFormatPr defaultRowHeight="15" x14ac:dyDescent="0.5"/>
  <cols>
    <col min="2" max="2" width="25.54296875" bestFit="1" customWidth="1"/>
    <col min="3" max="4" width="15.26953125" bestFit="1" customWidth="1"/>
    <col min="5" max="6" width="19.36328125" bestFit="1" customWidth="1"/>
    <col min="7" max="7" width="17.54296875" bestFit="1" customWidth="1"/>
    <col min="8" max="8" width="20.5" bestFit="1" customWidth="1"/>
  </cols>
  <sheetData>
    <row r="1" spans="1:8" ht="15.6" x14ac:dyDescent="0.6">
      <c r="A1" s="40" t="s">
        <v>247</v>
      </c>
    </row>
    <row r="2" spans="1:8" ht="18" x14ac:dyDescent="0.6">
      <c r="A2" s="15" t="s">
        <v>71</v>
      </c>
      <c r="B2" s="15" t="s">
        <v>201</v>
      </c>
      <c r="C2" s="15" t="s">
        <v>220</v>
      </c>
      <c r="D2" s="15" t="s">
        <v>218</v>
      </c>
      <c r="E2" s="15" t="s">
        <v>202</v>
      </c>
      <c r="F2" s="15" t="s">
        <v>203</v>
      </c>
      <c r="G2" s="15" t="s">
        <v>204</v>
      </c>
      <c r="H2" s="15" t="s">
        <v>221</v>
      </c>
    </row>
    <row r="3" spans="1:8" ht="15.3" x14ac:dyDescent="0.55000000000000004">
      <c r="A3" s="17" t="s">
        <v>76</v>
      </c>
      <c r="B3" s="21" t="s">
        <v>211</v>
      </c>
      <c r="C3" s="21">
        <v>1020</v>
      </c>
      <c r="D3" s="21">
        <v>21.54</v>
      </c>
      <c r="E3" s="21">
        <v>7.2</v>
      </c>
      <c r="F3" s="21">
        <v>4.68</v>
      </c>
      <c r="G3" s="21">
        <v>3.48</v>
      </c>
      <c r="H3" s="21" t="s">
        <v>206</v>
      </c>
    </row>
    <row r="4" spans="1:8" ht="15.3" x14ac:dyDescent="0.55000000000000004">
      <c r="A4" s="17" t="s">
        <v>77</v>
      </c>
      <c r="B4" s="21" t="s">
        <v>211</v>
      </c>
      <c r="C4" s="21">
        <v>827</v>
      </c>
      <c r="D4" s="21">
        <v>21.89</v>
      </c>
      <c r="E4" s="21">
        <v>7.35</v>
      </c>
      <c r="F4" s="21">
        <v>4.59</v>
      </c>
      <c r="G4" s="21">
        <v>3.66</v>
      </c>
      <c r="H4" s="21" t="s">
        <v>206</v>
      </c>
    </row>
    <row r="5" spans="1:8" ht="15.3" x14ac:dyDescent="0.55000000000000004">
      <c r="A5" s="17" t="s">
        <v>78</v>
      </c>
      <c r="B5" s="21" t="s">
        <v>205</v>
      </c>
      <c r="C5" s="21">
        <v>997</v>
      </c>
      <c r="D5" s="21">
        <v>22.65</v>
      </c>
      <c r="E5" s="21">
        <v>8.75</v>
      </c>
      <c r="F5" s="21">
        <v>5.08</v>
      </c>
      <c r="G5" s="21">
        <v>4.32</v>
      </c>
      <c r="H5" s="21" t="s">
        <v>213</v>
      </c>
    </row>
    <row r="6" spans="1:8" ht="15.3" x14ac:dyDescent="0.55000000000000004">
      <c r="A6" s="17" t="s">
        <v>79</v>
      </c>
      <c r="B6" s="21" t="s">
        <v>205</v>
      </c>
      <c r="C6" s="21">
        <v>1232</v>
      </c>
      <c r="D6" s="21">
        <v>22.11</v>
      </c>
      <c r="E6" s="21">
        <v>7.97</v>
      </c>
      <c r="F6" s="21">
        <v>4.32</v>
      </c>
      <c r="G6" s="21">
        <v>3.78</v>
      </c>
      <c r="H6" s="21" t="s">
        <v>213</v>
      </c>
    </row>
    <row r="7" spans="1:8" ht="15.3" x14ac:dyDescent="0.55000000000000004">
      <c r="A7" s="17" t="s">
        <v>80</v>
      </c>
      <c r="B7" s="21" t="s">
        <v>205</v>
      </c>
      <c r="C7" s="21">
        <v>1013</v>
      </c>
      <c r="D7" s="21">
        <v>22.24</v>
      </c>
      <c r="E7" s="21">
        <v>8.6300000000000008</v>
      </c>
      <c r="F7" s="21">
        <v>5.01</v>
      </c>
      <c r="G7" s="21">
        <v>4.33</v>
      </c>
      <c r="H7" s="21" t="s">
        <v>213</v>
      </c>
    </row>
    <row r="8" spans="1:8" ht="15.3" x14ac:dyDescent="0.55000000000000004">
      <c r="A8" s="17" t="s">
        <v>81</v>
      </c>
      <c r="B8" s="21" t="s">
        <v>205</v>
      </c>
      <c r="C8" s="21">
        <v>1133</v>
      </c>
      <c r="D8" s="21">
        <v>21.7</v>
      </c>
      <c r="E8" s="21">
        <v>8.6300000000000008</v>
      </c>
      <c r="F8" s="21">
        <v>4.67</v>
      </c>
      <c r="G8" s="21">
        <v>4.63</v>
      </c>
      <c r="H8" s="21" t="s">
        <v>213</v>
      </c>
    </row>
    <row r="9" spans="1:8" ht="15.3" x14ac:dyDescent="0.55000000000000004">
      <c r="A9" s="17" t="s">
        <v>82</v>
      </c>
      <c r="B9" s="21" t="s">
        <v>205</v>
      </c>
      <c r="C9" s="21">
        <v>1102</v>
      </c>
      <c r="D9" s="21">
        <v>22.31</v>
      </c>
      <c r="E9" s="21">
        <v>7.92</v>
      </c>
      <c r="F9" s="21">
        <v>4.87</v>
      </c>
      <c r="G9" s="21">
        <v>3.85</v>
      </c>
      <c r="H9" s="21" t="s">
        <v>213</v>
      </c>
    </row>
    <row r="10" spans="1:8" ht="15.3" x14ac:dyDescent="0.55000000000000004">
      <c r="A10" s="17" t="s">
        <v>83</v>
      </c>
      <c r="B10" s="21" t="s">
        <v>205</v>
      </c>
      <c r="C10" s="21">
        <v>1168</v>
      </c>
      <c r="D10" s="21">
        <v>22.14</v>
      </c>
      <c r="E10" s="21">
        <v>8.2799999999999994</v>
      </c>
      <c r="F10" s="21">
        <v>4.97</v>
      </c>
      <c r="G10" s="21">
        <v>4.13</v>
      </c>
      <c r="H10" s="21" t="s">
        <v>213</v>
      </c>
    </row>
    <row r="11" spans="1:8" ht="15.3" x14ac:dyDescent="0.55000000000000004">
      <c r="A11" s="17" t="s">
        <v>84</v>
      </c>
      <c r="B11" s="21" t="s">
        <v>205</v>
      </c>
      <c r="C11" s="21">
        <v>1039</v>
      </c>
      <c r="D11" s="21">
        <v>22.25</v>
      </c>
      <c r="E11" s="21">
        <v>8.02</v>
      </c>
      <c r="F11" s="21">
        <v>4.96</v>
      </c>
      <c r="G11" s="21">
        <v>4.0599999999999996</v>
      </c>
      <c r="H11" s="21" t="s">
        <v>213</v>
      </c>
    </row>
    <row r="12" spans="1:8" ht="15.3" x14ac:dyDescent="0.55000000000000004">
      <c r="A12" s="17" t="s">
        <v>85</v>
      </c>
      <c r="B12" s="21" t="s">
        <v>205</v>
      </c>
      <c r="C12" s="21">
        <v>1222</v>
      </c>
      <c r="D12" s="21">
        <v>21.2</v>
      </c>
      <c r="E12" s="21">
        <v>8.17</v>
      </c>
      <c r="F12" s="21">
        <v>4.8</v>
      </c>
      <c r="G12" s="21">
        <v>4.25</v>
      </c>
      <c r="H12" s="21" t="s">
        <v>212</v>
      </c>
    </row>
    <row r="13" spans="1:8" ht="15.3" x14ac:dyDescent="0.55000000000000004">
      <c r="A13" s="17" t="s">
        <v>86</v>
      </c>
      <c r="B13" s="21" t="s">
        <v>205</v>
      </c>
      <c r="C13" s="21">
        <v>1137</v>
      </c>
      <c r="D13" s="21">
        <v>21.34</v>
      </c>
      <c r="E13" s="21">
        <v>7.72</v>
      </c>
      <c r="F13" s="21">
        <v>4.5999999999999996</v>
      </c>
      <c r="G13" s="21">
        <v>3.87</v>
      </c>
      <c r="H13" s="21" t="s">
        <v>212</v>
      </c>
    </row>
    <row r="14" spans="1:8" ht="15.3" x14ac:dyDescent="0.55000000000000004">
      <c r="A14" s="17" t="s">
        <v>87</v>
      </c>
      <c r="B14" s="21" t="s">
        <v>205</v>
      </c>
      <c r="C14" s="21">
        <v>1140</v>
      </c>
      <c r="D14" s="21">
        <v>21.46</v>
      </c>
      <c r="E14" s="21">
        <v>7.55</v>
      </c>
      <c r="F14" s="21">
        <v>4.2300000000000004</v>
      </c>
      <c r="G14" s="21">
        <v>3.72</v>
      </c>
      <c r="H14" s="21" t="s">
        <v>212</v>
      </c>
    </row>
    <row r="15" spans="1:8" ht="15.3" x14ac:dyDescent="0.55000000000000004">
      <c r="A15" s="17" t="s">
        <v>88</v>
      </c>
      <c r="B15" s="21" t="s">
        <v>209</v>
      </c>
      <c r="C15" s="21">
        <v>1082</v>
      </c>
      <c r="D15" s="21">
        <v>22.27</v>
      </c>
      <c r="E15" s="21">
        <v>7.78</v>
      </c>
      <c r="F15" s="21">
        <v>4.6100000000000003</v>
      </c>
      <c r="G15" s="21">
        <v>4.34</v>
      </c>
      <c r="H15" s="21" t="s">
        <v>212</v>
      </c>
    </row>
    <row r="16" spans="1:8" ht="15.3" x14ac:dyDescent="0.55000000000000004">
      <c r="A16" s="17" t="s">
        <v>89</v>
      </c>
      <c r="B16" s="21" t="s">
        <v>215</v>
      </c>
      <c r="C16" s="21">
        <v>1139</v>
      </c>
      <c r="D16" s="21">
        <v>22.55</v>
      </c>
      <c r="E16" s="21">
        <v>9.76</v>
      </c>
      <c r="F16" s="21">
        <v>5.6</v>
      </c>
      <c r="G16" s="21">
        <v>4.95</v>
      </c>
      <c r="H16" s="21" t="s">
        <v>214</v>
      </c>
    </row>
    <row r="17" spans="1:8" ht="15.3" x14ac:dyDescent="0.55000000000000004">
      <c r="A17" s="17" t="s">
        <v>90</v>
      </c>
      <c r="B17" s="21" t="s">
        <v>219</v>
      </c>
      <c r="C17" s="21">
        <v>944</v>
      </c>
      <c r="D17" s="21">
        <v>21.45</v>
      </c>
      <c r="E17" s="21">
        <v>7.3</v>
      </c>
      <c r="F17" s="21">
        <v>4.4400000000000004</v>
      </c>
      <c r="G17" s="21">
        <v>3.84</v>
      </c>
      <c r="H17" s="21" t="s">
        <v>54</v>
      </c>
    </row>
    <row r="18" spans="1:8" ht="15.3" x14ac:dyDescent="0.55000000000000004">
      <c r="A18" s="17" t="s">
        <v>91</v>
      </c>
      <c r="B18" s="21" t="s">
        <v>219</v>
      </c>
      <c r="C18" s="21">
        <v>1058</v>
      </c>
      <c r="D18" s="21">
        <v>21.89</v>
      </c>
      <c r="E18" s="21">
        <v>7.18</v>
      </c>
      <c r="F18" s="21">
        <v>4.51</v>
      </c>
      <c r="G18" s="21">
        <v>3.66</v>
      </c>
      <c r="H18" s="21" t="s">
        <v>54</v>
      </c>
    </row>
    <row r="19" spans="1:8" ht="15.3" x14ac:dyDescent="0.55000000000000004">
      <c r="A19" s="17" t="s">
        <v>92</v>
      </c>
      <c r="B19" s="21" t="s">
        <v>216</v>
      </c>
      <c r="C19" s="21">
        <v>1095</v>
      </c>
      <c r="D19" s="21">
        <v>21.81</v>
      </c>
      <c r="E19" s="21">
        <v>7.25</v>
      </c>
      <c r="F19" s="21">
        <v>4.66</v>
      </c>
      <c r="G19" s="21">
        <v>3.53</v>
      </c>
      <c r="H19" s="21" t="s">
        <v>222</v>
      </c>
    </row>
    <row r="20" spans="1:8" ht="15.3" x14ac:dyDescent="0.55000000000000004">
      <c r="A20" s="17" t="s">
        <v>93</v>
      </c>
      <c r="B20" s="21" t="s">
        <v>217</v>
      </c>
      <c r="C20" s="21">
        <v>1208</v>
      </c>
      <c r="D20" s="21">
        <v>21.94</v>
      </c>
      <c r="E20" s="21">
        <v>6.89</v>
      </c>
      <c r="F20" s="21">
        <v>4.55</v>
      </c>
      <c r="G20" s="21">
        <v>3.47</v>
      </c>
      <c r="H20" s="21" t="s">
        <v>222</v>
      </c>
    </row>
    <row r="21" spans="1:8" ht="15.3" x14ac:dyDescent="0.55000000000000004">
      <c r="A21" s="17" t="s">
        <v>94</v>
      </c>
      <c r="B21" s="21" t="s">
        <v>207</v>
      </c>
      <c r="C21" s="21">
        <v>1107</v>
      </c>
      <c r="D21" s="21">
        <v>22.05</v>
      </c>
      <c r="E21" s="21">
        <v>7.78</v>
      </c>
      <c r="F21" s="21">
        <v>4.57</v>
      </c>
      <c r="G21" s="21">
        <v>4.13</v>
      </c>
      <c r="H21" s="21" t="s">
        <v>54</v>
      </c>
    </row>
    <row r="22" spans="1:8" ht="15.3" x14ac:dyDescent="0.55000000000000004">
      <c r="A22" s="17" t="s">
        <v>95</v>
      </c>
      <c r="B22" s="21" t="s">
        <v>208</v>
      </c>
      <c r="C22" s="21">
        <v>1080</v>
      </c>
      <c r="D22" s="21">
        <v>21.65</v>
      </c>
      <c r="E22" s="21">
        <v>7.16</v>
      </c>
      <c r="F22" s="21">
        <v>4.6900000000000004</v>
      </c>
      <c r="G22" s="21">
        <v>3.53</v>
      </c>
      <c r="H22" s="21" t="s">
        <v>54</v>
      </c>
    </row>
    <row r="23" spans="1:8" ht="15.3" x14ac:dyDescent="0.55000000000000004">
      <c r="A23" s="17" t="s">
        <v>96</v>
      </c>
      <c r="B23" s="21" t="s">
        <v>210</v>
      </c>
      <c r="C23" s="21">
        <v>889</v>
      </c>
      <c r="D23" s="21">
        <v>21.75</v>
      </c>
      <c r="E23" s="21">
        <v>7.97</v>
      </c>
      <c r="F23" s="21">
        <v>4.91</v>
      </c>
      <c r="G23" s="21">
        <v>4.3499999999999996</v>
      </c>
      <c r="H23" s="21" t="s">
        <v>54</v>
      </c>
    </row>
    <row r="24" spans="1:8" ht="15.3" x14ac:dyDescent="0.55000000000000004">
      <c r="A24" s="17" t="s">
        <v>97</v>
      </c>
      <c r="B24" s="21" t="s">
        <v>272</v>
      </c>
      <c r="C24" s="21">
        <v>1010</v>
      </c>
      <c r="D24" s="21">
        <v>22.01</v>
      </c>
      <c r="E24" s="21">
        <v>7.12</v>
      </c>
      <c r="F24" s="21">
        <v>4.57</v>
      </c>
      <c r="G24" s="21">
        <v>3.12</v>
      </c>
      <c r="H24" s="21" t="s">
        <v>54</v>
      </c>
    </row>
    <row r="25" spans="1:8" ht="15.3" x14ac:dyDescent="0.55000000000000004">
      <c r="A25" s="17" t="s">
        <v>98</v>
      </c>
      <c r="B25" s="21" t="s">
        <v>272</v>
      </c>
      <c r="C25" s="21">
        <v>1054</v>
      </c>
      <c r="D25" s="21">
        <v>21.95</v>
      </c>
      <c r="E25" s="21">
        <v>7.53</v>
      </c>
      <c r="F25" s="21">
        <v>4.53</v>
      </c>
      <c r="G25" s="21">
        <v>3.53</v>
      </c>
      <c r="H25" s="21" t="s">
        <v>54</v>
      </c>
    </row>
    <row r="26" spans="1:8" ht="15.3" x14ac:dyDescent="0.55000000000000004">
      <c r="A26" s="17"/>
      <c r="B26" s="21"/>
      <c r="C26" s="21"/>
      <c r="D26" s="21"/>
      <c r="E26" s="21"/>
      <c r="F26" s="21"/>
      <c r="G26" s="21"/>
      <c r="H26" s="21"/>
    </row>
    <row r="27" spans="1:8" ht="15.6" x14ac:dyDescent="0.6">
      <c r="A27" s="41" t="s">
        <v>273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A7CD4-4185-446A-8DF8-5C9AD5D035D1}">
  <dimension ref="A1:H6"/>
  <sheetViews>
    <sheetView workbookViewId="0">
      <selection activeCell="D4" sqref="D4"/>
    </sheetView>
  </sheetViews>
  <sheetFormatPr defaultRowHeight="14.4" x14ac:dyDescent="0.55000000000000004"/>
  <cols>
    <col min="1" max="1" width="11.1328125" style="1" customWidth="1"/>
    <col min="2" max="2" width="14.81640625" style="1" bestFit="1" customWidth="1"/>
    <col min="3" max="3" width="15.26953125" style="1" bestFit="1" customWidth="1"/>
    <col min="4" max="4" width="10.953125" style="1" bestFit="1" customWidth="1"/>
    <col min="5" max="5" width="8" style="1" bestFit="1" customWidth="1"/>
    <col min="6" max="16384" width="8.7265625" style="1"/>
  </cols>
  <sheetData>
    <row r="1" spans="1:8" ht="15.6" x14ac:dyDescent="0.6">
      <c r="A1" s="37" t="s">
        <v>232</v>
      </c>
    </row>
    <row r="2" spans="1:8" ht="15.6" x14ac:dyDescent="0.6">
      <c r="A2" s="22" t="s">
        <v>7</v>
      </c>
      <c r="B2" s="22" t="s">
        <v>8</v>
      </c>
      <c r="C2" s="22" t="s">
        <v>9</v>
      </c>
      <c r="D2" s="22" t="s">
        <v>10</v>
      </c>
      <c r="E2" s="22" t="s">
        <v>11</v>
      </c>
      <c r="F2" s="22" t="s">
        <v>12</v>
      </c>
      <c r="G2" s="22" t="s">
        <v>13</v>
      </c>
      <c r="H2" s="22" t="s">
        <v>14</v>
      </c>
    </row>
    <row r="3" spans="1:8" x14ac:dyDescent="0.55000000000000004">
      <c r="A3" s="1" t="s">
        <v>15</v>
      </c>
      <c r="B3" s="2" t="s">
        <v>16</v>
      </c>
      <c r="C3" s="2">
        <v>19</v>
      </c>
      <c r="D3" s="2" t="s">
        <v>17</v>
      </c>
      <c r="E3" s="2" t="s">
        <v>18</v>
      </c>
      <c r="F3" s="3">
        <v>0.98099999999999998</v>
      </c>
      <c r="G3" s="1">
        <v>97.9</v>
      </c>
      <c r="H3" s="1">
        <v>99.6</v>
      </c>
    </row>
    <row r="4" spans="1:8" x14ac:dyDescent="0.55000000000000004">
      <c r="A4" s="1" t="s">
        <v>19</v>
      </c>
      <c r="B4" s="2" t="s">
        <v>20</v>
      </c>
      <c r="C4" s="2">
        <v>19</v>
      </c>
      <c r="D4" s="2" t="s">
        <v>21</v>
      </c>
      <c r="E4" s="2" t="s">
        <v>22</v>
      </c>
      <c r="F4" s="4">
        <v>0.98</v>
      </c>
      <c r="G4" s="1">
        <v>98.3</v>
      </c>
      <c r="H4" s="1">
        <v>99</v>
      </c>
    </row>
    <row r="5" spans="1:8" x14ac:dyDescent="0.55000000000000004">
      <c r="B5" s="2"/>
    </row>
    <row r="6" spans="1:8" x14ac:dyDescent="0.55000000000000004">
      <c r="A6" s="1" t="s">
        <v>228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9EFC-F9AD-4990-B80E-43841A0580DF}">
  <dimension ref="A1:C11"/>
  <sheetViews>
    <sheetView workbookViewId="0">
      <selection activeCell="C22" sqref="C22"/>
    </sheetView>
  </sheetViews>
  <sheetFormatPr defaultRowHeight="14.4" x14ac:dyDescent="0.55000000000000004"/>
  <cols>
    <col min="1" max="1" width="37.81640625" style="1" bestFit="1" customWidth="1"/>
    <col min="2" max="3" width="9.1796875" style="1" bestFit="1" customWidth="1"/>
    <col min="4" max="16384" width="8.7265625" style="1"/>
  </cols>
  <sheetData>
    <row r="1" spans="1:3" ht="15.6" x14ac:dyDescent="0.6">
      <c r="A1" s="37" t="s">
        <v>233</v>
      </c>
    </row>
    <row r="2" spans="1:3" ht="15.6" x14ac:dyDescent="0.55000000000000004">
      <c r="A2" s="18" t="s">
        <v>23</v>
      </c>
      <c r="B2" s="18" t="s">
        <v>15</v>
      </c>
      <c r="C2" s="18" t="s">
        <v>19</v>
      </c>
    </row>
    <row r="3" spans="1:3" x14ac:dyDescent="0.55000000000000004">
      <c r="A3" s="1" t="s">
        <v>24</v>
      </c>
      <c r="B3" s="5">
        <v>34371</v>
      </c>
      <c r="C3" s="5">
        <v>34294</v>
      </c>
    </row>
    <row r="4" spans="1:3" x14ac:dyDescent="0.55000000000000004">
      <c r="A4" s="1" t="s">
        <v>25</v>
      </c>
      <c r="B4" s="1">
        <v>4.8</v>
      </c>
      <c r="C4" s="1">
        <v>4.8</v>
      </c>
    </row>
    <row r="5" spans="1:3" x14ac:dyDescent="0.55000000000000004">
      <c r="A5" s="1" t="s">
        <v>26</v>
      </c>
      <c r="B5" s="5">
        <v>178021</v>
      </c>
      <c r="C5" s="5">
        <v>177081</v>
      </c>
    </row>
    <row r="6" spans="1:3" x14ac:dyDescent="0.55000000000000004">
      <c r="A6" s="1" t="s">
        <v>27</v>
      </c>
      <c r="B6" s="1">
        <v>4928</v>
      </c>
      <c r="C6" s="1">
        <v>4916</v>
      </c>
    </row>
    <row r="7" spans="1:3" x14ac:dyDescent="0.55000000000000004">
      <c r="A7" s="1" t="s">
        <v>28</v>
      </c>
      <c r="B7" s="1">
        <v>2400</v>
      </c>
      <c r="C7" s="1">
        <v>2405</v>
      </c>
    </row>
    <row r="8" spans="1:3" x14ac:dyDescent="0.55000000000000004">
      <c r="A8" s="1" t="s">
        <v>29</v>
      </c>
      <c r="B8" s="5">
        <v>169381440</v>
      </c>
      <c r="C8" s="5">
        <v>168597984</v>
      </c>
    </row>
    <row r="9" spans="1:3" x14ac:dyDescent="0.55000000000000004">
      <c r="A9" s="1" t="s">
        <v>30</v>
      </c>
      <c r="B9" s="6">
        <v>33.971407942238265</v>
      </c>
      <c r="C9" s="6">
        <v>33.998383545069572</v>
      </c>
    </row>
    <row r="11" spans="1:3" x14ac:dyDescent="0.55000000000000004">
      <c r="A11" s="1" t="s">
        <v>229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3A38-D811-48C8-93C5-E71A611E13CF}">
  <dimension ref="A1:C16"/>
  <sheetViews>
    <sheetView tabSelected="1" workbookViewId="0">
      <selection activeCell="C9" sqref="C9"/>
    </sheetView>
  </sheetViews>
  <sheetFormatPr defaultRowHeight="14.4" x14ac:dyDescent="0.55000000000000004"/>
  <cols>
    <col min="1" max="1" width="21.1796875" style="1" customWidth="1"/>
    <col min="2" max="3" width="23.36328125" style="1" bestFit="1" customWidth="1"/>
    <col min="4" max="16384" width="8.7265625" style="1"/>
  </cols>
  <sheetData>
    <row r="1" spans="1:3" ht="15.6" x14ac:dyDescent="0.6">
      <c r="A1" s="37" t="s">
        <v>234</v>
      </c>
    </row>
    <row r="2" spans="1:3" ht="15.6" x14ac:dyDescent="0.55000000000000004">
      <c r="A2" s="18" t="s">
        <v>31</v>
      </c>
      <c r="B2" s="18" t="s">
        <v>32</v>
      </c>
      <c r="C2" s="18" t="s">
        <v>33</v>
      </c>
    </row>
    <row r="3" spans="1:3" x14ac:dyDescent="0.55000000000000004">
      <c r="A3" s="1" t="s">
        <v>34</v>
      </c>
      <c r="B3" s="1" t="s">
        <v>35</v>
      </c>
      <c r="C3" s="1" t="s">
        <v>248</v>
      </c>
    </row>
    <row r="4" spans="1:3" x14ac:dyDescent="0.55000000000000004">
      <c r="A4" s="1" t="s">
        <v>36</v>
      </c>
      <c r="B4" s="1" t="s">
        <v>249</v>
      </c>
      <c r="C4" s="1" t="s">
        <v>250</v>
      </c>
    </row>
    <row r="5" spans="1:3" x14ac:dyDescent="0.55000000000000004">
      <c r="A5" s="1" t="s">
        <v>37</v>
      </c>
      <c r="B5" s="1" t="s">
        <v>251</v>
      </c>
      <c r="C5" s="1" t="s">
        <v>252</v>
      </c>
    </row>
    <row r="6" spans="1:3" x14ac:dyDescent="0.55000000000000004">
      <c r="A6" s="1" t="s">
        <v>38</v>
      </c>
      <c r="B6" s="1" t="s">
        <v>253</v>
      </c>
      <c r="C6" s="1" t="s">
        <v>254</v>
      </c>
    </row>
    <row r="7" spans="1:3" x14ac:dyDescent="0.55000000000000004">
      <c r="A7" s="1" t="s">
        <v>39</v>
      </c>
      <c r="B7" s="1" t="s">
        <v>255</v>
      </c>
      <c r="C7" s="1" t="s">
        <v>256</v>
      </c>
    </row>
    <row r="8" spans="1:3" x14ac:dyDescent="0.55000000000000004">
      <c r="A8" s="1" t="s">
        <v>40</v>
      </c>
      <c r="B8" s="1" t="s">
        <v>257</v>
      </c>
      <c r="C8" s="1" t="s">
        <v>258</v>
      </c>
    </row>
    <row r="9" spans="1:3" x14ac:dyDescent="0.55000000000000004">
      <c r="A9" s="1" t="s">
        <v>41</v>
      </c>
      <c r="B9" s="1" t="s">
        <v>259</v>
      </c>
      <c r="C9" s="1" t="s">
        <v>260</v>
      </c>
    </row>
    <row r="10" spans="1:3" x14ac:dyDescent="0.55000000000000004">
      <c r="A10" s="1" t="s">
        <v>42</v>
      </c>
      <c r="B10" s="1" t="s">
        <v>261</v>
      </c>
      <c r="C10" s="1" t="s">
        <v>262</v>
      </c>
    </row>
    <row r="11" spans="1:3" x14ac:dyDescent="0.55000000000000004">
      <c r="A11" s="1" t="s">
        <v>43</v>
      </c>
      <c r="B11" s="1" t="s">
        <v>263</v>
      </c>
      <c r="C11" s="1" t="s">
        <v>264</v>
      </c>
    </row>
    <row r="12" spans="1:3" x14ac:dyDescent="0.55000000000000004">
      <c r="A12" s="1" t="s">
        <v>44</v>
      </c>
      <c r="B12" s="1" t="s">
        <v>265</v>
      </c>
      <c r="C12" s="1" t="s">
        <v>266</v>
      </c>
    </row>
    <row r="13" spans="1:3" x14ac:dyDescent="0.55000000000000004">
      <c r="A13" s="1" t="s">
        <v>45</v>
      </c>
      <c r="B13" s="1" t="s">
        <v>267</v>
      </c>
      <c r="C13" s="1" t="s">
        <v>268</v>
      </c>
    </row>
    <row r="14" spans="1:3" x14ac:dyDescent="0.55000000000000004">
      <c r="A14" s="1" t="s">
        <v>46</v>
      </c>
      <c r="B14" s="1" t="s">
        <v>269</v>
      </c>
      <c r="C14" s="1" t="s">
        <v>270</v>
      </c>
    </row>
    <row r="16" spans="1:3" x14ac:dyDescent="0.55000000000000004">
      <c r="A16" s="1" t="s">
        <v>230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86AFF-2DEA-47C0-8983-455401017478}">
  <dimension ref="A1:D18"/>
  <sheetViews>
    <sheetView workbookViewId="0">
      <selection activeCell="A18" sqref="A18"/>
    </sheetView>
  </sheetViews>
  <sheetFormatPr defaultRowHeight="15" x14ac:dyDescent="0.5"/>
  <cols>
    <col min="1" max="1" width="17.36328125" customWidth="1"/>
    <col min="2" max="2" width="8.1328125" bestFit="1" customWidth="1"/>
    <col min="3" max="3" width="14.953125" bestFit="1" customWidth="1"/>
    <col min="4" max="4" width="15.6328125" customWidth="1"/>
  </cols>
  <sheetData>
    <row r="1" spans="1:4" ht="15.6" x14ac:dyDescent="0.6">
      <c r="A1" s="33" t="s">
        <v>235</v>
      </c>
    </row>
    <row r="2" spans="1:4" ht="15" customHeight="1" x14ac:dyDescent="0.5">
      <c r="A2" s="19" t="s">
        <v>47</v>
      </c>
      <c r="B2" s="19" t="s">
        <v>48</v>
      </c>
      <c r="C2" s="19" t="s">
        <v>49</v>
      </c>
      <c r="D2" s="19" t="s">
        <v>50</v>
      </c>
    </row>
    <row r="3" spans="1:4" ht="15.3" x14ac:dyDescent="0.55000000000000004">
      <c r="A3" s="20" t="s">
        <v>271</v>
      </c>
      <c r="B3" s="20">
        <v>519</v>
      </c>
      <c r="C3" s="42">
        <v>450523611</v>
      </c>
      <c r="D3" s="42">
        <v>445406711</v>
      </c>
    </row>
    <row r="4" spans="1:4" ht="15.3" x14ac:dyDescent="0.55000000000000004">
      <c r="A4" s="20" t="s">
        <v>51</v>
      </c>
      <c r="B4" s="20">
        <v>66</v>
      </c>
      <c r="C4" s="42">
        <v>13875726</v>
      </c>
      <c r="D4" s="42">
        <v>20458945</v>
      </c>
    </row>
    <row r="5" spans="1:4" ht="15.3" x14ac:dyDescent="0.55000000000000004">
      <c r="A5" s="20" t="s">
        <v>52</v>
      </c>
      <c r="B5" s="20">
        <v>276</v>
      </c>
      <c r="C5" s="42">
        <v>4186621</v>
      </c>
      <c r="D5" s="42">
        <v>3905396</v>
      </c>
    </row>
    <row r="6" spans="1:4" ht="15.3" x14ac:dyDescent="0.55000000000000004">
      <c r="A6" s="20" t="s">
        <v>53</v>
      </c>
      <c r="B6" s="20">
        <v>173</v>
      </c>
      <c r="C6" s="42">
        <v>4512923</v>
      </c>
      <c r="D6" s="20" t="s">
        <v>54</v>
      </c>
    </row>
    <row r="7" spans="1:4" ht="15.3" x14ac:dyDescent="0.55000000000000004">
      <c r="A7" s="20" t="s">
        <v>53</v>
      </c>
      <c r="B7" s="20">
        <v>596</v>
      </c>
      <c r="C7" s="20" t="s">
        <v>54</v>
      </c>
      <c r="D7" s="42">
        <v>4985757</v>
      </c>
    </row>
    <row r="8" spans="1:4" ht="15.3" x14ac:dyDescent="0.55000000000000004">
      <c r="A8" s="20" t="s">
        <v>55</v>
      </c>
      <c r="B8" s="20">
        <v>805</v>
      </c>
      <c r="C8" s="42">
        <v>30833156</v>
      </c>
      <c r="D8" s="20" t="s">
        <v>54</v>
      </c>
    </row>
    <row r="9" spans="1:4" ht="15.3" x14ac:dyDescent="0.55000000000000004">
      <c r="A9" s="20" t="s">
        <v>56</v>
      </c>
      <c r="B9" s="42">
        <v>1266</v>
      </c>
      <c r="C9" s="20" t="s">
        <v>54</v>
      </c>
      <c r="D9" s="42">
        <v>21823970</v>
      </c>
    </row>
    <row r="10" spans="1:4" ht="15.3" x14ac:dyDescent="0.55000000000000004">
      <c r="A10" s="20" t="s">
        <v>57</v>
      </c>
      <c r="B10" s="42">
        <v>3364506</v>
      </c>
      <c r="C10" s="42">
        <v>3364506</v>
      </c>
      <c r="D10" s="42">
        <v>3364506</v>
      </c>
    </row>
    <row r="11" spans="1:4" ht="15.3" x14ac:dyDescent="0.55000000000000004">
      <c r="A11" s="20" t="s">
        <v>58</v>
      </c>
      <c r="B11" s="42">
        <v>253287</v>
      </c>
      <c r="C11" s="20" t="s">
        <v>54</v>
      </c>
      <c r="D11" s="42">
        <v>28012424</v>
      </c>
    </row>
    <row r="12" spans="1:4" ht="15.3" x14ac:dyDescent="0.55000000000000004">
      <c r="A12" s="20" t="s">
        <v>59</v>
      </c>
      <c r="B12" s="42">
        <v>253298</v>
      </c>
      <c r="C12" s="42">
        <v>27520319</v>
      </c>
      <c r="D12" s="20" t="s">
        <v>54</v>
      </c>
    </row>
    <row r="13" spans="1:4" ht="15.3" x14ac:dyDescent="0.55000000000000004">
      <c r="A13" s="20" t="s">
        <v>60</v>
      </c>
      <c r="B13" s="20">
        <v>197</v>
      </c>
      <c r="C13" s="20" t="s">
        <v>54</v>
      </c>
      <c r="D13" s="42">
        <v>1151335</v>
      </c>
    </row>
    <row r="14" spans="1:4" ht="15.3" x14ac:dyDescent="0.55000000000000004">
      <c r="A14" s="20" t="s">
        <v>61</v>
      </c>
      <c r="B14" s="20">
        <v>167</v>
      </c>
      <c r="C14" s="42">
        <v>808804</v>
      </c>
      <c r="D14" s="20" t="s">
        <v>54</v>
      </c>
    </row>
    <row r="15" spans="1:4" ht="15.3" x14ac:dyDescent="0.55000000000000004">
      <c r="A15" s="20" t="s">
        <v>62</v>
      </c>
      <c r="B15" s="42">
        <v>21739</v>
      </c>
      <c r="C15" s="42">
        <v>78618972</v>
      </c>
      <c r="D15" s="42">
        <v>78975524</v>
      </c>
    </row>
    <row r="16" spans="1:4" ht="15.3" x14ac:dyDescent="0.55000000000000004">
      <c r="A16" s="20" t="s">
        <v>63</v>
      </c>
      <c r="B16" s="20">
        <v>31</v>
      </c>
      <c r="C16" s="42">
        <v>14376</v>
      </c>
      <c r="D16" s="42">
        <v>17732</v>
      </c>
    </row>
    <row r="17" spans="1:4" ht="15.3" x14ac:dyDescent="0.55000000000000004">
      <c r="A17" s="21"/>
      <c r="B17" s="21"/>
      <c r="C17" s="21"/>
      <c r="D17" s="21"/>
    </row>
    <row r="18" spans="1:4" ht="15.6" x14ac:dyDescent="0.6">
      <c r="A18" s="33" t="s">
        <v>237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671C-C401-4799-9458-2318AF3C47EA}">
  <dimension ref="A1:E13"/>
  <sheetViews>
    <sheetView workbookViewId="0">
      <selection activeCell="C9" sqref="C9"/>
    </sheetView>
  </sheetViews>
  <sheetFormatPr defaultRowHeight="14.4" x14ac:dyDescent="0.55000000000000004"/>
  <cols>
    <col min="1" max="1" width="16.04296875" style="1" customWidth="1"/>
    <col min="2" max="2" width="11" style="1" customWidth="1"/>
    <col min="3" max="3" width="24.58984375" style="1" bestFit="1" customWidth="1"/>
    <col min="4" max="4" width="11" style="1" customWidth="1"/>
    <col min="5" max="5" width="24.58984375" style="1" bestFit="1" customWidth="1"/>
    <col min="6" max="16384" width="8.7265625" style="1"/>
  </cols>
  <sheetData>
    <row r="1" spans="1:5" ht="15.6" x14ac:dyDescent="0.6">
      <c r="A1" s="37" t="s">
        <v>236</v>
      </c>
    </row>
    <row r="2" spans="1:5" ht="15.6" x14ac:dyDescent="0.55000000000000004">
      <c r="B2" s="43" t="s">
        <v>15</v>
      </c>
      <c r="C2" s="43"/>
      <c r="D2" s="43" t="s">
        <v>19</v>
      </c>
      <c r="E2" s="43"/>
    </row>
    <row r="3" spans="1:5" ht="15.6" x14ac:dyDescent="0.55000000000000004">
      <c r="A3" s="23" t="s">
        <v>64</v>
      </c>
      <c r="B3" s="18" t="s">
        <v>65</v>
      </c>
      <c r="C3" s="18" t="s">
        <v>66</v>
      </c>
      <c r="D3" s="18" t="s">
        <v>65</v>
      </c>
      <c r="E3" s="18" t="s">
        <v>66</v>
      </c>
    </row>
    <row r="4" spans="1:5" x14ac:dyDescent="0.55000000000000004">
      <c r="A4" s="25" t="s">
        <v>67</v>
      </c>
      <c r="B4" s="1">
        <v>308.91000000000003</v>
      </c>
      <c r="C4" s="7">
        <v>0.61950000000000005</v>
      </c>
      <c r="D4" s="8">
        <v>309.05500000000001</v>
      </c>
      <c r="E4" s="7">
        <v>0.62319999999999998</v>
      </c>
    </row>
    <row r="5" spans="1:5" x14ac:dyDescent="0.55000000000000004">
      <c r="A5" s="25" t="s">
        <v>68</v>
      </c>
      <c r="B5" s="1">
        <v>59.98</v>
      </c>
      <c r="C5" s="7">
        <v>0.1203</v>
      </c>
      <c r="D5" s="9">
        <v>60.6</v>
      </c>
      <c r="E5" s="7">
        <v>0.1222</v>
      </c>
    </row>
    <row r="6" spans="1:5" x14ac:dyDescent="0.55000000000000004">
      <c r="A6" s="25" t="s">
        <v>69</v>
      </c>
      <c r="B6" s="1">
        <v>129.75</v>
      </c>
      <c r="C6" s="7">
        <v>0.26019999999999999</v>
      </c>
      <c r="D6" s="8">
        <v>126.26</v>
      </c>
      <c r="E6" s="7">
        <v>0.25459999999999999</v>
      </c>
    </row>
    <row r="7" spans="1:5" x14ac:dyDescent="0.55000000000000004">
      <c r="A7" s="24" t="s">
        <v>112</v>
      </c>
      <c r="B7" s="1">
        <v>30.83</v>
      </c>
      <c r="C7" s="7">
        <v>6.1800000000000001E-2</v>
      </c>
      <c r="D7" s="8">
        <v>30.62</v>
      </c>
      <c r="E7" s="7">
        <v>6.1699999999999998E-2</v>
      </c>
    </row>
    <row r="8" spans="1:5" x14ac:dyDescent="0.55000000000000004">
      <c r="A8" s="24" t="s">
        <v>113</v>
      </c>
      <c r="B8" s="1">
        <v>74.34</v>
      </c>
      <c r="C8" s="7">
        <v>0.14910000000000001</v>
      </c>
      <c r="D8" s="8">
        <v>70.819999999999993</v>
      </c>
      <c r="E8" s="7">
        <v>0.14280000000000001</v>
      </c>
    </row>
    <row r="9" spans="1:5" x14ac:dyDescent="0.55000000000000004">
      <c r="A9" s="24" t="s">
        <v>223</v>
      </c>
      <c r="B9" s="1">
        <v>24.59</v>
      </c>
      <c r="C9" s="7">
        <v>4.9299999999999997E-2</v>
      </c>
      <c r="D9" s="8">
        <v>24.84</v>
      </c>
      <c r="E9" s="7">
        <v>5.0099999999999999E-2</v>
      </c>
    </row>
    <row r="10" spans="1:5" x14ac:dyDescent="0.55000000000000004">
      <c r="A10" s="25" t="s">
        <v>70</v>
      </c>
      <c r="B10" s="38">
        <f>B4+B5+B6</f>
        <v>498.64000000000004</v>
      </c>
      <c r="C10" s="38" t="s">
        <v>54</v>
      </c>
      <c r="D10" s="39">
        <f>D4+D5+D6</f>
        <v>495.91500000000002</v>
      </c>
      <c r="E10" s="38" t="s">
        <v>54</v>
      </c>
    </row>
    <row r="12" spans="1:5" x14ac:dyDescent="0.55000000000000004">
      <c r="A12" s="1" t="s">
        <v>238</v>
      </c>
      <c r="C12" s="5"/>
      <c r="D12" s="5"/>
      <c r="E12" s="5"/>
    </row>
    <row r="13" spans="1:5" x14ac:dyDescent="0.55000000000000004">
      <c r="C13" s="6"/>
      <c r="D13" s="6"/>
      <c r="E13" s="6"/>
    </row>
  </sheetData>
  <mergeCells count="2">
    <mergeCell ref="B2:C2"/>
    <mergeCell ref="D2:E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2DAF-55B6-4875-9025-F645A5438D25}">
  <dimension ref="A1:F33"/>
  <sheetViews>
    <sheetView zoomScaleNormal="100" workbookViewId="0">
      <selection activeCell="E6" sqref="E6"/>
    </sheetView>
  </sheetViews>
  <sheetFormatPr defaultRowHeight="15" x14ac:dyDescent="0.5"/>
  <cols>
    <col min="1" max="1" width="11.36328125" customWidth="1"/>
    <col min="2" max="2" width="18.81640625" customWidth="1"/>
    <col min="3" max="3" width="20" customWidth="1"/>
    <col min="4" max="4" width="15.2265625" customWidth="1"/>
    <col min="5" max="5" width="14.86328125" customWidth="1"/>
    <col min="6" max="6" width="12.2265625" bestFit="1" customWidth="1"/>
    <col min="7" max="7" width="8.7265625" customWidth="1"/>
  </cols>
  <sheetData>
    <row r="1" spans="1:6" ht="15.6" x14ac:dyDescent="0.6">
      <c r="A1" s="33" t="s">
        <v>239</v>
      </c>
    </row>
    <row r="2" spans="1:6" ht="15.9" thickBot="1" x14ac:dyDescent="0.65">
      <c r="A2" s="45" t="s">
        <v>130</v>
      </c>
      <c r="B2" s="45"/>
      <c r="C2" s="45"/>
      <c r="D2" s="45"/>
      <c r="E2" s="45"/>
      <c r="F2" s="33"/>
    </row>
    <row r="3" spans="1:6" ht="31.5" customHeight="1" thickTop="1" x14ac:dyDescent="0.6">
      <c r="A3" s="34" t="s">
        <v>7</v>
      </c>
      <c r="B3" s="34" t="s">
        <v>114</v>
      </c>
      <c r="C3" s="35" t="s">
        <v>115</v>
      </c>
      <c r="D3" s="35" t="s">
        <v>131</v>
      </c>
      <c r="E3" s="35" t="s">
        <v>150</v>
      </c>
      <c r="F3" s="33"/>
    </row>
    <row r="4" spans="1:6" ht="16.5" customHeight="1" x14ac:dyDescent="0.6">
      <c r="A4" s="30" t="s">
        <v>15</v>
      </c>
      <c r="B4" s="28" t="s">
        <v>67</v>
      </c>
      <c r="C4" s="36">
        <v>26001</v>
      </c>
      <c r="D4" s="29" t="s">
        <v>132</v>
      </c>
      <c r="E4" s="29" t="s">
        <v>133</v>
      </c>
      <c r="F4" s="33"/>
    </row>
    <row r="5" spans="1:6" ht="16.5" customHeight="1" x14ac:dyDescent="0.6">
      <c r="A5" s="28"/>
      <c r="B5" s="28" t="s">
        <v>68</v>
      </c>
      <c r="C5" s="36">
        <v>4062</v>
      </c>
      <c r="D5" s="29" t="s">
        <v>134</v>
      </c>
      <c r="E5" s="29" t="s">
        <v>135</v>
      </c>
      <c r="F5" s="33"/>
    </row>
    <row r="6" spans="1:6" ht="16.5" customHeight="1" x14ac:dyDescent="0.6">
      <c r="A6" s="28"/>
      <c r="B6" s="28" t="s">
        <v>69</v>
      </c>
      <c r="C6" s="36">
        <v>4308</v>
      </c>
      <c r="D6" s="29" t="s">
        <v>136</v>
      </c>
      <c r="E6" s="29" t="s">
        <v>137</v>
      </c>
      <c r="F6" s="33"/>
    </row>
    <row r="7" spans="1:6" ht="16.5" customHeight="1" x14ac:dyDescent="0.6">
      <c r="A7" s="28"/>
      <c r="B7" s="28" t="s">
        <v>138</v>
      </c>
      <c r="C7" s="36">
        <v>34371</v>
      </c>
      <c r="D7" s="29" t="s">
        <v>139</v>
      </c>
      <c r="E7" s="29" t="s">
        <v>140</v>
      </c>
      <c r="F7" s="33"/>
    </row>
    <row r="8" spans="1:6" ht="16.5" customHeight="1" x14ac:dyDescent="0.6">
      <c r="A8" s="30" t="s">
        <v>19</v>
      </c>
      <c r="B8" s="28" t="s">
        <v>67</v>
      </c>
      <c r="C8" s="36">
        <v>25946</v>
      </c>
      <c r="D8" s="29" t="s">
        <v>141</v>
      </c>
      <c r="E8" s="29" t="s">
        <v>142</v>
      </c>
      <c r="F8" s="33"/>
    </row>
    <row r="9" spans="1:6" ht="16.5" customHeight="1" x14ac:dyDescent="0.6">
      <c r="A9" s="28"/>
      <c r="B9" s="28" t="s">
        <v>68</v>
      </c>
      <c r="C9" s="36">
        <v>4104</v>
      </c>
      <c r="D9" s="29" t="s">
        <v>143</v>
      </c>
      <c r="E9" s="29" t="s">
        <v>144</v>
      </c>
      <c r="F9" s="33"/>
    </row>
    <row r="10" spans="1:6" ht="16.5" customHeight="1" x14ac:dyDescent="0.6">
      <c r="A10" s="28"/>
      <c r="B10" s="28" t="s">
        <v>69</v>
      </c>
      <c r="C10" s="36">
        <v>4244</v>
      </c>
      <c r="D10" s="29" t="s">
        <v>145</v>
      </c>
      <c r="E10" s="29" t="s">
        <v>146</v>
      </c>
      <c r="F10" s="33"/>
    </row>
    <row r="11" spans="1:6" ht="16.5" customHeight="1" x14ac:dyDescent="0.6">
      <c r="A11" s="28"/>
      <c r="B11" s="28" t="s">
        <v>147</v>
      </c>
      <c r="C11" s="36">
        <v>34294</v>
      </c>
      <c r="D11" s="29" t="s">
        <v>148</v>
      </c>
      <c r="E11" s="29" t="s">
        <v>149</v>
      </c>
      <c r="F11" s="33"/>
    </row>
    <row r="12" spans="1:6" ht="15.9" thickBot="1" x14ac:dyDescent="0.55000000000000004">
      <c r="A12" s="44" t="s">
        <v>151</v>
      </c>
      <c r="B12" s="44"/>
      <c r="C12" s="44"/>
      <c r="D12" s="44"/>
      <c r="E12" s="44"/>
      <c r="F12" s="44"/>
    </row>
    <row r="13" spans="1:6" ht="31.5" customHeight="1" thickTop="1" x14ac:dyDescent="0.5">
      <c r="A13" s="34" t="s">
        <v>7</v>
      </c>
      <c r="B13" s="34" t="s">
        <v>114</v>
      </c>
      <c r="C13" s="35" t="s">
        <v>224</v>
      </c>
      <c r="D13" s="35" t="s">
        <v>225</v>
      </c>
      <c r="E13" s="35" t="s">
        <v>152</v>
      </c>
      <c r="F13" s="35" t="s">
        <v>153</v>
      </c>
    </row>
    <row r="14" spans="1:6" ht="16.5" customHeight="1" x14ac:dyDescent="0.5">
      <c r="A14" s="30" t="s">
        <v>15</v>
      </c>
      <c r="B14" s="28" t="s">
        <v>67</v>
      </c>
      <c r="C14" s="29" t="s">
        <v>116</v>
      </c>
      <c r="D14" s="29" t="s">
        <v>117</v>
      </c>
      <c r="E14" s="29" t="s">
        <v>154</v>
      </c>
      <c r="F14" s="29" t="s">
        <v>118</v>
      </c>
    </row>
    <row r="15" spans="1:6" ht="16.5" customHeight="1" x14ac:dyDescent="0.5">
      <c r="A15" s="28"/>
      <c r="B15" s="28" t="s">
        <v>68</v>
      </c>
      <c r="C15" s="29" t="s">
        <v>119</v>
      </c>
      <c r="D15" s="29" t="s">
        <v>120</v>
      </c>
      <c r="E15" s="29" t="s">
        <v>155</v>
      </c>
      <c r="F15" s="29" t="s">
        <v>121</v>
      </c>
    </row>
    <row r="16" spans="1:6" ht="16.5" customHeight="1" x14ac:dyDescent="0.5">
      <c r="A16" s="28"/>
      <c r="B16" s="28" t="s">
        <v>69</v>
      </c>
      <c r="C16" s="29" t="s">
        <v>122</v>
      </c>
      <c r="D16" s="29" t="s">
        <v>156</v>
      </c>
      <c r="E16" s="29" t="s">
        <v>122</v>
      </c>
      <c r="F16" s="29" t="s">
        <v>157</v>
      </c>
    </row>
    <row r="17" spans="1:6" ht="16.5" customHeight="1" x14ac:dyDescent="0.5">
      <c r="A17" s="28"/>
      <c r="B17" s="28" t="s">
        <v>158</v>
      </c>
      <c r="C17" s="29" t="s">
        <v>159</v>
      </c>
      <c r="D17" s="29" t="s">
        <v>160</v>
      </c>
      <c r="E17" s="29" t="s">
        <v>161</v>
      </c>
      <c r="F17" s="29" t="s">
        <v>162</v>
      </c>
    </row>
    <row r="18" spans="1:6" ht="16.5" customHeight="1" x14ac:dyDescent="0.5">
      <c r="A18" s="30" t="s">
        <v>19</v>
      </c>
      <c r="B18" s="28" t="s">
        <v>67</v>
      </c>
      <c r="C18" s="29" t="s">
        <v>123</v>
      </c>
      <c r="D18" s="29" t="s">
        <v>124</v>
      </c>
      <c r="E18" s="29" t="s">
        <v>163</v>
      </c>
      <c r="F18" s="29" t="s">
        <v>125</v>
      </c>
    </row>
    <row r="19" spans="1:6" ht="16.5" customHeight="1" x14ac:dyDescent="0.5">
      <c r="A19" s="28"/>
      <c r="B19" s="28" t="s">
        <v>68</v>
      </c>
      <c r="C19" s="29" t="s">
        <v>126</v>
      </c>
      <c r="D19" s="29" t="s">
        <v>127</v>
      </c>
      <c r="E19" s="29" t="s">
        <v>164</v>
      </c>
      <c r="F19" s="29" t="s">
        <v>128</v>
      </c>
    </row>
    <row r="20" spans="1:6" ht="16.5" customHeight="1" x14ac:dyDescent="0.5">
      <c r="A20" s="28"/>
      <c r="B20" s="28" t="s">
        <v>69</v>
      </c>
      <c r="C20" s="29" t="s">
        <v>129</v>
      </c>
      <c r="D20" s="29" t="s">
        <v>156</v>
      </c>
      <c r="E20" s="29" t="s">
        <v>129</v>
      </c>
      <c r="F20" s="29" t="s">
        <v>165</v>
      </c>
    </row>
    <row r="21" spans="1:6" ht="16.5" customHeight="1" x14ac:dyDescent="0.5">
      <c r="A21" s="28"/>
      <c r="B21" s="28" t="s">
        <v>166</v>
      </c>
      <c r="C21" s="29" t="s">
        <v>167</v>
      </c>
      <c r="D21" s="29" t="s">
        <v>168</v>
      </c>
      <c r="E21" s="29" t="s">
        <v>169</v>
      </c>
      <c r="F21" s="29" t="s">
        <v>170</v>
      </c>
    </row>
    <row r="22" spans="1:6" ht="15.9" thickBot="1" x14ac:dyDescent="0.65">
      <c r="A22" s="44" t="s">
        <v>171</v>
      </c>
      <c r="B22" s="44"/>
      <c r="C22" s="44"/>
      <c r="D22" s="44"/>
      <c r="E22" s="33"/>
      <c r="F22" s="33"/>
    </row>
    <row r="23" spans="1:6" ht="31.5" customHeight="1" thickTop="1" x14ac:dyDescent="0.6">
      <c r="A23" s="34" t="s">
        <v>7</v>
      </c>
      <c r="B23" s="34" t="s">
        <v>114</v>
      </c>
      <c r="C23" s="35" t="s">
        <v>226</v>
      </c>
      <c r="D23" s="35" t="s">
        <v>172</v>
      </c>
      <c r="E23" s="33"/>
      <c r="F23" s="33"/>
    </row>
    <row r="24" spans="1:6" ht="16.5" customHeight="1" x14ac:dyDescent="0.6">
      <c r="A24" s="30" t="s">
        <v>15</v>
      </c>
      <c r="B24" s="28" t="s">
        <v>67</v>
      </c>
      <c r="C24" s="29" t="s">
        <v>173</v>
      </c>
      <c r="D24" s="29" t="s">
        <v>174</v>
      </c>
      <c r="E24" s="33"/>
      <c r="F24" s="33"/>
    </row>
    <row r="25" spans="1:6" ht="16.5" customHeight="1" x14ac:dyDescent="0.6">
      <c r="A25" s="28"/>
      <c r="B25" s="28" t="s">
        <v>68</v>
      </c>
      <c r="C25" s="29" t="s">
        <v>175</v>
      </c>
      <c r="D25" s="29" t="s">
        <v>176</v>
      </c>
      <c r="E25" s="33"/>
      <c r="F25" s="33"/>
    </row>
    <row r="26" spans="1:6" ht="16.5" customHeight="1" x14ac:dyDescent="0.6">
      <c r="A26" s="28"/>
      <c r="B26" s="28" t="s">
        <v>69</v>
      </c>
      <c r="C26" s="29" t="s">
        <v>177</v>
      </c>
      <c r="D26" s="29" t="s">
        <v>178</v>
      </c>
      <c r="E26" s="33"/>
      <c r="F26" s="33"/>
    </row>
    <row r="27" spans="1:6" ht="16.5" customHeight="1" x14ac:dyDescent="0.6">
      <c r="A27" s="28"/>
      <c r="B27" s="28" t="s">
        <v>158</v>
      </c>
      <c r="C27" s="29" t="s">
        <v>179</v>
      </c>
      <c r="D27" s="29" t="s">
        <v>180</v>
      </c>
      <c r="E27" s="33"/>
      <c r="F27" s="33"/>
    </row>
    <row r="28" spans="1:6" ht="16.5" customHeight="1" x14ac:dyDescent="0.6">
      <c r="A28" s="30" t="s">
        <v>19</v>
      </c>
      <c r="B28" s="28" t="s">
        <v>67</v>
      </c>
      <c r="C28" s="29" t="s">
        <v>181</v>
      </c>
      <c r="D28" s="29" t="s">
        <v>182</v>
      </c>
      <c r="E28" s="33"/>
      <c r="F28" s="33"/>
    </row>
    <row r="29" spans="1:6" ht="16.5" customHeight="1" x14ac:dyDescent="0.6">
      <c r="A29" s="28"/>
      <c r="B29" s="28" t="s">
        <v>68</v>
      </c>
      <c r="C29" s="29" t="s">
        <v>183</v>
      </c>
      <c r="D29" s="29" t="s">
        <v>184</v>
      </c>
      <c r="E29" s="33"/>
      <c r="F29" s="33"/>
    </row>
    <row r="30" spans="1:6" ht="16.5" customHeight="1" x14ac:dyDescent="0.6">
      <c r="A30" s="28"/>
      <c r="B30" s="28" t="s">
        <v>69</v>
      </c>
      <c r="C30" s="29" t="s">
        <v>185</v>
      </c>
      <c r="D30" s="29" t="s">
        <v>186</v>
      </c>
      <c r="E30" s="33"/>
      <c r="F30" s="33"/>
    </row>
    <row r="31" spans="1:6" ht="16.5" customHeight="1" x14ac:dyDescent="0.6">
      <c r="A31" s="28"/>
      <c r="B31" s="28" t="s">
        <v>166</v>
      </c>
      <c r="C31" s="29" t="s">
        <v>187</v>
      </c>
      <c r="D31" s="29" t="s">
        <v>188</v>
      </c>
      <c r="E31" s="33"/>
      <c r="F31" s="33"/>
    </row>
    <row r="33" spans="1:1" x14ac:dyDescent="0.5">
      <c r="A33" t="s">
        <v>240</v>
      </c>
    </row>
  </sheetData>
  <mergeCells count="3">
    <mergeCell ref="A12:F12"/>
    <mergeCell ref="A22:D22"/>
    <mergeCell ref="A2:E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3165-8711-40BB-B853-FB6C13D1720C}">
  <dimension ref="A1:G27"/>
  <sheetViews>
    <sheetView zoomScaleNormal="100" workbookViewId="0">
      <selection activeCell="E8" sqref="E8"/>
    </sheetView>
  </sheetViews>
  <sheetFormatPr defaultRowHeight="15" x14ac:dyDescent="0.5"/>
  <cols>
    <col min="1" max="3" width="16.81640625" customWidth="1"/>
    <col min="4" max="4" width="16.26953125" customWidth="1"/>
    <col min="5" max="5" width="29.04296875" bestFit="1" customWidth="1"/>
    <col min="6" max="6" width="28.2265625" bestFit="1" customWidth="1"/>
    <col min="7" max="7" width="12.5" customWidth="1"/>
  </cols>
  <sheetData>
    <row r="1" spans="1:7" ht="15.6" x14ac:dyDescent="0.6">
      <c r="A1" s="33" t="s">
        <v>241</v>
      </c>
    </row>
    <row r="2" spans="1:7" ht="15.6" x14ac:dyDescent="0.6">
      <c r="A2" s="10" t="s">
        <v>71</v>
      </c>
      <c r="B2" s="10" t="s">
        <v>72</v>
      </c>
      <c r="C2" s="10" t="s">
        <v>73</v>
      </c>
      <c r="D2" s="10" t="s">
        <v>74</v>
      </c>
      <c r="E2" s="10" t="s">
        <v>111</v>
      </c>
      <c r="F2" s="10" t="s">
        <v>75</v>
      </c>
      <c r="G2" s="11"/>
    </row>
    <row r="3" spans="1:7" ht="15.3" x14ac:dyDescent="0.55000000000000004">
      <c r="A3" s="17" t="s">
        <v>76</v>
      </c>
      <c r="B3" s="12">
        <v>622817</v>
      </c>
      <c r="C3" s="12">
        <v>610817</v>
      </c>
      <c r="D3" s="13">
        <v>0.98070000000000002</v>
      </c>
      <c r="E3" s="14">
        <v>28.96</v>
      </c>
      <c r="F3" s="12">
        <v>23557</v>
      </c>
      <c r="G3" s="14"/>
    </row>
    <row r="4" spans="1:7" ht="15.3" x14ac:dyDescent="0.55000000000000004">
      <c r="A4" s="17" t="s">
        <v>77</v>
      </c>
      <c r="B4" s="12">
        <v>719948</v>
      </c>
      <c r="C4" s="12">
        <v>701443</v>
      </c>
      <c r="D4" s="13">
        <v>0.97430000000000005</v>
      </c>
      <c r="E4" s="14">
        <v>20.58</v>
      </c>
      <c r="F4" s="12">
        <v>14475</v>
      </c>
      <c r="G4" s="14"/>
    </row>
    <row r="5" spans="1:7" ht="15.3" x14ac:dyDescent="0.55000000000000004">
      <c r="A5" s="17" t="s">
        <v>78</v>
      </c>
      <c r="B5" s="12">
        <v>464538</v>
      </c>
      <c r="C5" s="12">
        <v>449690</v>
      </c>
      <c r="D5" s="13">
        <v>0.96799999999999997</v>
      </c>
      <c r="E5" s="14">
        <v>22.52</v>
      </c>
      <c r="F5" s="12">
        <v>25003</v>
      </c>
      <c r="G5" s="14"/>
    </row>
    <row r="6" spans="1:7" ht="15.3" x14ac:dyDescent="0.55000000000000004">
      <c r="A6" s="17" t="s">
        <v>79</v>
      </c>
      <c r="B6" s="12">
        <v>1366522</v>
      </c>
      <c r="C6" s="12">
        <v>1341709</v>
      </c>
      <c r="D6" s="13">
        <v>0.98180000000000001</v>
      </c>
      <c r="E6" s="14">
        <v>39.64</v>
      </c>
      <c r="F6" s="12">
        <v>14855</v>
      </c>
      <c r="G6" s="14"/>
    </row>
    <row r="7" spans="1:7" ht="15.3" x14ac:dyDescent="0.55000000000000004">
      <c r="A7" s="17" t="s">
        <v>80</v>
      </c>
      <c r="B7" s="12">
        <v>727836</v>
      </c>
      <c r="C7" s="12">
        <v>691762</v>
      </c>
      <c r="D7" s="13">
        <v>0.95040000000000002</v>
      </c>
      <c r="E7" s="14">
        <v>20.66</v>
      </c>
      <c r="F7" s="12">
        <v>14599</v>
      </c>
      <c r="G7" s="14"/>
    </row>
    <row r="8" spans="1:7" ht="15.3" x14ac:dyDescent="0.55000000000000004">
      <c r="A8" s="17" t="s">
        <v>81</v>
      </c>
      <c r="B8" s="12">
        <v>592494</v>
      </c>
      <c r="C8" s="12">
        <v>568234</v>
      </c>
      <c r="D8" s="13">
        <v>0.95909999999999995</v>
      </c>
      <c r="E8" s="14">
        <v>22.38</v>
      </c>
      <c r="F8" s="12">
        <v>19178</v>
      </c>
      <c r="G8" s="14"/>
    </row>
    <row r="9" spans="1:7" ht="15.3" x14ac:dyDescent="0.55000000000000004">
      <c r="A9" s="17" t="s">
        <v>82</v>
      </c>
      <c r="B9" s="12">
        <v>914157</v>
      </c>
      <c r="C9" s="12">
        <v>889753</v>
      </c>
      <c r="D9" s="13">
        <v>0.97330000000000005</v>
      </c>
      <c r="E9" s="14">
        <v>27.7</v>
      </c>
      <c r="F9" s="12">
        <v>15488</v>
      </c>
      <c r="G9" s="14"/>
    </row>
    <row r="10" spans="1:7" ht="15.3" x14ac:dyDescent="0.55000000000000004">
      <c r="A10" s="17" t="s">
        <v>83</v>
      </c>
      <c r="B10" s="12">
        <v>1079588</v>
      </c>
      <c r="C10" s="12">
        <v>1052869</v>
      </c>
      <c r="D10" s="13">
        <v>0.97529999999999994</v>
      </c>
      <c r="E10" s="14">
        <v>24.02</v>
      </c>
      <c r="F10" s="12">
        <v>11453</v>
      </c>
      <c r="G10" s="14"/>
    </row>
    <row r="11" spans="1:7" ht="15.3" x14ac:dyDescent="0.55000000000000004">
      <c r="A11" s="17" t="s">
        <v>84</v>
      </c>
      <c r="B11" s="12">
        <v>1066499</v>
      </c>
      <c r="C11" s="12">
        <v>1026673</v>
      </c>
      <c r="D11" s="13">
        <v>0.9627</v>
      </c>
      <c r="E11" s="14">
        <v>21.52</v>
      </c>
      <c r="F11" s="12">
        <v>10310</v>
      </c>
      <c r="G11" s="14"/>
    </row>
    <row r="12" spans="1:7" ht="15.3" x14ac:dyDescent="0.55000000000000004">
      <c r="A12" s="17" t="s">
        <v>85</v>
      </c>
      <c r="B12" s="12">
        <v>729659</v>
      </c>
      <c r="C12" s="12">
        <v>716479</v>
      </c>
      <c r="D12" s="13">
        <v>0.9819</v>
      </c>
      <c r="E12" s="14">
        <v>23.3</v>
      </c>
      <c r="F12" s="12">
        <v>16115</v>
      </c>
      <c r="G12" s="14"/>
    </row>
    <row r="13" spans="1:7" ht="15.3" x14ac:dyDescent="0.55000000000000004">
      <c r="A13" s="17" t="s">
        <v>86</v>
      </c>
      <c r="B13" s="12">
        <v>1403762</v>
      </c>
      <c r="C13" s="12">
        <v>1368332</v>
      </c>
      <c r="D13" s="13">
        <v>0.9748</v>
      </c>
      <c r="E13" s="14">
        <v>39.42</v>
      </c>
      <c r="F13" s="12">
        <v>14320</v>
      </c>
      <c r="G13" s="14"/>
    </row>
    <row r="14" spans="1:7" ht="15.3" x14ac:dyDescent="0.55000000000000004">
      <c r="A14" s="17" t="s">
        <v>87</v>
      </c>
      <c r="B14" s="12">
        <v>675941</v>
      </c>
      <c r="C14" s="12">
        <v>656400</v>
      </c>
      <c r="D14" s="13">
        <v>0.97109999999999996</v>
      </c>
      <c r="E14" s="14">
        <v>24.86</v>
      </c>
      <c r="F14" s="12">
        <v>18688</v>
      </c>
      <c r="G14" s="14"/>
    </row>
    <row r="15" spans="1:7" ht="15.3" x14ac:dyDescent="0.55000000000000004">
      <c r="A15" s="17" t="s">
        <v>88</v>
      </c>
      <c r="B15" s="12">
        <v>957476</v>
      </c>
      <c r="C15" s="12">
        <v>945537</v>
      </c>
      <c r="D15" s="13">
        <v>0.98750000000000004</v>
      </c>
      <c r="E15" s="14">
        <v>24.58</v>
      </c>
      <c r="F15" s="12">
        <v>13051</v>
      </c>
      <c r="G15" s="14"/>
    </row>
    <row r="16" spans="1:7" ht="15.3" x14ac:dyDescent="0.55000000000000004">
      <c r="A16" s="17" t="s">
        <v>89</v>
      </c>
      <c r="B16" s="12">
        <v>605393</v>
      </c>
      <c r="C16" s="12">
        <v>590772</v>
      </c>
      <c r="D16" s="13">
        <v>0.9758</v>
      </c>
      <c r="E16" s="14">
        <v>17.899999999999999</v>
      </c>
      <c r="F16" s="12">
        <v>15213</v>
      </c>
      <c r="G16" s="14"/>
    </row>
    <row r="17" spans="1:7" ht="15.3" x14ac:dyDescent="0.55000000000000004">
      <c r="A17" s="17" t="s">
        <v>90</v>
      </c>
      <c r="B17" s="12">
        <v>1057868</v>
      </c>
      <c r="C17" s="12">
        <v>1008382</v>
      </c>
      <c r="D17" s="13">
        <v>0.95320000000000005</v>
      </c>
      <c r="E17" s="14">
        <v>25.2</v>
      </c>
      <c r="F17" s="12">
        <v>12190</v>
      </c>
      <c r="G17" s="14"/>
    </row>
    <row r="18" spans="1:7" ht="15.3" x14ac:dyDescent="0.55000000000000004">
      <c r="A18" s="17" t="s">
        <v>91</v>
      </c>
      <c r="B18" s="12">
        <v>602010</v>
      </c>
      <c r="C18" s="12">
        <v>587378</v>
      </c>
      <c r="D18" s="13">
        <v>0.97570000000000001</v>
      </c>
      <c r="E18" s="14">
        <v>28.44</v>
      </c>
      <c r="F18" s="12">
        <v>24080</v>
      </c>
      <c r="G18" s="14"/>
    </row>
    <row r="19" spans="1:7" ht="15.3" x14ac:dyDescent="0.55000000000000004">
      <c r="A19" s="17" t="s">
        <v>92</v>
      </c>
      <c r="B19" s="12">
        <v>1027420</v>
      </c>
      <c r="C19" s="12">
        <v>976474</v>
      </c>
      <c r="D19" s="13">
        <v>0.95040000000000002</v>
      </c>
      <c r="E19" s="14">
        <v>19.82</v>
      </c>
      <c r="F19" s="12">
        <v>9924</v>
      </c>
      <c r="G19" s="14"/>
    </row>
    <row r="20" spans="1:7" ht="15.3" x14ac:dyDescent="0.55000000000000004">
      <c r="A20" s="17" t="s">
        <v>93</v>
      </c>
      <c r="B20" s="12">
        <v>606230</v>
      </c>
      <c r="C20" s="12">
        <v>581297</v>
      </c>
      <c r="D20" s="13">
        <v>0.95889999999999997</v>
      </c>
      <c r="E20" s="14">
        <v>20.28</v>
      </c>
      <c r="F20" s="12">
        <v>17200</v>
      </c>
      <c r="G20" s="14"/>
    </row>
    <row r="21" spans="1:7" ht="15.3" x14ac:dyDescent="0.55000000000000004">
      <c r="A21" s="17" t="s">
        <v>94</v>
      </c>
      <c r="B21" s="12">
        <v>905438</v>
      </c>
      <c r="C21" s="12">
        <v>869103</v>
      </c>
      <c r="D21" s="13">
        <v>0.95989999999999998</v>
      </c>
      <c r="E21" s="14">
        <v>26.72</v>
      </c>
      <c r="F21" s="12">
        <v>15090</v>
      </c>
      <c r="G21" s="14"/>
    </row>
    <row r="22" spans="1:7" ht="15.3" x14ac:dyDescent="0.55000000000000004">
      <c r="A22" s="17" t="s">
        <v>95</v>
      </c>
      <c r="B22" s="12">
        <v>527147</v>
      </c>
      <c r="C22" s="12">
        <v>512390</v>
      </c>
      <c r="D22" s="13">
        <v>0.97199999999999998</v>
      </c>
      <c r="E22" s="14">
        <v>20.58</v>
      </c>
      <c r="F22" s="12">
        <v>19912</v>
      </c>
      <c r="G22" s="14"/>
    </row>
    <row r="23" spans="1:7" ht="15.3" x14ac:dyDescent="0.55000000000000004">
      <c r="A23" s="17" t="s">
        <v>96</v>
      </c>
      <c r="B23" s="12">
        <v>881451</v>
      </c>
      <c r="C23" s="12">
        <v>855661</v>
      </c>
      <c r="D23" s="13">
        <v>0.97070000000000001</v>
      </c>
      <c r="E23" s="14">
        <v>24.94</v>
      </c>
      <c r="F23" s="12">
        <v>14362</v>
      </c>
      <c r="G23" s="14"/>
    </row>
    <row r="24" spans="1:7" ht="15.3" x14ac:dyDescent="0.55000000000000004">
      <c r="A24" s="17" t="s">
        <v>97</v>
      </c>
      <c r="B24" s="12">
        <v>715473</v>
      </c>
      <c r="C24" s="12">
        <v>694906</v>
      </c>
      <c r="D24" s="13">
        <v>0.97130000000000005</v>
      </c>
      <c r="E24" s="14">
        <v>30.64</v>
      </c>
      <c r="F24" s="12">
        <v>21931</v>
      </c>
      <c r="G24" s="14"/>
    </row>
    <row r="25" spans="1:7" ht="15.3" x14ac:dyDescent="0.55000000000000004">
      <c r="A25" s="17" t="s">
        <v>98</v>
      </c>
      <c r="B25" s="12">
        <v>2689748</v>
      </c>
      <c r="C25" s="12">
        <v>2592013</v>
      </c>
      <c r="D25" s="13">
        <v>0.9637</v>
      </c>
      <c r="E25" s="14">
        <v>47.98</v>
      </c>
      <c r="F25" s="12">
        <v>9130</v>
      </c>
      <c r="G25" s="14"/>
    </row>
    <row r="27" spans="1:7" x14ac:dyDescent="0.5">
      <c r="A27" t="s">
        <v>242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FDFD-0B9F-41DC-B8E0-BD2CBBB86351}">
  <dimension ref="A1:E10"/>
  <sheetViews>
    <sheetView workbookViewId="0">
      <selection activeCell="D8" sqref="D8"/>
    </sheetView>
  </sheetViews>
  <sheetFormatPr defaultRowHeight="15" x14ac:dyDescent="0.5"/>
  <cols>
    <col min="1" max="1" width="18.90625" customWidth="1"/>
    <col min="2" max="2" width="14.1328125" bestFit="1" customWidth="1"/>
    <col min="3" max="3" width="5.40625" bestFit="1" customWidth="1"/>
    <col min="4" max="4" width="23.36328125" bestFit="1" customWidth="1"/>
    <col min="5" max="5" width="18.40625" customWidth="1"/>
  </cols>
  <sheetData>
    <row r="1" spans="1:5" ht="15.6" x14ac:dyDescent="0.6">
      <c r="A1" s="46" t="s">
        <v>243</v>
      </c>
      <c r="B1" s="46"/>
      <c r="C1" s="46"/>
      <c r="D1" s="46"/>
      <c r="E1" s="46"/>
    </row>
    <row r="2" spans="1:5" ht="15.6" x14ac:dyDescent="0.6">
      <c r="A2" s="10" t="s">
        <v>99</v>
      </c>
      <c r="B2" s="10" t="s">
        <v>100</v>
      </c>
      <c r="C2" s="10" t="s">
        <v>48</v>
      </c>
      <c r="D2" s="15" t="s">
        <v>101</v>
      </c>
    </row>
    <row r="3" spans="1:5" ht="15.3" x14ac:dyDescent="0.55000000000000004">
      <c r="A3" s="17" t="s">
        <v>102</v>
      </c>
      <c r="B3" s="12" t="s">
        <v>103</v>
      </c>
      <c r="C3" s="12">
        <v>575</v>
      </c>
      <c r="D3" s="16">
        <v>0.60650000000000004</v>
      </c>
    </row>
    <row r="4" spans="1:5" ht="15.3" x14ac:dyDescent="0.55000000000000004">
      <c r="A4" s="17" t="s">
        <v>104</v>
      </c>
      <c r="B4" s="12" t="s">
        <v>105</v>
      </c>
      <c r="C4" s="12">
        <v>356</v>
      </c>
      <c r="D4" s="16">
        <v>0.3755</v>
      </c>
    </row>
    <row r="5" spans="1:5" ht="15.3" x14ac:dyDescent="0.55000000000000004">
      <c r="A5" s="17" t="s">
        <v>106</v>
      </c>
      <c r="B5" s="12" t="s">
        <v>107</v>
      </c>
      <c r="C5" s="12">
        <v>19</v>
      </c>
      <c r="D5" s="16">
        <v>0.02</v>
      </c>
    </row>
    <row r="6" spans="1:5" ht="15.3" x14ac:dyDescent="0.55000000000000004">
      <c r="A6" s="17" t="s">
        <v>108</v>
      </c>
      <c r="B6" s="12" t="s">
        <v>107</v>
      </c>
      <c r="C6" s="12">
        <v>5</v>
      </c>
      <c r="D6" s="16">
        <v>5.3E-3</v>
      </c>
    </row>
    <row r="7" spans="1:5" ht="15.3" x14ac:dyDescent="0.55000000000000004">
      <c r="A7" s="17" t="s">
        <v>109</v>
      </c>
      <c r="B7" s="12" t="s">
        <v>107</v>
      </c>
      <c r="C7" s="12">
        <v>5</v>
      </c>
      <c r="D7" s="16">
        <v>5.3E-3</v>
      </c>
    </row>
    <row r="8" spans="1:5" ht="15.3" x14ac:dyDescent="0.55000000000000004">
      <c r="A8" s="17" t="s">
        <v>110</v>
      </c>
      <c r="B8" s="12" t="s">
        <v>107</v>
      </c>
      <c r="C8" s="12">
        <v>3</v>
      </c>
      <c r="D8" s="16">
        <v>3.2000000000000002E-3</v>
      </c>
    </row>
    <row r="10" spans="1:5" ht="15.6" x14ac:dyDescent="0.6">
      <c r="A10" s="33" t="s">
        <v>244</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Hochschule Geisenheim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Callipo, Paolo</dc:creator>
  <cp:lastModifiedBy>Callipo, Paolo</cp:lastModifiedBy>
  <dcterms:created xsi:type="dcterms:W3CDTF">2025-10-16T12:05:18Z</dcterms:created>
  <dcterms:modified xsi:type="dcterms:W3CDTF">2026-06-27T13:51:21Z</dcterms:modified>
</cp:coreProperties>
</file>