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5" sheetId="4" r:id="rId1"/>
    <sheet name="Table S6" sheetId="1" r:id="rId2"/>
    <sheet name="Table S7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4" l="1"/>
  <c r="I4" i="4"/>
  <c r="I3" i="4"/>
  <c r="I2" i="4"/>
  <c r="J2" i="4" s="1"/>
  <c r="K2" i="4" l="1"/>
</calcChain>
</file>

<file path=xl/sharedStrings.xml><?xml version="1.0" encoding="utf-8"?>
<sst xmlns="http://schemas.openxmlformats.org/spreadsheetml/2006/main" count="58" uniqueCount="43">
  <si>
    <t>P1</t>
  </si>
  <si>
    <t>P2</t>
  </si>
  <si>
    <t>P3</t>
  </si>
  <si>
    <t>P4</t>
  </si>
  <si>
    <t>EnrichFold</t>
  </si>
  <si>
    <t>WGBS</t>
  </si>
  <si>
    <t>Age</t>
  </si>
  <si>
    <t>Gender</t>
  </si>
  <si>
    <t>rSLEDAI</t>
  </si>
  <si>
    <t>S1</t>
  </si>
  <si>
    <t>S2</t>
  </si>
  <si>
    <t>S3</t>
  </si>
  <si>
    <t>S4</t>
  </si>
  <si>
    <t>ReadsRatio_KidneyMarkerRegion_Unenrich</t>
  </si>
  <si>
    <t>ReadsRatio_KidneyMarkerRegion_Enriched</t>
  </si>
  <si>
    <t>cfDNAinput (ng)</t>
  </si>
  <si>
    <t>too low</t>
  </si>
  <si>
    <t>TotalReads</t>
  </si>
  <si>
    <t>Median_EnrichFold</t>
  </si>
  <si>
    <t>Mean_EnrichFold</t>
  </si>
  <si>
    <t>cfDNA extraction and quantification</t>
  </si>
  <si>
    <t>Library construction</t>
  </si>
  <si>
    <t>Sequencing</t>
  </si>
  <si>
    <t>Total</t>
  </si>
  <si>
    <t>Target enrichment</t>
  </si>
  <si>
    <t>Target sequencing</t>
  </si>
  <si>
    <t>Nanopore</t>
  </si>
  <si>
    <t>310HKD</t>
  </si>
  <si>
    <t>533HKD</t>
  </si>
  <si>
    <t>932HKD</t>
  </si>
  <si>
    <t>/</t>
  </si>
  <si>
    <t>223HKD</t>
  </si>
  <si>
    <t>50HKD</t>
  </si>
  <si>
    <t>776HKD</t>
  </si>
  <si>
    <t>1,500HKD</t>
  </si>
  <si>
    <t>2,343HKD</t>
  </si>
  <si>
    <t>1,116HKD</t>
  </si>
  <si>
    <t>2,018HKD</t>
  </si>
  <si>
    <t>F</t>
  </si>
  <si>
    <t>UniquelyMappedReads_unenrich</t>
  </si>
  <si>
    <t>UniquelyMappedReads_enriched</t>
  </si>
  <si>
    <t>UniquelyMappedReads_Q10_mCG</t>
  </si>
  <si>
    <t>PatientSample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</si>
</sst>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29" sqref="H29"/>
    </sheetView>
  </sheetViews>
  <sheetFormatPr defaultColWidth="11" defaultRowHeight="15.75" x14ac:dyDescent="0.25"/>
  <cols>
    <col min="5" max="5" width="13.625" customWidth="1"/>
    <col min="6" max="6" width="14.375" customWidth="1"/>
    <col min="7" max="7" width="15.375" customWidth="1"/>
    <col min="8" max="8" width="14.125" customWidth="1"/>
  </cols>
  <sheetData>
    <row r="1" spans="1:11" x14ac:dyDescent="0.25">
      <c r="A1" s="2" t="s">
        <v>42</v>
      </c>
      <c r="B1" s="2" t="s">
        <v>6</v>
      </c>
      <c r="C1" s="2" t="s">
        <v>7</v>
      </c>
      <c r="D1" s="2" t="s">
        <v>8</v>
      </c>
      <c r="E1" s="2" t="s">
        <v>39</v>
      </c>
      <c r="F1" s="2" t="s">
        <v>40</v>
      </c>
      <c r="G1" s="2" t="s">
        <v>13</v>
      </c>
      <c r="H1" s="2" t="s">
        <v>14</v>
      </c>
      <c r="I1" s="2" t="s">
        <v>4</v>
      </c>
      <c r="J1" s="2" t="s">
        <v>18</v>
      </c>
      <c r="K1" s="2" t="s">
        <v>19</v>
      </c>
    </row>
    <row r="2" spans="1:11" x14ac:dyDescent="0.25">
      <c r="A2" s="1" t="s">
        <v>0</v>
      </c>
      <c r="B2" s="1">
        <v>41</v>
      </c>
      <c r="C2" s="1" t="s">
        <v>38</v>
      </c>
      <c r="D2" s="1">
        <v>2</v>
      </c>
      <c r="E2" s="1">
        <v>322871430</v>
      </c>
      <c r="F2" s="1">
        <v>33284946</v>
      </c>
      <c r="G2" s="1">
        <v>3.5999999999999999E-3</v>
      </c>
      <c r="H2" s="1">
        <v>0.43590000000000001</v>
      </c>
      <c r="I2" s="1">
        <f>H2/G2</f>
        <v>121.08333333333334</v>
      </c>
      <c r="J2" s="3">
        <f>MEDIAN(I2:I5)</f>
        <v>202.99775985663081</v>
      </c>
      <c r="K2" s="3">
        <f>AVERAGE(I2:I5)</f>
        <v>203.70721326164875</v>
      </c>
    </row>
    <row r="3" spans="1:11" x14ac:dyDescent="0.25">
      <c r="A3" s="1" t="s">
        <v>1</v>
      </c>
      <c r="B3" s="1">
        <v>41</v>
      </c>
      <c r="C3" s="1" t="s">
        <v>38</v>
      </c>
      <c r="D3" s="1">
        <v>2</v>
      </c>
      <c r="E3" s="1">
        <v>318109492</v>
      </c>
      <c r="F3" s="1">
        <v>27328318</v>
      </c>
      <c r="G3" s="1">
        <v>3.5999999999999999E-3</v>
      </c>
      <c r="H3" s="1">
        <v>0.53649999999999998</v>
      </c>
      <c r="I3" s="1">
        <f t="shared" ref="I3:I5" si="0">H3/G3</f>
        <v>149.02777777777777</v>
      </c>
      <c r="J3" s="3"/>
      <c r="K3" s="3"/>
    </row>
    <row r="4" spans="1:11" x14ac:dyDescent="0.25">
      <c r="A4" s="1" t="s">
        <v>2</v>
      </c>
      <c r="B4" s="1">
        <v>23</v>
      </c>
      <c r="C4" s="1" t="s">
        <v>38</v>
      </c>
      <c r="D4" s="1">
        <v>12</v>
      </c>
      <c r="E4" s="1">
        <v>344523028</v>
      </c>
      <c r="F4" s="1">
        <v>16915104</v>
      </c>
      <c r="G4" s="1">
        <v>3.0999999999999999E-3</v>
      </c>
      <c r="H4" s="1">
        <v>0.79659999999999997</v>
      </c>
      <c r="I4" s="1">
        <f t="shared" si="0"/>
        <v>256.96774193548384</v>
      </c>
      <c r="J4" s="3"/>
      <c r="K4" s="3"/>
    </row>
    <row r="5" spans="1:11" x14ac:dyDescent="0.25">
      <c r="A5" s="1" t="s">
        <v>3</v>
      </c>
      <c r="B5" s="1">
        <v>23</v>
      </c>
      <c r="C5" s="1" t="s">
        <v>38</v>
      </c>
      <c r="D5" s="1">
        <v>4</v>
      </c>
      <c r="E5" s="1">
        <v>366938110</v>
      </c>
      <c r="F5" s="1">
        <v>30343462</v>
      </c>
      <c r="G5" s="1">
        <v>3.5999999999999999E-3</v>
      </c>
      <c r="H5" s="1">
        <v>1.0359</v>
      </c>
      <c r="I5" s="1">
        <f t="shared" si="0"/>
        <v>287.75</v>
      </c>
      <c r="J5" s="3"/>
      <c r="K5" s="3"/>
    </row>
  </sheetData>
  <mergeCells count="2">
    <mergeCell ref="J2:J5"/>
    <mergeCell ref="K2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10" sqref="C10"/>
    </sheetView>
  </sheetViews>
  <sheetFormatPr defaultColWidth="11" defaultRowHeight="15.75" x14ac:dyDescent="0.25"/>
  <cols>
    <col min="3" max="3" width="13.125" customWidth="1"/>
    <col min="5" max="6" width="16.875" customWidth="1"/>
    <col min="7" max="7" width="23.625" customWidth="1"/>
  </cols>
  <sheetData>
    <row r="1" spans="1:8" x14ac:dyDescent="0.25">
      <c r="A1" s="2" t="s">
        <v>42</v>
      </c>
      <c r="B1" s="2" t="s">
        <v>6</v>
      </c>
      <c r="C1" s="2" t="s">
        <v>7</v>
      </c>
      <c r="D1" s="2" t="s">
        <v>8</v>
      </c>
      <c r="E1" s="2" t="s">
        <v>15</v>
      </c>
      <c r="F1" s="2" t="s">
        <v>17</v>
      </c>
      <c r="G1" s="2" t="s">
        <v>41</v>
      </c>
      <c r="H1" s="2"/>
    </row>
    <row r="2" spans="1:8" x14ac:dyDescent="0.25">
      <c r="A2" s="1" t="s">
        <v>9</v>
      </c>
      <c r="B2" s="1">
        <v>62</v>
      </c>
      <c r="C2" s="1" t="s">
        <v>38</v>
      </c>
      <c r="D2" s="1">
        <v>8</v>
      </c>
      <c r="E2" s="1" t="s">
        <v>16</v>
      </c>
      <c r="F2" s="1">
        <v>1073325</v>
      </c>
      <c r="G2" s="1">
        <v>589733</v>
      </c>
      <c r="H2" s="1"/>
    </row>
    <row r="3" spans="1:8" x14ac:dyDescent="0.25">
      <c r="A3" s="1" t="s">
        <v>10</v>
      </c>
      <c r="B3" s="1">
        <v>62</v>
      </c>
      <c r="C3" s="1" t="s">
        <v>38</v>
      </c>
      <c r="D3" s="1">
        <v>4</v>
      </c>
      <c r="E3" s="1">
        <v>13</v>
      </c>
      <c r="F3" s="1">
        <v>16848746</v>
      </c>
      <c r="G3" s="1">
        <v>8518217</v>
      </c>
      <c r="H3" s="1"/>
    </row>
    <row r="4" spans="1:8" x14ac:dyDescent="0.25">
      <c r="A4" s="1" t="s">
        <v>11</v>
      </c>
      <c r="B4" s="1">
        <v>23</v>
      </c>
      <c r="C4" s="1" t="s">
        <v>38</v>
      </c>
      <c r="D4" s="1">
        <v>12</v>
      </c>
      <c r="E4" s="1">
        <v>6.9</v>
      </c>
      <c r="F4" s="1">
        <v>11303064</v>
      </c>
      <c r="G4" s="1">
        <v>7323380</v>
      </c>
      <c r="H4" s="1"/>
    </row>
    <row r="5" spans="1:8" x14ac:dyDescent="0.25">
      <c r="A5" s="1" t="s">
        <v>12</v>
      </c>
      <c r="B5" s="1">
        <v>23</v>
      </c>
      <c r="C5" s="1" t="s">
        <v>38</v>
      </c>
      <c r="D5" s="1">
        <v>4</v>
      </c>
      <c r="E5" s="1">
        <v>13</v>
      </c>
      <c r="F5" s="1">
        <v>16106890</v>
      </c>
      <c r="G5" s="1">
        <v>11113817</v>
      </c>
      <c r="H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34" sqref="C34"/>
    </sheetView>
  </sheetViews>
  <sheetFormatPr defaultColWidth="11" defaultRowHeight="15.75" x14ac:dyDescent="0.25"/>
  <cols>
    <col min="1" max="1" width="35.5" customWidth="1"/>
    <col min="2" max="2" width="14" customWidth="1"/>
    <col min="3" max="3" width="22.5" customWidth="1"/>
    <col min="4" max="4" width="12.5" customWidth="1"/>
  </cols>
  <sheetData>
    <row r="1" spans="1:4" x14ac:dyDescent="0.25">
      <c r="A1" s="1"/>
      <c r="B1" s="2" t="s">
        <v>5</v>
      </c>
      <c r="C1" s="2" t="s">
        <v>25</v>
      </c>
      <c r="D1" s="2" t="s">
        <v>26</v>
      </c>
    </row>
    <row r="2" spans="1:4" x14ac:dyDescent="0.25">
      <c r="A2" s="1" t="s">
        <v>20</v>
      </c>
      <c r="B2" s="1" t="s">
        <v>27</v>
      </c>
      <c r="C2" s="1" t="s">
        <v>27</v>
      </c>
      <c r="D2" s="1" t="s">
        <v>27</v>
      </c>
    </row>
    <row r="3" spans="1:4" x14ac:dyDescent="0.25">
      <c r="A3" s="1" t="s">
        <v>21</v>
      </c>
      <c r="B3" s="1" t="s">
        <v>28</v>
      </c>
      <c r="C3" s="1" t="s">
        <v>28</v>
      </c>
      <c r="D3" s="1" t="s">
        <v>29</v>
      </c>
    </row>
    <row r="4" spans="1:4" x14ac:dyDescent="0.25">
      <c r="A4" s="1" t="s">
        <v>24</v>
      </c>
      <c r="B4" s="1" t="s">
        <v>30</v>
      </c>
      <c r="C4" s="1" t="s">
        <v>31</v>
      </c>
      <c r="D4" s="1" t="s">
        <v>30</v>
      </c>
    </row>
    <row r="5" spans="1:4" x14ac:dyDescent="0.25">
      <c r="A5" s="1" t="s">
        <v>22</v>
      </c>
      <c r="B5" s="1" t="s">
        <v>34</v>
      </c>
      <c r="C5" s="1" t="s">
        <v>32</v>
      </c>
      <c r="D5" s="1" t="s">
        <v>33</v>
      </c>
    </row>
    <row r="6" spans="1:4" x14ac:dyDescent="0.25">
      <c r="A6" s="1" t="s">
        <v>23</v>
      </c>
      <c r="B6" s="1" t="s">
        <v>35</v>
      </c>
      <c r="C6" s="1" t="s">
        <v>36</v>
      </c>
      <c r="D6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S5</vt:lpstr>
      <vt:lpstr>Table S6</vt:lpstr>
      <vt:lpstr>Table 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2026-10-12T23:36:01Z</dcterms:modified>
</cp:coreProperties>
</file>