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 1" sheetId="2" r:id="rId1"/>
  </sheets>
  <calcPr calcId="152511"/>
</workbook>
</file>

<file path=xl/calcChain.xml><?xml version="1.0" encoding="utf-8"?>
<calcChain xmlns="http://schemas.openxmlformats.org/spreadsheetml/2006/main">
  <c r="AH35" i="2" l="1"/>
  <c r="AG35" i="2"/>
  <c r="AH34" i="2"/>
  <c r="AG34" i="2"/>
  <c r="AH33" i="2"/>
  <c r="AG33" i="2"/>
  <c r="AH32" i="2"/>
  <c r="AG32" i="2"/>
  <c r="AH31" i="2"/>
  <c r="AG31" i="2"/>
  <c r="AH30" i="2"/>
  <c r="AG30" i="2"/>
  <c r="AH29" i="2"/>
  <c r="AG29" i="2"/>
  <c r="AH28" i="2"/>
  <c r="AG28" i="2"/>
  <c r="AH27" i="2"/>
  <c r="AG27" i="2"/>
  <c r="AH26" i="2"/>
  <c r="AG26" i="2"/>
  <c r="AH25" i="2"/>
  <c r="AG25" i="2"/>
  <c r="AH24" i="2"/>
  <c r="AG24" i="2"/>
  <c r="AH23" i="2"/>
  <c r="AG23" i="2"/>
  <c r="AH22" i="2"/>
  <c r="AG22" i="2"/>
  <c r="AH21" i="2"/>
  <c r="AG21" i="2"/>
  <c r="AH20" i="2"/>
  <c r="AG20" i="2"/>
  <c r="AH19" i="2"/>
  <c r="AG19" i="2"/>
  <c r="AH18" i="2"/>
  <c r="AG18" i="2"/>
  <c r="AH17" i="2"/>
  <c r="AG17" i="2"/>
  <c r="AH16" i="2"/>
  <c r="AG16" i="2"/>
  <c r="AH15" i="2"/>
  <c r="AG15" i="2"/>
  <c r="AH14" i="2"/>
  <c r="AG14" i="2"/>
  <c r="AH13" i="2"/>
  <c r="AG13" i="2"/>
  <c r="AH12" i="2"/>
  <c r="AG12" i="2"/>
  <c r="AH11" i="2"/>
  <c r="AG11" i="2"/>
  <c r="AH10" i="2"/>
  <c r="AG10" i="2"/>
  <c r="AH9" i="2"/>
  <c r="AG9" i="2"/>
  <c r="AH8" i="2"/>
  <c r="AG8" i="2"/>
  <c r="AH7" i="2"/>
  <c r="AG7" i="2"/>
  <c r="AH6" i="2"/>
  <c r="AG6" i="2"/>
  <c r="AA35" i="2"/>
  <c r="Z35" i="2"/>
  <c r="AA34" i="2"/>
  <c r="Z34" i="2"/>
  <c r="AA33" i="2"/>
  <c r="Z33" i="2"/>
  <c r="AA32" i="2"/>
  <c r="Z32" i="2"/>
  <c r="AA31" i="2"/>
  <c r="Z31" i="2"/>
  <c r="AA30" i="2"/>
  <c r="Z30" i="2"/>
  <c r="AA29" i="2"/>
  <c r="Z29" i="2"/>
  <c r="AA28" i="2"/>
  <c r="Z28" i="2"/>
  <c r="AA27" i="2"/>
  <c r="Z27" i="2"/>
  <c r="AA26" i="2"/>
  <c r="Z26" i="2"/>
  <c r="AA25" i="2"/>
  <c r="Z25" i="2"/>
  <c r="AA24" i="2"/>
  <c r="Z24" i="2"/>
  <c r="AA23" i="2"/>
  <c r="Z23" i="2"/>
  <c r="AA22" i="2"/>
  <c r="Z22" i="2"/>
  <c r="AA21" i="2"/>
  <c r="Z21" i="2"/>
  <c r="AA20" i="2"/>
  <c r="Z20" i="2"/>
  <c r="AA19" i="2"/>
  <c r="Z19" i="2"/>
  <c r="AA18" i="2"/>
  <c r="Z18" i="2"/>
  <c r="AA17" i="2"/>
  <c r="Z17" i="2"/>
  <c r="AA16" i="2"/>
  <c r="Z16" i="2"/>
  <c r="AA15" i="2"/>
  <c r="Z15" i="2"/>
  <c r="AA14" i="2"/>
  <c r="Z14" i="2"/>
  <c r="AA13" i="2"/>
  <c r="Z13" i="2"/>
  <c r="AA12" i="2"/>
  <c r="Z12" i="2"/>
  <c r="AA11" i="2"/>
  <c r="Z11" i="2"/>
  <c r="AA10" i="2"/>
  <c r="Z10" i="2"/>
  <c r="AA9" i="2"/>
  <c r="Z9" i="2"/>
  <c r="AA8" i="2"/>
  <c r="Z8" i="2"/>
  <c r="AA7" i="2"/>
  <c r="Z7" i="2"/>
  <c r="AA6" i="2"/>
  <c r="Z6" i="2"/>
  <c r="T35" i="2"/>
  <c r="S35" i="2"/>
  <c r="T34" i="2"/>
  <c r="S34" i="2"/>
  <c r="T33" i="2"/>
  <c r="S33" i="2"/>
  <c r="T32" i="2"/>
  <c r="S32" i="2"/>
  <c r="T31" i="2"/>
  <c r="S31" i="2"/>
  <c r="T30" i="2"/>
  <c r="S30" i="2"/>
  <c r="T29" i="2"/>
  <c r="S29" i="2"/>
  <c r="T28" i="2"/>
  <c r="S28" i="2"/>
  <c r="T27" i="2"/>
  <c r="S27" i="2"/>
  <c r="T26" i="2"/>
  <c r="S26" i="2"/>
  <c r="T25" i="2"/>
  <c r="S25" i="2"/>
  <c r="T24" i="2"/>
  <c r="S24" i="2"/>
  <c r="T23" i="2"/>
  <c r="S23" i="2"/>
  <c r="T22" i="2"/>
  <c r="S22" i="2"/>
  <c r="T21" i="2"/>
  <c r="S21" i="2"/>
  <c r="T20" i="2"/>
  <c r="S20" i="2"/>
  <c r="T19" i="2"/>
  <c r="S19" i="2"/>
  <c r="T18" i="2"/>
  <c r="S18" i="2"/>
  <c r="T17" i="2"/>
  <c r="S17" i="2"/>
  <c r="T16" i="2"/>
  <c r="S16" i="2"/>
  <c r="T15" i="2"/>
  <c r="S15" i="2"/>
  <c r="T14" i="2"/>
  <c r="S14" i="2"/>
  <c r="T13" i="2"/>
  <c r="S13" i="2"/>
  <c r="T12" i="2"/>
  <c r="S12" i="2"/>
  <c r="T11" i="2"/>
  <c r="S11" i="2"/>
  <c r="T10" i="2"/>
  <c r="S10" i="2"/>
  <c r="T9" i="2"/>
  <c r="S9" i="2"/>
  <c r="T8" i="2"/>
  <c r="S8" i="2"/>
  <c r="T7" i="2"/>
  <c r="S7" i="2"/>
  <c r="T6" i="2"/>
  <c r="S6" i="2"/>
  <c r="M35" i="2"/>
  <c r="L35" i="2"/>
  <c r="M34" i="2"/>
  <c r="L34" i="2"/>
  <c r="M33" i="2"/>
  <c r="L33" i="2"/>
  <c r="M32" i="2"/>
  <c r="L32" i="2"/>
  <c r="M31" i="2"/>
  <c r="L31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23" i="2"/>
  <c r="M22" i="2"/>
  <c r="L22" i="2"/>
  <c r="M21" i="2"/>
  <c r="L21" i="2"/>
  <c r="M20" i="2"/>
  <c r="L20" i="2"/>
  <c r="M19" i="2"/>
  <c r="L19" i="2"/>
  <c r="M18" i="2"/>
  <c r="L18" i="2"/>
  <c r="M17" i="2"/>
  <c r="L17" i="2"/>
  <c r="M16" i="2"/>
  <c r="L16" i="2"/>
  <c r="M15" i="2"/>
  <c r="L15" i="2"/>
  <c r="M14" i="2"/>
  <c r="L14" i="2"/>
  <c r="M13" i="2"/>
  <c r="L13" i="2"/>
  <c r="M12" i="2"/>
  <c r="L12" i="2"/>
  <c r="M11" i="2"/>
  <c r="L11" i="2"/>
  <c r="M10" i="2"/>
  <c r="L10" i="2"/>
  <c r="M9" i="2"/>
  <c r="L9" i="2"/>
  <c r="M8" i="2"/>
  <c r="L8" i="2"/>
  <c r="M7" i="2"/>
  <c r="L7" i="2"/>
  <c r="M6" i="2"/>
  <c r="L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6" i="2"/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C35" i="2" l="1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</calcChain>
</file>

<file path=xl/sharedStrings.xml><?xml version="1.0" encoding="utf-8"?>
<sst xmlns="http://schemas.openxmlformats.org/spreadsheetml/2006/main" count="182" uniqueCount="119">
  <si>
    <t>'k__Bacteria; p__Firmicutes; c__Clostridia; o__Clostridiales; f__Clostridiaceae; g__Clostridium; s__'</t>
  </si>
  <si>
    <t>'k__Bacteria; p__Firmicutes; c__Bacilli; o__Lactobacillales; f__Enterococcaceae; g__Enterococcus; s__Enterococcushaemoperoxidus'</t>
  </si>
  <si>
    <t>'k__Bacteria; p__Firmicutes; c__Bacilli; o__Lactobacillales; f__Enterococcaceae; g__Melissococcus; s__Melissococcusplutonius'</t>
  </si>
  <si>
    <t>'k__Archaea; p__Euryarchaeota; c__Methanobacteria; o__Methanobacteriales; f__Methanobacteriaceae; g__Methanobrevibacter; s__'</t>
  </si>
  <si>
    <t>'k__Bacteria; p__Bacteroidetes; c__Bacteroidia; o__Bacteroidales; f__Porphyromonadaceae; g__Porphyromonas; s__'</t>
  </si>
  <si>
    <t>'k__Bacteria; p__Firmicutes; c__Bacilli; o__Lactobacillales; f__Streptococcaceae; g__Streptococcus; s__'</t>
  </si>
  <si>
    <t>'k__Bacteria; p__Actinobacteria; c__Actinobacteria; o__Coriobacteriales; f__Coriobacteriaceae; g__Collinsella; s__'</t>
  </si>
  <si>
    <t>'k__Bacteria; p__Bacteroidetes; c__Bacteroidia; o__Bacteroidales; f__; g__; s__'</t>
  </si>
  <si>
    <t>'k__Archaea; p__Crenarchaeota; c__Thaumarchaeota; o__Nitrososphaerales; f__Nitrososphaeraceae; g__CandidatusNitrososphaera; s__'</t>
  </si>
  <si>
    <t>'k__Bacteria; p__Proteobacteria; c__Gammaproteobacteria; o__Pseudomonadales; f__Pseudomonadaceae; g__Pseudomonas; s__'</t>
  </si>
  <si>
    <t>'''k__Bacteria; p__Firmicutes; c__Clostridia; o__Clostridiales; f__Peptostreptococcaceae; g__Peptostreptococcus; s__Peptostreptococ...'' &lt;Preview truncated at 128 characters&gt;'</t>
  </si>
  <si>
    <t>'k__Bacteria; p__Proteobacteria; c__Gammaproteobacteria; o__Pasteurellales; f__Pasteurellaceae; g__; s__Pasteurellaaerogenes'</t>
  </si>
  <si>
    <t>'k__Bacteria; p__Tenericutes; c__Erysipelotrichi; o__Erysipelotrichales; f__Erysipelotrichaceae; g__Catenibacterium; s__'</t>
  </si>
  <si>
    <t>'''k__Bacteria; p__Tenericutes; c__Erysipelotrichi; o__Erysipelotrichales; f__Erysipelotrichaceae; g__Erysipelothrix; s__Erysipelot...'' &lt;Preview truncated at 128 characters&gt;'</t>
  </si>
  <si>
    <t>'k__Bacteria; p__Cyanobacteria; c__Chloroplast; o__Chlorophyta; f__Trebouxiophyceae; g__; s__'</t>
  </si>
  <si>
    <t>'k__Bacteria; p__Proteobacteria; c__Gammaproteobacteria; o__Pasteurellales; f__Pasteurellaceae; g__; s__'</t>
  </si>
  <si>
    <t>'k__Bacteria; p__Firmicutes; c__Clostridia; o__Clostridiales; f__Lachnospiraceae; g__Blautia; s__Blautiaproducta'</t>
  </si>
  <si>
    <t>'k__Bacteria; p__Fusobacteria; c__Fusobacteria; o__Fusobacteriales; f__Fusobacteriaceae; g__Fusobacterium; s__'</t>
  </si>
  <si>
    <t>'k__Bacteria; p__Proteobacteria; c__Alphaproteobacteria; o__Rhizobiales; f__Bradyrhizobiaceae; g__; s__'</t>
  </si>
  <si>
    <t>'k__Bacteria; p__Proteobacteria; c__Gammaproteobacteria; o__Enterobacteriales; f__Enterobacteriaceae; g__; s__'</t>
  </si>
  <si>
    <t>'k__Bacteria; p__Firmicutes; c__Clostridia; o__Clostridiales; f__Eubacteriaceae; g__Eubacterium; s__Eubacteriumlimosum'</t>
  </si>
  <si>
    <t>'k__Bacteria; p__Proteobacteria; c__Alphaproteobacteria; o__Rhodobacterales; f__Rhodobacteraceae; g__Paracoccus; s__'</t>
  </si>
  <si>
    <t>'k__Bacteria; p__Proteobacteria; c__Gammaproteobacteria; o__Enterobacteriales; f__Enterobacteriaceae; g__Sodalis; s__'</t>
  </si>
  <si>
    <t>'k__Bacteria; p__Firmicutes; c__Clostridia; o__Clostridiales; f__Clostridiaceae; g__; s__'</t>
  </si>
  <si>
    <t>'k__Bacteria; p__Firmicutes; c__Bacilli; o__Lactobacillales; f__Lactobacillaceae; g__Lactobacillus; s__Lactobacillusvaginalis'</t>
  </si>
  <si>
    <t>'k__Bacteria; p__Tenericutes; c__Erysipelotrichi; o__Erysipelotrichales; f__Erysipelotrichaceae; g__Allobaculum; s__'</t>
  </si>
  <si>
    <t>'k__Bacteria; p__Proteobacteria; c__Betaproteobacteria; o__Burkholderiales; f__Alcaligenaceae; g__Sutterella; s__'</t>
  </si>
  <si>
    <t>'k__Bacteria; p__Firmicutes; c__Clostridia; o__Clostridiales; f__Lachnospiraceae; g__Ruminococcus; s__Ruminococcusgnavus'</t>
  </si>
  <si>
    <t>'k__Bacteria; p__Firmicutes; c__Bacilli; o__Turicibacterales; f__Turicibacteraceae; g__; s__'</t>
  </si>
  <si>
    <t>'k__Bacteria; p__Firmicutes; c__Bacilli; o__Lactobacillales; f__Streptococcaceae; g__Streptococcus; s__Streptococcusminor'</t>
  </si>
  <si>
    <t>'k__Bacteria; p__Proteobacteria; c__Betaproteobacteria; o__Burkholderiales; f__Alcaligenaceae; g__Bordetella; s__'</t>
  </si>
  <si>
    <t>'k__Bacteria; p__Firmicutes; c__Clostridia; o__Clostridiales; f__Lachnospiraceae; g__Blautia; s__'</t>
  </si>
  <si>
    <t>'k__Bacteria; p__Bacteroidetes; c__Bacteroidia; o__Bacteroidales; f__Bacteroidaceae; g__Bacteroides; s__Bacteroidesfragilis'</t>
  </si>
  <si>
    <t>'k__Bacteria; p__Proteobacteria; c__Betaproteobacteria; o__Burkholderiales; f__; g__Aquabacterium; s__'</t>
  </si>
  <si>
    <t>'k__Bacteria; p__Tenericutes; c__Erysipelotrichi; o__Erysipelotrichales; f__Erysipelotrichaceae; g__; s__Eubacteriumbiforme'</t>
  </si>
  <si>
    <t>'k__Bacteria; p__Tenericutes; c__Erysipelotrichi; o__Erysipelotrichales; f__Erysipelotrichaceae; g__; s__'</t>
  </si>
  <si>
    <t>'k__Bacteria; p__Firmicutes; c__Bacilli; o__Lactobacillales; f__Lactobacillaceae; g__Lactobacillus; s__Lactobacillussaerimneri'</t>
  </si>
  <si>
    <t>'k__Bacteria; p__Proteobacteria; c__Betaproteobacteria; o__Burkholderiales; f__Oxalobacteraceae; g__; s__'</t>
  </si>
  <si>
    <t>'''k__Bacteria; p__Actinobacteria; c__Actinobacteria; o__Actinomycetales; f__Actinomycetaceae; g__Actinomyces; s__Actinomycesdentic...'' &lt;Preview truncated at 128 characters&gt;'</t>
  </si>
  <si>
    <t>'k__Bacteria; p__Proteobacteria; c__Betaproteobacteria; o__Burkholderiales; f__Oxalobacteraceae; g__Herbaspirillum; s__'</t>
  </si>
  <si>
    <t>'k__Bacteria; p__Actinobacteria; c__Actinobacteria; o__Actinomycetales; f__Corynebacteriaceae; g__Corynebacterium; s__'</t>
  </si>
  <si>
    <t>'k__Bacteria; p__Bacteroidetes; c__Bacteroidia; o__Bacteroidales; f__Bacteroidaceae; g__Bacteroides; s__Bacteroidescoprocola'</t>
  </si>
  <si>
    <t>'k__Bacteria; p__Actinobacteria; c__Actinobacteria; o__Bifidobacteriales; f__Bifidobacteriaceae; g__; s__'</t>
  </si>
  <si>
    <t>'k__Bacteria; p__Firmicutes; c__Bacilli; o__Lactobacillales; f__Lactobacillaceae; g__Lactobacillus; s__'</t>
  </si>
  <si>
    <t>'k__Bacteria; p__Bacteroidetes; c__Bacteroidia; o__Bacteroidales; f__Bacteroidaceae; g__Bacteroides; s__Bacteroidesplebeius'</t>
  </si>
  <si>
    <t>'k__Bacteria; p__Firmicutes; c__Clostridia; o__Clostridiales; f__Lachnospiraceae; g__; s__'</t>
  </si>
  <si>
    <t>'k__Bacteria; p__Actinobacteria; c__Actinobacteria; o__Actinomycetales; f__Nocardiaceae; g__Rhodococcus; s__Rhodococcusgloberulus'</t>
  </si>
  <si>
    <t>'k__Bacteria; p__Firmicutes; c__Clostridia; o__Clostridiales; f__; g__; s__'</t>
  </si>
  <si>
    <t>'k__Bacteria; p__Firmicutes; c__Clostridia; o__Clostridiales; f__Clostridiaceae; g__Clostridium; s__Clostridiumhiranonis'</t>
  </si>
  <si>
    <t>'k__Bacteria; p__Proteobacteria; c__Gammaproteobacteria; o__Enterobacteriales; f__Enterobacteriaceae; g__Klebsiella; s__'</t>
  </si>
  <si>
    <t>'k__Bacteria; p__Firmicutes; c__Clostridia; o__Clostridiales; f__Lachnospiraceae; g__Ruminococcus; s__'</t>
  </si>
  <si>
    <t>'k__Bacteria; p__Firmicutes; c__Clostridia; o__Clostridiales; f__Veillonellaceae; g__Megamonas; s__'</t>
  </si>
  <si>
    <t>'k__Bacteria; p__Firmicutes; c__Clostridia; o__Clostridiales; f__Clostridiaceae; g__Clostridium; s__Clostridiumirregulare'</t>
  </si>
  <si>
    <t>'k__Bacteria; p__Firmicutes; c__Bacilli; o__Turicibacterales; f__Turicibacteraceae; g__Turicibacter; s__'</t>
  </si>
  <si>
    <t>'k__Bacteria; p__Firmicutes; c__Clostridia; o__Clostridiales; f__Lachnospiraceae; g__Epulopiscium; s__'</t>
  </si>
  <si>
    <t>'''k__Bacteria; p__Proteobacteria; c__Deltaproteobacteria; o__Myxococcales; f__Nannocystaceae; g__Nannocystis; s__Nannocystisexeden...'' &lt;Preview truncated at 128 characters&gt;'</t>
  </si>
  <si>
    <t>'k__Bacteria; p__Firmicutes; c__Bacilli; o__Bacillales; f__; g__; s__'</t>
  </si>
  <si>
    <t>'k__Bacteria; p__Firmicutes; c__Clostridia; o__Clostridiales; f__Clostridiaceae; g__Clostridium; s__Clostridiumperfringens'</t>
  </si>
  <si>
    <t>'k__Bacteria; p__Firmicutes; c__Clostridia; o__Clostridiales; f__Veillonellaceae; g__; s__'</t>
  </si>
  <si>
    <t>'k__Bacteria; p__Proteobacteria; c__Epsilonproteobacteria; o__Campylobacterales; f__Helicobacteraceae; g__Helicobacter; s__'</t>
  </si>
  <si>
    <t>'k__Bacteria; p__Firmicutes; c__Bacilli; o__Bacillales; f__Bacillaceae; g__Anaerobacillus; s__'</t>
  </si>
  <si>
    <t>'k__Bacteria; p__Firmicutes; c__Bacilli; o__Lactobacillales; f__Enterococcaceae; g__Enterococcus; s__Enterococcuscecorum'</t>
  </si>
  <si>
    <t>'''k__Bacteria; p__Proteobacteria; c__Gammaproteobacteria; o__Pseudomonadales; f__Moraxellaceae; g__Acinetobacter; s__Acinetobacter...'' &lt;Preview truncated at 128 characters&gt;'</t>
  </si>
  <si>
    <t>'''k__Bacteria; p__Proteobacteria; c__Epsilonproteobacteria; o__Campylobacterales; f__Helicobacteraceae; g__Helicobacter; s__Helico...'' &lt;Preview truncated at 128 characters&gt;'</t>
  </si>
  <si>
    <t>'k__Bacteria; p__Firmicutes; c__Bacilli; o__Bacillales; f__Bacillaceae; g__Bacillus; s__'</t>
  </si>
  <si>
    <t>'k__Bacteria; p__Firmicutes; c__Bacilli; o__Lactobacillales; f__Lactobacillaceae; g__Lactobacillus; s__Lactobacillussalivarius'</t>
  </si>
  <si>
    <t>'k__Bacteria; p__Proteobacteria; c__Epsilonproteobacteria; o__Campylobacterales; f__Helicobacteraceae; g__; s__'</t>
  </si>
  <si>
    <t>'k__Bacteria; p__Actinobacteria; c__Actinobacteria; o__Coriobacteriales; f__Coriobacteriaceae; g__Atopobium; s__'</t>
  </si>
  <si>
    <t>'k__Bacteria; p__Firmicutes; c__Bacilli; o__Lactobacillales; f__Lactobacillaceae; g__Lactobacillus; s__Lactobacilluscrispatus'</t>
  </si>
  <si>
    <t>'k__Bacteria; p__Fusobacteria; c__Fusobacteria; o__Fusobacteriales; f__Fusobacteriaceae; g__J2-29; s__'</t>
  </si>
  <si>
    <t>'k__Bacteria; p__Firmicutes; c__Clostridia; o__Clostridiales; f__Veillonellaceae; g__Veillonella; s__'</t>
  </si>
  <si>
    <t>'k__Bacteria; p__Actinobacteria; c__Actinobacteria; o__Actinomycetales; f__Geodermatophilaceae; g__Geodermatophilus; s__'</t>
  </si>
  <si>
    <t>'''k__Bacteria; p__Proteobacteria; c__Deltaproteobacteria; o__Desulfovibrionales; f__Desulfovibrionaceae; g__Bilophila; s__Bilophil...'' &lt;Preview truncated at 128 characters&gt;'</t>
  </si>
  <si>
    <t>'k__Bacteria; p__Actinobacteria; c__Actinobacteria; o__Actinomycetales; f__Nakamurellaceae; g__; s__'</t>
  </si>
  <si>
    <t>'k__Bacteria; p__Firmicutes; c__Clostridia; o__Clostridiales; f__Lachnospiraceae; g__Ruminococcus; s__Ruminococcustorques'</t>
  </si>
  <si>
    <t>'k__Bacteria; p__Firmicutes; c__Clostridia; o__Clostridiales; f__Lachnospiraceae; g__Clostridium; s__'</t>
  </si>
  <si>
    <t>'''k__Bacteria; p__Actinobacteria; c__Actinobacteria; o__Actinomycetales; f__Pseudonocardiaceae; g__Thermobispora; s__Thermobispora...'' &lt;Preview truncated at 128 characters&gt;'</t>
  </si>
  <si>
    <t>'k__Bacteria; p__Firmicutes; c__Bacilli; o__Lactobacillales; f__Carnobacteriaceae; g__Trichococcus; s__'</t>
  </si>
  <si>
    <t>'k__Bacteria; p__Tenericutes; c__Erysipelotrichi; o__Erysipelotrichales; f__Erysipelotrichaceae; g__Clostridium; s__'</t>
  </si>
  <si>
    <t>'k__Bacteria; p__Firmicutes; c__Bacilli; o__Lactobacillales; f__Lactobacillaceae; g__Lactobacillus; s__Lactobacillushelveticus'</t>
  </si>
  <si>
    <t>'k__Bacteria; p__Firmicutes; c__Clostridia; o__Clostridiales; f__Lachnospiraceae; g__Coprococcus; s__'</t>
  </si>
  <si>
    <t>'k__Bacteria; p__Actinobacteria; c__Actinobacteria; o__Actinomycetales; f__Cellulomonadaceae; g__Cellulomonas; s__'</t>
  </si>
  <si>
    <t>'k__Bacteria; p__Firmicutes; c__Bacilli; o__Lactobacillales; f__Streptococcaceae; g__Streptococcus; s__Streptococcuspluranimalium'</t>
  </si>
  <si>
    <t>'k__Bacteria; p__Firmicutes; c__Bacilli; o__Lactobacillales; f__Enterococcaceae; g__Vagococcus; s__'</t>
  </si>
  <si>
    <t>'k__Bacteria; p__Actinobacteria; c__Actinobacteria; o__Actinomycetales; f__Cellulomonadaceae; g__Oerskovia; s__'</t>
  </si>
  <si>
    <t>'k__Bacteria; p__Tenericutes; c__Erysipelotrichi; o__Erysipelotrichales; f__Erysipelotrichaceae; g__; s__Eubacteriumdolichum'</t>
  </si>
  <si>
    <t>'k__Bacteria; p__Actinobacteria; c__Actinobacteria; o__Actinomycetales; f__Actinomycetaceae; g__Actinomyces; s__'</t>
  </si>
  <si>
    <t>'k__Bacteria; p__Bacteroidetes; c__Bacteroidia; o__Bacteroidales; f__Prevotellaceae; g__Prevotella; s__'</t>
  </si>
  <si>
    <t>'k__Bacteria; p__Tenericutes; c__Erysipelotrichi; o__Erysipelotrichales; f__Erysipelotrichaceae; g__; s__Clostridiuminnocuum'</t>
  </si>
  <si>
    <t>'k__Bacteria; p__Firmicutes; c__Bacilli; o__Lactobacillales; f__Enterococcaceae; g__; s__'</t>
  </si>
  <si>
    <t>'k__Bacteria; p__Actinobacteria; c__Actinobacteria; o__Actinomycetales; f__Kineosporiaceae; g__; s__'</t>
  </si>
  <si>
    <t>'k__Bacteria; p__Proteobacteria; c__Gammaproteobacteria; o__Enterobacteriales; f__Enterobacteriaceae; g__Morganella; s__'</t>
  </si>
  <si>
    <t>'''k__Bacteria; p__Actinobacteria; c__Actinobacteria; o__Actinomycetales; f__Propionibacteriaceae; g__Propionibacterium; s__Propion...'' &lt;Preview truncated at 128 characters&gt;'</t>
  </si>
  <si>
    <t>'k__Bacteria; p__Actinobacteria; c__Actinobacteria; o__Bifidobacteriales; f__Bifidobacteriaceae; g__Bifidobacterium; s__'</t>
  </si>
  <si>
    <t>'k__Bacteria; p__Firmicutes; c__Bacilli; o__Lactobacillales; f__Lactobacillaceae; g__Lactobacillus; s__Lactobacillussatsumensis'</t>
  </si>
  <si>
    <t>'k__Bacteria; p__Actinobacteria; c__Actinobacteria; o__Actinomycetales; f__Nocardioidaceae; g__Nocardioides; s__'</t>
  </si>
  <si>
    <t>'k__Bacteria; p__Proteobacteria; c__Gammaproteobacteria; o__Legionellales; f__Coxiellaceae; g__Rickettsiella; s__'</t>
  </si>
  <si>
    <t>'k__Bacteria; p__Firmicutes; c__Clostridia; o__Clostridiales; f__Ruminococcaceae; g__; s__'</t>
  </si>
  <si>
    <t>'k__Bacteria; p__Firmicutes; c__Clostridia; o__Clostridiales; f__ClostridialesFamilyXIII.IncertaeSedis; g__; s__'</t>
  </si>
  <si>
    <t>'k__Bacteria; p__Proteobacteria; c__Gammaproteobacteria; o__Thiotrichales; f__Thiotrichaceae; g__Thiothrix; s__'</t>
  </si>
  <si>
    <t>'k__Bacteria; p__Proteobacteria; c__Gammaproteobacteria; o__Enterobacteriales; f__Enterobacteriaceae; g__Serratia; s__Serratiamarcescens'</t>
  </si>
  <si>
    <t>'k__Bacteria; p__Tenericutes; c__Erysipelotrichi; o__Erysipelotrichales; f__Erysipelotrichaceae; g__Allobaculum; s__Allobaculumstercoricanis'</t>
  </si>
  <si>
    <t>'k__Bacteria; p__Firmicutes; c__Clostridia; o__Clostridiales; f__Ruminococcaceae; g__Faecalibacterium; s__Faecalibacteriumprausnitzii'</t>
  </si>
  <si>
    <t>'k__Bacteria; p__Tenericutes; c__Erysipelotrichi; o__Erysipelotrichales; f__Erysipelotrichaceae; g__Clostridium; s__Clostridiumcocleatum'</t>
  </si>
  <si>
    <t>'k__Bacteria; p__Actinobacteria; c__Actinobacteria; o__Bifidobacteriales; f__Bifidobacteriaceae; g__Bifidobacterium; s__Bifidobacteriumadolescentis'</t>
  </si>
  <si>
    <t>'k__Bacteria; p__Tenericutes; c__Erysipelotrichi; o__Erysipelotrichales; f__Erysipelotrichaceae; g__Clostridium; s__Clostridiumspiroforme'</t>
  </si>
  <si>
    <t>k__Bacteria; p__Firmicutes; c__Clostridia; o__Clostridiales; f__Clostridiaceae; g__Clostridium; s__'</t>
  </si>
  <si>
    <t>RPCA</t>
  </si>
  <si>
    <t>LEFSe</t>
  </si>
  <si>
    <t>MetaStats</t>
  </si>
  <si>
    <t>BC</t>
  </si>
  <si>
    <t>Entropy</t>
  </si>
  <si>
    <t>Fold Change</t>
  </si>
  <si>
    <t>Absolute Difference</t>
  </si>
  <si>
    <t>Deected Markers</t>
  </si>
  <si>
    <t>Mean of Halthy Samples</t>
  </si>
  <si>
    <t>Mean of Diseased Samples</t>
  </si>
  <si>
    <t>Enriched in Helathy samples</t>
  </si>
  <si>
    <t>Enriched in Diseased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</si>
</sst>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/>
    <xf numFmtId="0" fontId="0" fillId="0" borderId="0" xfId="0" applyFill="1"/>
    <xf numFmtId="0" fontId="1" fillId="0" borderId="0" xfId="0" applyFont="1" applyAlignment="1">
      <alignment horizontal="center" vertical="top" textRotation="180"/>
    </xf>
    <xf numFmtId="0" fontId="1" fillId="0" borderId="0" xfId="0" quotePrefix="1" applyFont="1" applyAlignment="1">
      <alignment horizontal="center" vertical="top" textRotation="180"/>
    </xf>
    <xf numFmtId="0" fontId="2" fillId="0" borderId="0" xfId="0" applyFont="1" applyAlignment="1"/>
    <xf numFmtId="0" fontId="1" fillId="0" borderId="0" xfId="0" applyFont="1" applyFill="1" applyAlignment="1">
      <alignment horizontal="center" vertical="top" textRotation="180"/>
    </xf>
    <xf numFmtId="0" fontId="0" fillId="0" borderId="0" xfId="0" quotePrefix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</cellXfs>
  <cellStyles count="1">
    <cellStyle name="Normal" xfId="0" builtinId="0"/>
  </cellStyles>
  <dxfs count="12"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tabSelected="1" topLeftCell="A19" workbookViewId="0">
      <selection activeCell="M41" sqref="M41"/>
    </sheetView>
  </sheetViews>
  <sheetFormatPr defaultRowHeight="15" x14ac:dyDescent="0.25"/>
  <cols>
    <col min="2" max="2" width="27.7109375" style="2" customWidth="1"/>
    <col min="3" max="4" width="12.7109375" bestFit="1" customWidth="1"/>
    <col min="5" max="6" width="12.7109375" customWidth="1"/>
    <col min="9" max="9" width="25" style="2" customWidth="1"/>
    <col min="16" max="16" width="9.140625" style="2"/>
    <col min="23" max="23" width="30.5703125" customWidth="1"/>
    <col min="30" max="30" width="9.140625" style="2"/>
  </cols>
  <sheetData>
    <row r="1" spans="1:34" x14ac:dyDescent="0.25">
      <c r="A1">
        <v>1</v>
      </c>
      <c r="B1" s="2" t="s">
        <v>117</v>
      </c>
    </row>
    <row r="2" spans="1:34" x14ac:dyDescent="0.25">
      <c r="A2">
        <v>0</v>
      </c>
      <c r="B2" s="2" t="s">
        <v>118</v>
      </c>
    </row>
    <row r="3" spans="1:34" ht="18.75" x14ac:dyDescent="0.3">
      <c r="A3" s="8" t="s">
        <v>107</v>
      </c>
      <c r="B3" s="8"/>
      <c r="C3" s="8"/>
      <c r="D3" s="8"/>
      <c r="E3" s="8"/>
      <c r="F3" s="8"/>
      <c r="H3" s="9" t="s">
        <v>108</v>
      </c>
      <c r="I3" s="9"/>
      <c r="J3" s="9"/>
      <c r="K3" s="9"/>
      <c r="L3" s="9"/>
      <c r="M3" s="9"/>
      <c r="N3" s="5"/>
      <c r="O3" s="10" t="s">
        <v>109</v>
      </c>
      <c r="P3" s="10"/>
      <c r="Q3" s="10"/>
      <c r="R3" s="10"/>
      <c r="S3" s="10"/>
      <c r="T3" s="10"/>
      <c r="V3" s="11" t="s">
        <v>111</v>
      </c>
      <c r="W3" s="11"/>
      <c r="X3" s="11"/>
      <c r="Y3" s="11"/>
      <c r="Z3" s="11"/>
      <c r="AA3" s="11"/>
      <c r="AC3" s="12" t="s">
        <v>110</v>
      </c>
      <c r="AD3" s="12"/>
      <c r="AE3" s="12"/>
      <c r="AF3" s="12"/>
      <c r="AG3" s="12"/>
      <c r="AH3" s="12"/>
    </row>
    <row r="4" spans="1:34" ht="132" x14ac:dyDescent="0.25">
      <c r="B4" s="6" t="s">
        <v>114</v>
      </c>
      <c r="C4" s="4" t="s">
        <v>115</v>
      </c>
      <c r="D4" s="4" t="s">
        <v>116</v>
      </c>
      <c r="E4" s="4" t="s">
        <v>113</v>
      </c>
      <c r="F4" s="4" t="s">
        <v>112</v>
      </c>
      <c r="G4" s="1"/>
      <c r="I4" s="6" t="s">
        <v>114</v>
      </c>
      <c r="J4" s="4" t="s">
        <v>115</v>
      </c>
      <c r="K4" s="4" t="s">
        <v>116</v>
      </c>
      <c r="L4" s="4" t="s">
        <v>113</v>
      </c>
      <c r="M4" s="4" t="s">
        <v>112</v>
      </c>
      <c r="N4" s="1"/>
      <c r="P4" s="6" t="s">
        <v>114</v>
      </c>
      <c r="Q4" s="4" t="s">
        <v>115</v>
      </c>
      <c r="R4" s="4" t="s">
        <v>116</v>
      </c>
      <c r="S4" s="4" t="s">
        <v>113</v>
      </c>
      <c r="T4" s="4" t="s">
        <v>112</v>
      </c>
      <c r="W4" s="3" t="s">
        <v>114</v>
      </c>
      <c r="X4" s="4" t="s">
        <v>115</v>
      </c>
      <c r="Y4" s="4" t="s">
        <v>116</v>
      </c>
      <c r="Z4" s="4" t="s">
        <v>113</v>
      </c>
      <c r="AA4" s="4" t="s">
        <v>112</v>
      </c>
      <c r="AD4" s="6" t="s">
        <v>114</v>
      </c>
      <c r="AE4" s="4" t="s">
        <v>115</v>
      </c>
      <c r="AF4" s="4" t="s">
        <v>116</v>
      </c>
      <c r="AG4" s="4" t="s">
        <v>113</v>
      </c>
      <c r="AH4" s="4" t="s">
        <v>112</v>
      </c>
    </row>
    <row r="6" spans="1:34" x14ac:dyDescent="0.25">
      <c r="A6">
        <f>IF(C6&gt;D6,1,0)</f>
        <v>1</v>
      </c>
      <c r="B6" s="7" t="s">
        <v>106</v>
      </c>
      <c r="C6">
        <v>1197.48314606742</v>
      </c>
      <c r="D6">
        <v>487.39130434782601</v>
      </c>
      <c r="E6">
        <f>ABS(C6-D6)</f>
        <v>710.09184171959396</v>
      </c>
      <c r="F6">
        <f t="shared" ref="F6:F35" si="0">IF(C6&gt;D6,C6/D6,D6/C6)</f>
        <v>2.4569234932694615</v>
      </c>
      <c r="H6">
        <f>IF(J6&gt;K6,1,0)</f>
        <v>0</v>
      </c>
      <c r="I6" s="2" t="s">
        <v>1</v>
      </c>
      <c r="J6">
        <v>17.370786516853901</v>
      </c>
      <c r="K6">
        <v>493.56521739130397</v>
      </c>
      <c r="L6">
        <f>ABS(J6-K6)</f>
        <v>476.19443087445006</v>
      </c>
      <c r="M6">
        <f t="shared" ref="M6:M35" si="1">IF(J6&gt;K6,J6/K6,K6/J6)</f>
        <v>28.413521570392067</v>
      </c>
      <c r="O6">
        <f>IF(Q6&gt;R6,1,0)</f>
        <v>0</v>
      </c>
      <c r="P6" s="2" t="s">
        <v>2</v>
      </c>
      <c r="Q6">
        <v>1.1235955056179799E-2</v>
      </c>
      <c r="R6">
        <v>3.5507246376811601</v>
      </c>
      <c r="S6">
        <f>ABS(Q6-R6)</f>
        <v>3.5394886826249805</v>
      </c>
      <c r="T6">
        <f t="shared" ref="T6:T35" si="2">IF(Q6&gt;R6,Q6/R6,R6/Q6)</f>
        <v>316.01449275362256</v>
      </c>
      <c r="V6">
        <f>IF(X6&gt;Y6,1,0)</f>
        <v>1</v>
      </c>
      <c r="W6" t="s">
        <v>3</v>
      </c>
      <c r="X6">
        <v>7.8651685393258397E-2</v>
      </c>
      <c r="Y6">
        <v>0</v>
      </c>
      <c r="Z6">
        <f>ABS(X6-Y6)</f>
        <v>7.8651685393258397E-2</v>
      </c>
      <c r="AA6" t="e">
        <f t="shared" ref="AA6:AA35" si="3">IF(X6&gt;Y6,X6/Y6,Y6/X6)</f>
        <v>#DIV/0!</v>
      </c>
      <c r="AC6">
        <f>IF(AE6&gt;AF6,1,0)</f>
        <v>0</v>
      </c>
      <c r="AD6" s="2" t="s">
        <v>4</v>
      </c>
      <c r="AE6">
        <v>0</v>
      </c>
      <c r="AF6">
        <v>1.4492753623188401E-2</v>
      </c>
      <c r="AG6">
        <f>ABS(AE6-AF6)</f>
        <v>1.4492753623188401E-2</v>
      </c>
      <c r="AH6" t="e">
        <f t="shared" ref="AH6:AH35" si="4">IF(AE6&gt;AF6,AE6/AF6,AF6/AE6)</f>
        <v>#DIV/0!</v>
      </c>
    </row>
    <row r="7" spans="1:34" x14ac:dyDescent="0.25">
      <c r="A7">
        <f t="shared" ref="A7:A35" si="5">IF(C7&gt;D7,1,0)</f>
        <v>0</v>
      </c>
      <c r="B7" s="2" t="s">
        <v>5</v>
      </c>
      <c r="C7">
        <v>209.921348314607</v>
      </c>
      <c r="D7">
        <v>779.10144927536203</v>
      </c>
      <c r="E7">
        <f t="shared" ref="E7:E35" si="6">ABS(C7-D7)</f>
        <v>569.180100960755</v>
      </c>
      <c r="F7">
        <f t="shared" si="0"/>
        <v>3.7113969376174669</v>
      </c>
      <c r="H7">
        <f t="shared" ref="H7:H35" si="7">IF(J7&gt;K7,1,0)</f>
        <v>0</v>
      </c>
      <c r="I7" s="2" t="s">
        <v>6</v>
      </c>
      <c r="J7">
        <v>7.29213483146067</v>
      </c>
      <c r="K7">
        <v>9.3188405797101499</v>
      </c>
      <c r="L7">
        <f t="shared" ref="L7:L35" si="8">ABS(J7-K7)</f>
        <v>2.0267057482494799</v>
      </c>
      <c r="M7">
        <f t="shared" si="1"/>
        <v>1.2779303722560922</v>
      </c>
      <c r="O7">
        <f t="shared" ref="O7:O35" si="9">IF(Q7&gt;R7,1,0)</f>
        <v>1</v>
      </c>
      <c r="P7" s="2" t="s">
        <v>7</v>
      </c>
      <c r="Q7">
        <v>3.71910112359551</v>
      </c>
      <c r="R7">
        <v>0</v>
      </c>
      <c r="S7">
        <f t="shared" ref="S7:S35" si="10">ABS(Q7-R7)</f>
        <v>3.71910112359551</v>
      </c>
      <c r="T7" t="e">
        <f t="shared" si="2"/>
        <v>#DIV/0!</v>
      </c>
      <c r="V7">
        <f t="shared" ref="V7:V35" si="11">IF(X7&gt;Y7,1,0)</f>
        <v>1</v>
      </c>
      <c r="W7" t="s">
        <v>8</v>
      </c>
      <c r="X7">
        <v>1.1235955056179799E-2</v>
      </c>
      <c r="Y7">
        <v>0</v>
      </c>
      <c r="Z7">
        <f t="shared" ref="Z7:Z35" si="12">ABS(X7-Y7)</f>
        <v>1.1235955056179799E-2</v>
      </c>
      <c r="AA7" t="e">
        <f t="shared" si="3"/>
        <v>#DIV/0!</v>
      </c>
      <c r="AC7">
        <f t="shared" ref="AC7:AC35" si="13">IF(AE7&gt;AF7,1,0)</f>
        <v>0</v>
      </c>
      <c r="AD7" s="2" t="s">
        <v>9</v>
      </c>
      <c r="AE7">
        <v>0</v>
      </c>
      <c r="AF7">
        <v>1.4492753623188401E-2</v>
      </c>
      <c r="AG7">
        <f t="shared" ref="AG7:AG35" si="14">ABS(AE7-AF7)</f>
        <v>1.4492753623188401E-2</v>
      </c>
      <c r="AH7" t="e">
        <f t="shared" si="4"/>
        <v>#DIV/0!</v>
      </c>
    </row>
    <row r="8" spans="1:34" x14ac:dyDescent="0.25">
      <c r="A8">
        <f t="shared" si="5"/>
        <v>0</v>
      </c>
      <c r="B8" s="2" t="s">
        <v>1</v>
      </c>
      <c r="C8">
        <v>17.370786516853901</v>
      </c>
      <c r="D8">
        <v>493.56521739130397</v>
      </c>
      <c r="E8">
        <f t="shared" si="6"/>
        <v>476.19443087445006</v>
      </c>
      <c r="F8">
        <f t="shared" si="0"/>
        <v>28.413521570392067</v>
      </c>
      <c r="H8">
        <f t="shared" si="7"/>
        <v>0</v>
      </c>
      <c r="I8" s="2" t="s">
        <v>6</v>
      </c>
      <c r="J8">
        <v>118.808988764045</v>
      </c>
      <c r="K8">
        <v>152.95652173913001</v>
      </c>
      <c r="L8">
        <f t="shared" si="8"/>
        <v>34.147532975085014</v>
      </c>
      <c r="M8">
        <f t="shared" si="1"/>
        <v>1.2874153995444075</v>
      </c>
      <c r="O8">
        <f t="shared" si="9"/>
        <v>0</v>
      </c>
      <c r="P8" s="2" t="s">
        <v>10</v>
      </c>
      <c r="Q8">
        <v>0.123595505617978</v>
      </c>
      <c r="R8">
        <v>3.6956521739130399</v>
      </c>
      <c r="S8">
        <f t="shared" si="10"/>
        <v>3.5720566682950619</v>
      </c>
      <c r="T8">
        <f t="shared" si="2"/>
        <v>29.901185770750846</v>
      </c>
      <c r="V8">
        <f t="shared" si="11"/>
        <v>0</v>
      </c>
      <c r="W8" t="s">
        <v>4</v>
      </c>
      <c r="X8">
        <v>0</v>
      </c>
      <c r="Y8">
        <v>1.4492753623188401E-2</v>
      </c>
      <c r="Z8">
        <f t="shared" si="12"/>
        <v>1.4492753623188401E-2</v>
      </c>
      <c r="AA8" t="e">
        <f t="shared" si="3"/>
        <v>#DIV/0!</v>
      </c>
      <c r="AC8">
        <f t="shared" si="13"/>
        <v>0</v>
      </c>
      <c r="AD8" s="2" t="s">
        <v>11</v>
      </c>
      <c r="AE8">
        <v>0</v>
      </c>
      <c r="AF8">
        <v>0</v>
      </c>
      <c r="AG8">
        <f t="shared" si="14"/>
        <v>0</v>
      </c>
      <c r="AH8" t="e">
        <f t="shared" si="4"/>
        <v>#DIV/0!</v>
      </c>
    </row>
    <row r="9" spans="1:34" x14ac:dyDescent="0.25">
      <c r="A9">
        <f t="shared" si="5"/>
        <v>1</v>
      </c>
      <c r="B9" s="2" t="s">
        <v>12</v>
      </c>
      <c r="C9">
        <v>176.89887640449399</v>
      </c>
      <c r="D9">
        <v>86.318840579710098</v>
      </c>
      <c r="E9">
        <f t="shared" si="6"/>
        <v>90.580035824783891</v>
      </c>
      <c r="F9">
        <f t="shared" si="0"/>
        <v>2.0493657608982692</v>
      </c>
      <c r="H9">
        <f t="shared" si="7"/>
        <v>1</v>
      </c>
      <c r="I9" s="2" t="s">
        <v>12</v>
      </c>
      <c r="J9">
        <v>176.89887640449399</v>
      </c>
      <c r="K9">
        <v>86.318840579710098</v>
      </c>
      <c r="L9">
        <f t="shared" si="8"/>
        <v>90.580035824783891</v>
      </c>
      <c r="M9">
        <f t="shared" si="1"/>
        <v>2.0493657608982692</v>
      </c>
      <c r="O9">
        <f t="shared" si="9"/>
        <v>0</v>
      </c>
      <c r="P9" s="2" t="s">
        <v>13</v>
      </c>
      <c r="Q9">
        <v>0</v>
      </c>
      <c r="R9">
        <v>2.9565217391304301</v>
      </c>
      <c r="S9">
        <f t="shared" si="10"/>
        <v>2.9565217391304301</v>
      </c>
      <c r="T9" t="e">
        <f t="shared" si="2"/>
        <v>#DIV/0!</v>
      </c>
      <c r="V9">
        <f t="shared" si="11"/>
        <v>1</v>
      </c>
      <c r="W9" t="s">
        <v>14</v>
      </c>
      <c r="X9">
        <v>1.1235955056179799E-2</v>
      </c>
      <c r="Y9">
        <v>0</v>
      </c>
      <c r="Z9">
        <f t="shared" si="12"/>
        <v>1.1235955056179799E-2</v>
      </c>
      <c r="AA9" t="e">
        <f t="shared" si="3"/>
        <v>#DIV/0!</v>
      </c>
      <c r="AC9">
        <f t="shared" si="13"/>
        <v>0</v>
      </c>
      <c r="AD9" s="2" t="s">
        <v>15</v>
      </c>
      <c r="AE9">
        <v>0</v>
      </c>
      <c r="AF9">
        <v>0</v>
      </c>
      <c r="AG9">
        <f t="shared" si="14"/>
        <v>0</v>
      </c>
      <c r="AH9" t="e">
        <f t="shared" si="4"/>
        <v>#DIV/0!</v>
      </c>
    </row>
    <row r="10" spans="1:34" x14ac:dyDescent="0.25">
      <c r="A10">
        <f t="shared" si="5"/>
        <v>1</v>
      </c>
      <c r="B10" s="2" t="s">
        <v>16</v>
      </c>
      <c r="C10">
        <v>190.831460674157</v>
      </c>
      <c r="D10">
        <v>156.869565217391</v>
      </c>
      <c r="E10">
        <f t="shared" si="6"/>
        <v>33.961895456766001</v>
      </c>
      <c r="F10">
        <f t="shared" si="0"/>
        <v>1.2164976705946839</v>
      </c>
      <c r="H10">
        <f t="shared" si="7"/>
        <v>1</v>
      </c>
      <c r="I10" s="2" t="s">
        <v>101</v>
      </c>
      <c r="J10">
        <v>86.831460674157299</v>
      </c>
      <c r="K10">
        <v>23.4202898550725</v>
      </c>
      <c r="L10">
        <f t="shared" si="8"/>
        <v>63.411170819084802</v>
      </c>
      <c r="M10">
        <f t="shared" si="1"/>
        <v>3.7075314273000273</v>
      </c>
      <c r="O10">
        <f t="shared" si="9"/>
        <v>0</v>
      </c>
      <c r="P10" s="2" t="s">
        <v>17</v>
      </c>
      <c r="Q10">
        <v>6.7415730337078705E-2</v>
      </c>
      <c r="R10">
        <v>3.1014492753623202</v>
      </c>
      <c r="S10">
        <f t="shared" si="10"/>
        <v>3.0340335450252414</v>
      </c>
      <c r="T10">
        <f t="shared" si="2"/>
        <v>46.004830917874379</v>
      </c>
      <c r="V10">
        <f t="shared" si="11"/>
        <v>1</v>
      </c>
      <c r="W10" t="s">
        <v>18</v>
      </c>
      <c r="X10">
        <v>2.2471910112359599E-2</v>
      </c>
      <c r="Y10">
        <v>0</v>
      </c>
      <c r="Z10">
        <f t="shared" si="12"/>
        <v>2.2471910112359599E-2</v>
      </c>
      <c r="AA10" t="e">
        <f t="shared" si="3"/>
        <v>#DIV/0!</v>
      </c>
      <c r="AC10">
        <f t="shared" si="13"/>
        <v>0</v>
      </c>
      <c r="AD10" s="2" t="s">
        <v>19</v>
      </c>
      <c r="AE10">
        <v>0</v>
      </c>
      <c r="AF10">
        <v>0</v>
      </c>
      <c r="AG10">
        <f t="shared" si="14"/>
        <v>0</v>
      </c>
      <c r="AH10" t="e">
        <f t="shared" si="4"/>
        <v>#DIV/0!</v>
      </c>
    </row>
    <row r="11" spans="1:34" x14ac:dyDescent="0.25">
      <c r="A11">
        <f t="shared" si="5"/>
        <v>0</v>
      </c>
      <c r="B11" s="2" t="s">
        <v>100</v>
      </c>
      <c r="C11">
        <v>56.4269662921348</v>
      </c>
      <c r="D11">
        <v>230.97101449275399</v>
      </c>
      <c r="E11">
        <f t="shared" si="6"/>
        <v>174.54404820061919</v>
      </c>
      <c r="F11">
        <f t="shared" si="0"/>
        <v>4.0932736538938901</v>
      </c>
      <c r="H11">
        <f t="shared" si="7"/>
        <v>1</v>
      </c>
      <c r="I11" s="2" t="s">
        <v>103</v>
      </c>
      <c r="J11">
        <v>33.595505617977501</v>
      </c>
      <c r="K11">
        <v>12.101449275362301</v>
      </c>
      <c r="L11">
        <f t="shared" si="8"/>
        <v>21.494056342615202</v>
      </c>
      <c r="M11">
        <f t="shared" si="1"/>
        <v>2.7761555540604204</v>
      </c>
      <c r="O11">
        <f t="shared" si="9"/>
        <v>0</v>
      </c>
      <c r="P11" s="2" t="s">
        <v>20</v>
      </c>
      <c r="Q11">
        <v>7.8651685393258397E-2</v>
      </c>
      <c r="R11">
        <v>3.1304347826086998</v>
      </c>
      <c r="S11">
        <f t="shared" si="10"/>
        <v>3.0517830972154414</v>
      </c>
      <c r="T11">
        <f t="shared" si="2"/>
        <v>39.801242236024912</v>
      </c>
      <c r="V11">
        <f t="shared" si="11"/>
        <v>1</v>
      </c>
      <c r="W11" t="s">
        <v>21</v>
      </c>
      <c r="X11">
        <v>2.2471910112359599E-2</v>
      </c>
      <c r="Y11">
        <v>0</v>
      </c>
      <c r="Z11">
        <f t="shared" si="12"/>
        <v>2.2471910112359599E-2</v>
      </c>
      <c r="AA11" t="e">
        <f t="shared" si="3"/>
        <v>#DIV/0!</v>
      </c>
      <c r="AC11">
        <f t="shared" si="13"/>
        <v>0</v>
      </c>
      <c r="AD11" s="2" t="s">
        <v>22</v>
      </c>
      <c r="AE11">
        <v>0</v>
      </c>
      <c r="AF11">
        <v>0</v>
      </c>
      <c r="AG11">
        <f t="shared" si="14"/>
        <v>0</v>
      </c>
      <c r="AH11" t="e">
        <f t="shared" si="4"/>
        <v>#DIV/0!</v>
      </c>
    </row>
    <row r="12" spans="1:34" x14ac:dyDescent="0.25">
      <c r="A12">
        <f t="shared" si="5"/>
        <v>0</v>
      </c>
      <c r="B12" s="2" t="s">
        <v>23</v>
      </c>
      <c r="C12">
        <v>33.101123595505598</v>
      </c>
      <c r="D12">
        <v>189.44927536231901</v>
      </c>
      <c r="E12">
        <f t="shared" si="6"/>
        <v>156.34815176681343</v>
      </c>
      <c r="F12">
        <f t="shared" si="0"/>
        <v>5.7233487804638159</v>
      </c>
      <c r="H12">
        <f t="shared" si="7"/>
        <v>0</v>
      </c>
      <c r="I12" s="2" t="s">
        <v>24</v>
      </c>
      <c r="J12">
        <v>2.9213483146067398</v>
      </c>
      <c r="K12">
        <v>34.318840579710198</v>
      </c>
      <c r="L12">
        <f t="shared" si="8"/>
        <v>31.397492265103459</v>
      </c>
      <c r="M12">
        <f t="shared" si="1"/>
        <v>11.747603121516191</v>
      </c>
      <c r="O12">
        <f t="shared" si="9"/>
        <v>0</v>
      </c>
      <c r="P12" s="2" t="s">
        <v>25</v>
      </c>
      <c r="Q12">
        <v>0</v>
      </c>
      <c r="R12">
        <v>2.5507246376811601</v>
      </c>
      <c r="S12">
        <f t="shared" si="10"/>
        <v>2.5507246376811601</v>
      </c>
      <c r="T12" t="e">
        <f t="shared" si="2"/>
        <v>#DIV/0!</v>
      </c>
      <c r="V12">
        <f t="shared" si="11"/>
        <v>1</v>
      </c>
      <c r="W12" t="s">
        <v>26</v>
      </c>
      <c r="X12">
        <v>1.1235955056179799E-2</v>
      </c>
      <c r="Y12">
        <v>0</v>
      </c>
      <c r="Z12">
        <f t="shared" si="12"/>
        <v>1.1235955056179799E-2</v>
      </c>
      <c r="AA12" t="e">
        <f t="shared" si="3"/>
        <v>#DIV/0!</v>
      </c>
      <c r="AC12">
        <f t="shared" si="13"/>
        <v>0</v>
      </c>
      <c r="AD12" s="2" t="s">
        <v>19</v>
      </c>
      <c r="AE12">
        <v>0</v>
      </c>
      <c r="AF12">
        <v>2.8985507246376802E-2</v>
      </c>
      <c r="AG12">
        <f t="shared" si="14"/>
        <v>2.8985507246376802E-2</v>
      </c>
      <c r="AH12" t="e">
        <f t="shared" si="4"/>
        <v>#DIV/0!</v>
      </c>
    </row>
    <row r="13" spans="1:34" x14ac:dyDescent="0.25">
      <c r="A13">
        <f t="shared" si="5"/>
        <v>1</v>
      </c>
      <c r="B13" s="2" t="s">
        <v>27</v>
      </c>
      <c r="C13">
        <v>166.370786516854</v>
      </c>
      <c r="D13">
        <v>135.52173913043501</v>
      </c>
      <c r="E13">
        <f t="shared" si="6"/>
        <v>30.849047386418988</v>
      </c>
      <c r="F13">
        <f t="shared" si="0"/>
        <v>1.2276317259825587</v>
      </c>
      <c r="H13">
        <f t="shared" si="7"/>
        <v>1</v>
      </c>
      <c r="I13" s="2" t="s">
        <v>28</v>
      </c>
      <c r="J13">
        <v>1.1235955056179799E-2</v>
      </c>
      <c r="K13">
        <v>0</v>
      </c>
      <c r="L13">
        <f t="shared" si="8"/>
        <v>1.1235955056179799E-2</v>
      </c>
      <c r="M13" t="e">
        <f t="shared" si="1"/>
        <v>#DIV/0!</v>
      </c>
      <c r="O13">
        <f t="shared" si="9"/>
        <v>0</v>
      </c>
      <c r="P13" s="2" t="s">
        <v>29</v>
      </c>
      <c r="Q13">
        <v>0.35955056179775302</v>
      </c>
      <c r="R13">
        <v>3.5797101449275401</v>
      </c>
      <c r="S13">
        <f t="shared" si="10"/>
        <v>3.2201595831297869</v>
      </c>
      <c r="T13">
        <f t="shared" si="2"/>
        <v>9.9560688405797144</v>
      </c>
      <c r="V13">
        <f t="shared" si="11"/>
        <v>1</v>
      </c>
      <c r="W13" t="s">
        <v>30</v>
      </c>
      <c r="X13">
        <v>1.1235955056179799E-2</v>
      </c>
      <c r="Y13">
        <v>0</v>
      </c>
      <c r="Z13">
        <f t="shared" si="12"/>
        <v>1.1235955056179799E-2</v>
      </c>
      <c r="AA13" t="e">
        <f t="shared" si="3"/>
        <v>#DIV/0!</v>
      </c>
      <c r="AC13">
        <f t="shared" si="13"/>
        <v>0</v>
      </c>
      <c r="AD13" s="2" t="s">
        <v>19</v>
      </c>
      <c r="AE13">
        <v>0</v>
      </c>
      <c r="AF13">
        <v>2.8985507246376802E-2</v>
      </c>
      <c r="AG13">
        <f t="shared" si="14"/>
        <v>2.8985507246376802E-2</v>
      </c>
      <c r="AH13" t="e">
        <f t="shared" si="4"/>
        <v>#DIV/0!</v>
      </c>
    </row>
    <row r="14" spans="1:34" x14ac:dyDescent="0.25">
      <c r="A14">
        <f t="shared" si="5"/>
        <v>1</v>
      </c>
      <c r="B14" s="2" t="s">
        <v>31</v>
      </c>
      <c r="C14">
        <v>208.123595505618</v>
      </c>
      <c r="D14">
        <v>66.173913043478294</v>
      </c>
      <c r="E14">
        <f t="shared" si="6"/>
        <v>141.94968246213972</v>
      </c>
      <c r="F14">
        <f t="shared" si="0"/>
        <v>3.145100326300402</v>
      </c>
      <c r="H14">
        <f t="shared" si="7"/>
        <v>1</v>
      </c>
      <c r="I14" s="2" t="s">
        <v>28</v>
      </c>
      <c r="J14">
        <v>26.471910112359598</v>
      </c>
      <c r="K14">
        <v>14.144927536231901</v>
      </c>
      <c r="L14">
        <f t="shared" si="8"/>
        <v>12.326982576127698</v>
      </c>
      <c r="M14">
        <f t="shared" si="1"/>
        <v>1.871477251795912</v>
      </c>
      <c r="O14">
        <f t="shared" si="9"/>
        <v>0</v>
      </c>
      <c r="P14" s="2" t="s">
        <v>32</v>
      </c>
      <c r="Q14">
        <v>0.13483146067415699</v>
      </c>
      <c r="R14">
        <v>2.9565217391304301</v>
      </c>
      <c r="S14">
        <f t="shared" si="10"/>
        <v>2.821690278456273</v>
      </c>
      <c r="T14">
        <f t="shared" si="2"/>
        <v>21.927536231884073</v>
      </c>
      <c r="V14">
        <f t="shared" si="11"/>
        <v>1</v>
      </c>
      <c r="W14" t="s">
        <v>33</v>
      </c>
      <c r="X14">
        <v>2.2471910112359599E-2</v>
      </c>
      <c r="Y14">
        <v>0</v>
      </c>
      <c r="Z14">
        <f t="shared" si="12"/>
        <v>2.2471910112359599E-2</v>
      </c>
      <c r="AA14" t="e">
        <f t="shared" si="3"/>
        <v>#DIV/0!</v>
      </c>
      <c r="AC14">
        <f t="shared" si="13"/>
        <v>0</v>
      </c>
      <c r="AD14" s="2" t="s">
        <v>19</v>
      </c>
      <c r="AE14">
        <v>0</v>
      </c>
      <c r="AF14">
        <v>0</v>
      </c>
      <c r="AG14">
        <f t="shared" si="14"/>
        <v>0</v>
      </c>
      <c r="AH14" t="e">
        <f t="shared" si="4"/>
        <v>#DIV/0!</v>
      </c>
    </row>
    <row r="15" spans="1:34" x14ac:dyDescent="0.25">
      <c r="A15">
        <f t="shared" si="5"/>
        <v>1</v>
      </c>
      <c r="B15" s="2" t="s">
        <v>34</v>
      </c>
      <c r="C15">
        <v>131.82022471910099</v>
      </c>
      <c r="D15">
        <v>54.913043478260903</v>
      </c>
      <c r="E15">
        <f t="shared" si="6"/>
        <v>76.907181240840089</v>
      </c>
      <c r="F15">
        <f t="shared" si="0"/>
        <v>2.4005266575924948</v>
      </c>
      <c r="H15">
        <f t="shared" si="7"/>
        <v>0</v>
      </c>
      <c r="I15" s="2" t="s">
        <v>35</v>
      </c>
      <c r="J15">
        <v>1.1235955056179799E-2</v>
      </c>
      <c r="K15">
        <v>1.01449275362319</v>
      </c>
      <c r="L15">
        <f t="shared" si="8"/>
        <v>1.0032567985670102</v>
      </c>
      <c r="M15">
        <f t="shared" si="1"/>
        <v>90.289855072463723</v>
      </c>
      <c r="O15">
        <f t="shared" si="9"/>
        <v>0</v>
      </c>
      <c r="P15" s="2" t="s">
        <v>36</v>
      </c>
      <c r="Q15">
        <v>0</v>
      </c>
      <c r="R15">
        <v>2.1884057971014501</v>
      </c>
      <c r="S15">
        <f t="shared" si="10"/>
        <v>2.1884057971014501</v>
      </c>
      <c r="T15" t="e">
        <f t="shared" si="2"/>
        <v>#DIV/0!</v>
      </c>
      <c r="V15">
        <f t="shared" si="11"/>
        <v>1</v>
      </c>
      <c r="W15" t="s">
        <v>37</v>
      </c>
      <c r="X15">
        <v>2.2471910112359599E-2</v>
      </c>
      <c r="Y15">
        <v>0</v>
      </c>
      <c r="Z15">
        <f t="shared" si="12"/>
        <v>2.2471910112359599E-2</v>
      </c>
      <c r="AA15" t="e">
        <f t="shared" si="3"/>
        <v>#DIV/0!</v>
      </c>
      <c r="AC15">
        <f t="shared" si="13"/>
        <v>0</v>
      </c>
      <c r="AD15" s="2" t="s">
        <v>38</v>
      </c>
      <c r="AE15">
        <v>0</v>
      </c>
      <c r="AF15">
        <v>0</v>
      </c>
      <c r="AG15">
        <f t="shared" si="14"/>
        <v>0</v>
      </c>
      <c r="AH15" t="e">
        <f t="shared" si="4"/>
        <v>#DIV/0!</v>
      </c>
    </row>
    <row r="16" spans="1:34" x14ac:dyDescent="0.25">
      <c r="A16">
        <f t="shared" si="5"/>
        <v>0</v>
      </c>
      <c r="B16" s="2" t="s">
        <v>6</v>
      </c>
      <c r="C16">
        <v>118.808988764045</v>
      </c>
      <c r="D16">
        <v>152.95652173913001</v>
      </c>
      <c r="E16">
        <f t="shared" si="6"/>
        <v>34.147532975085014</v>
      </c>
      <c r="F16">
        <f t="shared" si="0"/>
        <v>1.2874153995444075</v>
      </c>
      <c r="H16">
        <f t="shared" si="7"/>
        <v>1</v>
      </c>
      <c r="I16" s="2" t="s">
        <v>35</v>
      </c>
      <c r="J16">
        <v>12.662921348314599</v>
      </c>
      <c r="K16">
        <v>1.2898550724637701</v>
      </c>
      <c r="L16">
        <f t="shared" si="8"/>
        <v>11.37306627585083</v>
      </c>
      <c r="M16">
        <f t="shared" si="1"/>
        <v>9.8173210453225401</v>
      </c>
      <c r="O16">
        <f t="shared" si="9"/>
        <v>0</v>
      </c>
      <c r="P16" s="2" t="s">
        <v>25</v>
      </c>
      <c r="Q16">
        <v>0</v>
      </c>
      <c r="R16">
        <v>2.1304347826086998</v>
      </c>
      <c r="S16">
        <f t="shared" si="10"/>
        <v>2.1304347826086998</v>
      </c>
      <c r="T16" t="e">
        <f t="shared" si="2"/>
        <v>#DIV/0!</v>
      </c>
      <c r="V16">
        <f t="shared" si="11"/>
        <v>1</v>
      </c>
      <c r="W16" t="s">
        <v>39</v>
      </c>
      <c r="X16">
        <v>1.1235955056179799E-2</v>
      </c>
      <c r="Y16">
        <v>0</v>
      </c>
      <c r="Z16">
        <f t="shared" si="12"/>
        <v>1.1235955056179799E-2</v>
      </c>
      <c r="AA16" t="e">
        <f t="shared" si="3"/>
        <v>#DIV/0!</v>
      </c>
      <c r="AC16">
        <f t="shared" si="13"/>
        <v>0</v>
      </c>
      <c r="AD16" s="2" t="s">
        <v>40</v>
      </c>
      <c r="AE16">
        <v>0</v>
      </c>
      <c r="AF16">
        <v>7.2463768115942004E-2</v>
      </c>
      <c r="AG16">
        <f t="shared" si="14"/>
        <v>7.2463768115942004E-2</v>
      </c>
      <c r="AH16" t="e">
        <f t="shared" si="4"/>
        <v>#DIV/0!</v>
      </c>
    </row>
    <row r="17" spans="1:34" x14ac:dyDescent="0.25">
      <c r="A17">
        <f t="shared" si="5"/>
        <v>1</v>
      </c>
      <c r="B17" s="2" t="s">
        <v>17</v>
      </c>
      <c r="C17">
        <v>126.168539325843</v>
      </c>
      <c r="D17">
        <v>27.173913043478301</v>
      </c>
      <c r="E17">
        <f t="shared" si="6"/>
        <v>98.994626282364692</v>
      </c>
      <c r="F17">
        <f t="shared" si="0"/>
        <v>4.6430022471910153</v>
      </c>
      <c r="H17">
        <f t="shared" si="7"/>
        <v>1</v>
      </c>
      <c r="I17" s="2" t="s">
        <v>41</v>
      </c>
      <c r="J17">
        <v>11.550561797752801</v>
      </c>
      <c r="K17">
        <v>0.49275362318840599</v>
      </c>
      <c r="L17">
        <f t="shared" si="8"/>
        <v>11.057808174564395</v>
      </c>
      <c r="M17">
        <f t="shared" si="1"/>
        <v>23.440846001321852</v>
      </c>
      <c r="O17">
        <f t="shared" si="9"/>
        <v>0</v>
      </c>
      <c r="P17" s="2" t="s">
        <v>42</v>
      </c>
      <c r="Q17">
        <v>0.68539325842696597</v>
      </c>
      <c r="R17">
        <v>4.1594202898550696</v>
      </c>
      <c r="S17">
        <f t="shared" si="10"/>
        <v>3.4740270314281037</v>
      </c>
      <c r="T17">
        <f t="shared" si="2"/>
        <v>6.0686623901164163</v>
      </c>
      <c r="V17">
        <f t="shared" si="11"/>
        <v>0</v>
      </c>
      <c r="W17" t="s">
        <v>9</v>
      </c>
      <c r="X17">
        <v>0</v>
      </c>
      <c r="Y17">
        <v>1.4492753623188401E-2</v>
      </c>
      <c r="Z17">
        <f t="shared" si="12"/>
        <v>1.4492753623188401E-2</v>
      </c>
      <c r="AA17" t="e">
        <f t="shared" si="3"/>
        <v>#DIV/0!</v>
      </c>
      <c r="AC17">
        <f t="shared" si="13"/>
        <v>0</v>
      </c>
      <c r="AD17" s="2" t="s">
        <v>40</v>
      </c>
      <c r="AE17">
        <v>0</v>
      </c>
      <c r="AF17">
        <v>1.4492753623188401E-2</v>
      </c>
      <c r="AG17">
        <f t="shared" si="14"/>
        <v>1.4492753623188401E-2</v>
      </c>
      <c r="AH17" t="e">
        <f t="shared" si="4"/>
        <v>#DIV/0!</v>
      </c>
    </row>
    <row r="18" spans="1:34" x14ac:dyDescent="0.25">
      <c r="A18">
        <f t="shared" si="5"/>
        <v>0</v>
      </c>
      <c r="B18" s="2" t="s">
        <v>43</v>
      </c>
      <c r="C18">
        <v>7.3595505617977501</v>
      </c>
      <c r="D18">
        <v>128.85507246376801</v>
      </c>
      <c r="E18">
        <f t="shared" si="6"/>
        <v>121.49552190197026</v>
      </c>
      <c r="F18">
        <f t="shared" si="0"/>
        <v>17.508551830954744</v>
      </c>
      <c r="H18">
        <f t="shared" si="7"/>
        <v>1</v>
      </c>
      <c r="I18" s="2" t="s">
        <v>44</v>
      </c>
      <c r="J18">
        <v>11.0337078651685</v>
      </c>
      <c r="K18">
        <v>8.6956521739130405E-2</v>
      </c>
      <c r="L18">
        <f t="shared" si="8"/>
        <v>10.946751343429369</v>
      </c>
      <c r="M18">
        <f t="shared" si="1"/>
        <v>126.8876404494378</v>
      </c>
      <c r="O18">
        <f t="shared" si="9"/>
        <v>1</v>
      </c>
      <c r="P18" s="2" t="s">
        <v>45</v>
      </c>
      <c r="Q18">
        <v>4.2359550561797796</v>
      </c>
      <c r="R18">
        <v>0.73913043478260898</v>
      </c>
      <c r="S18">
        <f t="shared" si="10"/>
        <v>3.4968246213971708</v>
      </c>
      <c r="T18">
        <f t="shared" si="2"/>
        <v>5.7309980171844055</v>
      </c>
      <c r="V18">
        <f t="shared" si="11"/>
        <v>1</v>
      </c>
      <c r="W18" t="s">
        <v>19</v>
      </c>
      <c r="X18">
        <v>1.1235955056179799E-2</v>
      </c>
      <c r="Y18">
        <v>0</v>
      </c>
      <c r="Z18">
        <f t="shared" si="12"/>
        <v>1.1235955056179799E-2</v>
      </c>
      <c r="AA18" t="e">
        <f t="shared" si="3"/>
        <v>#DIV/0!</v>
      </c>
      <c r="AC18">
        <f t="shared" si="13"/>
        <v>0</v>
      </c>
      <c r="AD18" s="2" t="s">
        <v>46</v>
      </c>
      <c r="AE18">
        <v>0</v>
      </c>
      <c r="AF18">
        <v>0</v>
      </c>
      <c r="AG18">
        <f t="shared" si="14"/>
        <v>0</v>
      </c>
      <c r="AH18" t="e">
        <f t="shared" si="4"/>
        <v>#DIV/0!</v>
      </c>
    </row>
    <row r="19" spans="1:34" x14ac:dyDescent="0.25">
      <c r="A19">
        <f t="shared" si="5"/>
        <v>1</v>
      </c>
      <c r="B19" s="2" t="s">
        <v>47</v>
      </c>
      <c r="C19">
        <v>144.88764044943801</v>
      </c>
      <c r="D19">
        <v>78.898550724637701</v>
      </c>
      <c r="E19">
        <f t="shared" si="6"/>
        <v>65.989089724800309</v>
      </c>
      <c r="F19">
        <f t="shared" si="0"/>
        <v>1.8363789843885416</v>
      </c>
      <c r="H19">
        <f t="shared" si="7"/>
        <v>1</v>
      </c>
      <c r="I19" s="2" t="s">
        <v>48</v>
      </c>
      <c r="J19">
        <v>2.0449438202247201</v>
      </c>
      <c r="K19">
        <v>0.811594202898551</v>
      </c>
      <c r="L19">
        <f t="shared" si="8"/>
        <v>1.2333496173261691</v>
      </c>
      <c r="M19">
        <f t="shared" si="1"/>
        <v>2.5196629213483148</v>
      </c>
      <c r="O19">
        <f t="shared" si="9"/>
        <v>0</v>
      </c>
      <c r="P19" s="2" t="s">
        <v>49</v>
      </c>
      <c r="Q19">
        <v>0.29213483146067398</v>
      </c>
      <c r="R19">
        <v>2.88405797101449</v>
      </c>
      <c r="S19">
        <f t="shared" si="10"/>
        <v>2.591923139553816</v>
      </c>
      <c r="T19">
        <f t="shared" si="2"/>
        <v>9.8723522853957597</v>
      </c>
      <c r="V19">
        <f t="shared" si="11"/>
        <v>0</v>
      </c>
      <c r="W19" t="s">
        <v>19</v>
      </c>
      <c r="X19">
        <v>0</v>
      </c>
      <c r="Y19">
        <v>2.8985507246376802E-2</v>
      </c>
      <c r="Z19">
        <f t="shared" si="12"/>
        <v>2.8985507246376802E-2</v>
      </c>
      <c r="AA19" t="e">
        <f t="shared" si="3"/>
        <v>#DIV/0!</v>
      </c>
      <c r="AC19">
        <f t="shared" si="13"/>
        <v>0</v>
      </c>
      <c r="AD19" s="2" t="s">
        <v>50</v>
      </c>
      <c r="AE19">
        <v>0</v>
      </c>
      <c r="AF19">
        <v>1.4492753623188401E-2</v>
      </c>
      <c r="AG19">
        <f t="shared" si="14"/>
        <v>1.4492753623188401E-2</v>
      </c>
      <c r="AH19" t="e">
        <f t="shared" si="4"/>
        <v>#DIV/0!</v>
      </c>
    </row>
    <row r="20" spans="1:34" x14ac:dyDescent="0.25">
      <c r="A20">
        <f t="shared" si="5"/>
        <v>1</v>
      </c>
      <c r="B20" s="2" t="s">
        <v>51</v>
      </c>
      <c r="C20">
        <v>115.55056179775301</v>
      </c>
      <c r="D20">
        <v>4.36231884057971</v>
      </c>
      <c r="E20">
        <f t="shared" si="6"/>
        <v>111.1882429571733</v>
      </c>
      <c r="F20">
        <f t="shared" si="0"/>
        <v>26.488334764268963</v>
      </c>
      <c r="H20">
        <f t="shared" si="7"/>
        <v>1</v>
      </c>
      <c r="I20" s="2" t="s">
        <v>48</v>
      </c>
      <c r="J20">
        <v>1.1573033707865199</v>
      </c>
      <c r="K20">
        <v>0.405797101449275</v>
      </c>
      <c r="L20">
        <f t="shared" si="8"/>
        <v>0.75150626933724496</v>
      </c>
      <c r="M20">
        <f t="shared" si="1"/>
        <v>2.8519261637239266</v>
      </c>
      <c r="O20">
        <f t="shared" si="9"/>
        <v>0</v>
      </c>
      <c r="P20" s="2" t="s">
        <v>43</v>
      </c>
      <c r="Q20">
        <v>0.16853932584269701</v>
      </c>
      <c r="R20">
        <v>2.36231884057971</v>
      </c>
      <c r="S20">
        <f t="shared" si="10"/>
        <v>2.1937795147370132</v>
      </c>
      <c r="T20">
        <f t="shared" si="2"/>
        <v>14.016425120772913</v>
      </c>
      <c r="V20">
        <f t="shared" si="11"/>
        <v>0</v>
      </c>
      <c r="W20" t="s">
        <v>19</v>
      </c>
      <c r="X20">
        <v>0</v>
      </c>
      <c r="Y20">
        <v>2.8985507246376802E-2</v>
      </c>
      <c r="Z20">
        <f t="shared" si="12"/>
        <v>2.8985507246376802E-2</v>
      </c>
      <c r="AA20" t="e">
        <f t="shared" si="3"/>
        <v>#DIV/0!</v>
      </c>
      <c r="AC20">
        <f t="shared" si="13"/>
        <v>0</v>
      </c>
      <c r="AD20" s="2" t="s">
        <v>52</v>
      </c>
      <c r="AE20">
        <v>0</v>
      </c>
      <c r="AF20">
        <v>1.4492753623188401E-2</v>
      </c>
      <c r="AG20">
        <f t="shared" si="14"/>
        <v>1.4492753623188401E-2</v>
      </c>
      <c r="AH20" t="e">
        <f t="shared" si="4"/>
        <v>#DIV/0!</v>
      </c>
    </row>
    <row r="21" spans="1:34" x14ac:dyDescent="0.25">
      <c r="A21">
        <f t="shared" si="5"/>
        <v>1</v>
      </c>
      <c r="B21" s="2" t="s">
        <v>53</v>
      </c>
      <c r="C21">
        <v>65.977528089887599</v>
      </c>
      <c r="D21">
        <v>42.826086956521699</v>
      </c>
      <c r="E21">
        <f t="shared" si="6"/>
        <v>23.1514411333659</v>
      </c>
      <c r="F21">
        <f t="shared" si="0"/>
        <v>1.540592026464382</v>
      </c>
      <c r="H21">
        <f t="shared" si="7"/>
        <v>1</v>
      </c>
      <c r="I21" s="2" t="s">
        <v>48</v>
      </c>
      <c r="J21">
        <v>7.01123595505618</v>
      </c>
      <c r="K21">
        <v>5.4347826086956497</v>
      </c>
      <c r="L21">
        <f t="shared" si="8"/>
        <v>1.5764533463605304</v>
      </c>
      <c r="M21">
        <f t="shared" si="1"/>
        <v>1.2900674157303378</v>
      </c>
      <c r="O21">
        <f t="shared" si="9"/>
        <v>1</v>
      </c>
      <c r="P21" s="2" t="s">
        <v>54</v>
      </c>
      <c r="Q21">
        <v>2.80898876404494</v>
      </c>
      <c r="R21">
        <v>0.26086956521739102</v>
      </c>
      <c r="S21">
        <f t="shared" si="10"/>
        <v>2.5481191988275489</v>
      </c>
      <c r="T21">
        <f t="shared" si="2"/>
        <v>10.767790262172282</v>
      </c>
      <c r="V21">
        <f t="shared" si="11"/>
        <v>1</v>
      </c>
      <c r="W21" t="s">
        <v>55</v>
      </c>
      <c r="X21">
        <v>1.1235955056179799E-2</v>
      </c>
      <c r="Y21">
        <v>0</v>
      </c>
      <c r="Z21">
        <f t="shared" si="12"/>
        <v>1.1235955056179799E-2</v>
      </c>
      <c r="AA21" t="e">
        <f t="shared" si="3"/>
        <v>#DIV/0!</v>
      </c>
      <c r="AC21">
        <f t="shared" si="13"/>
        <v>0</v>
      </c>
      <c r="AD21" s="2" t="s">
        <v>56</v>
      </c>
      <c r="AE21">
        <v>0</v>
      </c>
      <c r="AF21">
        <v>7.2463768115942004E-2</v>
      </c>
      <c r="AG21">
        <f t="shared" si="14"/>
        <v>7.2463768115942004E-2</v>
      </c>
      <c r="AH21" t="e">
        <f t="shared" si="4"/>
        <v>#DIV/0!</v>
      </c>
    </row>
    <row r="22" spans="1:34" x14ac:dyDescent="0.25">
      <c r="A22">
        <f t="shared" si="5"/>
        <v>1</v>
      </c>
      <c r="B22" s="2" t="s">
        <v>45</v>
      </c>
      <c r="C22">
        <v>92.842696629213506</v>
      </c>
      <c r="D22">
        <v>84.971014492753596</v>
      </c>
      <c r="E22">
        <f t="shared" si="6"/>
        <v>7.8716821364599099</v>
      </c>
      <c r="F22">
        <f t="shared" si="0"/>
        <v>1.0926396157966458</v>
      </c>
      <c r="H22">
        <f t="shared" si="7"/>
        <v>0</v>
      </c>
      <c r="I22" s="2" t="s">
        <v>57</v>
      </c>
      <c r="J22">
        <v>0.28089887640449401</v>
      </c>
      <c r="K22">
        <v>4.7681159420289898</v>
      </c>
      <c r="L22">
        <f t="shared" si="8"/>
        <v>4.4872170656244954</v>
      </c>
      <c r="M22">
        <f t="shared" si="1"/>
        <v>16.974492753623228</v>
      </c>
      <c r="O22">
        <f t="shared" si="9"/>
        <v>1</v>
      </c>
      <c r="P22" s="2" t="s">
        <v>58</v>
      </c>
      <c r="Q22">
        <v>2.82022471910112</v>
      </c>
      <c r="R22">
        <v>0.24637681159420299</v>
      </c>
      <c r="S22">
        <f t="shared" si="10"/>
        <v>2.5738479075069169</v>
      </c>
      <c r="T22">
        <f t="shared" si="2"/>
        <v>11.446794448116306</v>
      </c>
      <c r="V22">
        <f t="shared" si="11"/>
        <v>1</v>
      </c>
      <c r="W22" t="s">
        <v>59</v>
      </c>
      <c r="X22">
        <v>1.1235955056179799E-2</v>
      </c>
      <c r="Y22">
        <v>0</v>
      </c>
      <c r="Z22">
        <f t="shared" si="12"/>
        <v>1.1235955056179799E-2</v>
      </c>
      <c r="AA22" t="e">
        <f t="shared" si="3"/>
        <v>#DIV/0!</v>
      </c>
      <c r="AC22">
        <f t="shared" si="13"/>
        <v>0</v>
      </c>
      <c r="AD22" s="2" t="s">
        <v>60</v>
      </c>
      <c r="AE22">
        <v>0</v>
      </c>
      <c r="AF22">
        <v>4.3478260869565202E-2</v>
      </c>
      <c r="AG22">
        <f t="shared" si="14"/>
        <v>4.3478260869565202E-2</v>
      </c>
      <c r="AH22" t="e">
        <f t="shared" si="4"/>
        <v>#DIV/0!</v>
      </c>
    </row>
    <row r="23" spans="1:34" x14ac:dyDescent="0.25">
      <c r="A23">
        <f t="shared" si="5"/>
        <v>1</v>
      </c>
      <c r="B23" s="2" t="s">
        <v>31</v>
      </c>
      <c r="C23">
        <v>95.550561797752806</v>
      </c>
      <c r="D23">
        <v>48.739130434782602</v>
      </c>
      <c r="E23">
        <f t="shared" si="6"/>
        <v>46.811431362970204</v>
      </c>
      <c r="F23">
        <f t="shared" si="0"/>
        <v>1.9604486363499687</v>
      </c>
      <c r="H23">
        <f t="shared" si="7"/>
        <v>0</v>
      </c>
      <c r="I23" s="2" t="s">
        <v>61</v>
      </c>
      <c r="J23">
        <v>1.1235955056179799E-2</v>
      </c>
      <c r="K23">
        <v>17.304347826087</v>
      </c>
      <c r="L23">
        <f t="shared" si="8"/>
        <v>17.29311187103082</v>
      </c>
      <c r="M23">
        <f t="shared" si="1"/>
        <v>1540.0869565217397</v>
      </c>
      <c r="O23">
        <f t="shared" si="9"/>
        <v>0</v>
      </c>
      <c r="P23" s="2" t="s">
        <v>62</v>
      </c>
      <c r="Q23">
        <v>4.49438202247191E-2</v>
      </c>
      <c r="R23">
        <v>1.9420289855072499</v>
      </c>
      <c r="S23">
        <f t="shared" si="10"/>
        <v>1.8970851652825309</v>
      </c>
      <c r="T23">
        <f t="shared" si="2"/>
        <v>43.210144927536312</v>
      </c>
      <c r="V23">
        <f t="shared" si="11"/>
        <v>1</v>
      </c>
      <c r="W23" t="s">
        <v>63</v>
      </c>
      <c r="X23">
        <v>1.1235955056179799E-2</v>
      </c>
      <c r="Y23">
        <v>0</v>
      </c>
      <c r="Z23">
        <f t="shared" si="12"/>
        <v>1.1235955056179799E-2</v>
      </c>
      <c r="AA23" t="e">
        <f t="shared" si="3"/>
        <v>#DIV/0!</v>
      </c>
      <c r="AC23">
        <f t="shared" si="13"/>
        <v>0</v>
      </c>
      <c r="AD23" s="2" t="s">
        <v>64</v>
      </c>
      <c r="AE23">
        <v>0</v>
      </c>
      <c r="AF23">
        <v>1.4492753623188401E-2</v>
      </c>
      <c r="AG23">
        <f t="shared" si="14"/>
        <v>1.4492753623188401E-2</v>
      </c>
      <c r="AH23" t="e">
        <f t="shared" si="4"/>
        <v>#DIV/0!</v>
      </c>
    </row>
    <row r="24" spans="1:34" x14ac:dyDescent="0.25">
      <c r="A24">
        <f t="shared" si="5"/>
        <v>0</v>
      </c>
      <c r="B24" s="2" t="s">
        <v>47</v>
      </c>
      <c r="C24">
        <v>45.191011235955102</v>
      </c>
      <c r="D24">
        <v>64.753623188405797</v>
      </c>
      <c r="E24">
        <f t="shared" si="6"/>
        <v>19.562611952450695</v>
      </c>
      <c r="F24">
        <f t="shared" si="0"/>
        <v>1.4328872361432397</v>
      </c>
      <c r="H24">
        <f t="shared" si="7"/>
        <v>0</v>
      </c>
      <c r="I24" s="2" t="s">
        <v>65</v>
      </c>
      <c r="J24">
        <v>0.123595505617978</v>
      </c>
      <c r="K24">
        <v>20.072463768115899</v>
      </c>
      <c r="L24">
        <f t="shared" si="8"/>
        <v>19.948868262497921</v>
      </c>
      <c r="M24">
        <f t="shared" si="1"/>
        <v>162.40447957839166</v>
      </c>
      <c r="O24">
        <f t="shared" si="9"/>
        <v>1</v>
      </c>
      <c r="P24" s="2" t="s">
        <v>66</v>
      </c>
      <c r="Q24">
        <v>1.98876404494382</v>
      </c>
      <c r="R24">
        <v>1.4492753623188401E-2</v>
      </c>
      <c r="S24">
        <f t="shared" si="10"/>
        <v>1.9742712913206315</v>
      </c>
      <c r="T24">
        <f t="shared" si="2"/>
        <v>137.22471910112364</v>
      </c>
      <c r="V24">
        <f t="shared" si="11"/>
        <v>1</v>
      </c>
      <c r="W24" t="s">
        <v>67</v>
      </c>
      <c r="X24">
        <v>1.1235955056179799E-2</v>
      </c>
      <c r="Y24">
        <v>0</v>
      </c>
      <c r="Z24">
        <f t="shared" si="12"/>
        <v>1.1235955056179799E-2</v>
      </c>
      <c r="AA24" t="e">
        <f t="shared" si="3"/>
        <v>#DIV/0!</v>
      </c>
      <c r="AC24">
        <f t="shared" si="13"/>
        <v>0</v>
      </c>
      <c r="AD24" s="2" t="s">
        <v>68</v>
      </c>
      <c r="AE24">
        <v>0</v>
      </c>
      <c r="AF24">
        <v>8.6956521739130405E-2</v>
      </c>
      <c r="AG24">
        <f t="shared" si="14"/>
        <v>8.6956521739130405E-2</v>
      </c>
      <c r="AH24" t="e">
        <f t="shared" si="4"/>
        <v>#DIV/0!</v>
      </c>
    </row>
    <row r="25" spans="1:34" x14ac:dyDescent="0.25">
      <c r="A25">
        <f t="shared" si="5"/>
        <v>1</v>
      </c>
      <c r="B25" s="2" t="s">
        <v>45</v>
      </c>
      <c r="C25">
        <v>69.101123595505598</v>
      </c>
      <c r="D25">
        <v>24.202898550724601</v>
      </c>
      <c r="E25">
        <f t="shared" si="6"/>
        <v>44.898225044781</v>
      </c>
      <c r="F25">
        <f t="shared" si="0"/>
        <v>2.8550763641256847</v>
      </c>
      <c r="H25">
        <f t="shared" si="7"/>
        <v>1</v>
      </c>
      <c r="I25" s="2" t="s">
        <v>69</v>
      </c>
      <c r="J25">
        <v>14.0112359550562</v>
      </c>
      <c r="K25">
        <v>2.8695652173913002</v>
      </c>
      <c r="L25">
        <f t="shared" si="8"/>
        <v>11.141670737664899</v>
      </c>
      <c r="M25">
        <f t="shared" si="1"/>
        <v>4.8827034388832287</v>
      </c>
      <c r="O25">
        <f t="shared" si="9"/>
        <v>0</v>
      </c>
      <c r="P25" s="2" t="s">
        <v>70</v>
      </c>
      <c r="Q25">
        <v>0</v>
      </c>
      <c r="R25">
        <v>1.72463768115942</v>
      </c>
      <c r="S25">
        <f t="shared" si="10"/>
        <v>1.72463768115942</v>
      </c>
      <c r="T25" t="e">
        <f t="shared" si="2"/>
        <v>#DIV/0!</v>
      </c>
      <c r="V25">
        <f t="shared" si="11"/>
        <v>1</v>
      </c>
      <c r="W25" t="s">
        <v>71</v>
      </c>
      <c r="X25">
        <v>3.3707865168539297E-2</v>
      </c>
      <c r="Y25">
        <v>0</v>
      </c>
      <c r="Z25">
        <f t="shared" si="12"/>
        <v>3.3707865168539297E-2</v>
      </c>
      <c r="AA25" t="e">
        <f t="shared" si="3"/>
        <v>#DIV/0!</v>
      </c>
      <c r="AC25">
        <f t="shared" si="13"/>
        <v>0</v>
      </c>
      <c r="AD25" s="2" t="s">
        <v>43</v>
      </c>
      <c r="AE25">
        <v>0</v>
      </c>
      <c r="AF25">
        <v>0.14492753623188401</v>
      </c>
      <c r="AG25">
        <f t="shared" si="14"/>
        <v>0.14492753623188401</v>
      </c>
      <c r="AH25" t="e">
        <f t="shared" si="4"/>
        <v>#DIV/0!</v>
      </c>
    </row>
    <row r="26" spans="1:34" x14ac:dyDescent="0.25">
      <c r="A26">
        <f t="shared" si="5"/>
        <v>1</v>
      </c>
      <c r="B26" s="2" t="s">
        <v>101</v>
      </c>
      <c r="C26">
        <v>86.831460674157299</v>
      </c>
      <c r="D26">
        <v>23.4202898550725</v>
      </c>
      <c r="E26">
        <f t="shared" si="6"/>
        <v>63.411170819084802</v>
      </c>
      <c r="F26">
        <f t="shared" si="0"/>
        <v>3.7075314273000273</v>
      </c>
      <c r="H26">
        <f t="shared" si="7"/>
        <v>1</v>
      </c>
      <c r="I26" s="2" t="s">
        <v>69</v>
      </c>
      <c r="J26">
        <v>7.8876404494381998</v>
      </c>
      <c r="K26">
        <v>1.73913043478261</v>
      </c>
      <c r="L26">
        <f t="shared" si="8"/>
        <v>6.1485100146555896</v>
      </c>
      <c r="M26">
        <f t="shared" si="1"/>
        <v>4.5353932584269616</v>
      </c>
      <c r="O26">
        <f t="shared" si="9"/>
        <v>0</v>
      </c>
      <c r="P26" s="2" t="s">
        <v>72</v>
      </c>
      <c r="Q26">
        <v>1.1235955056179799E-2</v>
      </c>
      <c r="R26">
        <v>1.6666666666666701</v>
      </c>
      <c r="S26">
        <f t="shared" si="10"/>
        <v>1.6554307116104903</v>
      </c>
      <c r="T26">
        <f t="shared" si="2"/>
        <v>148.33333333333331</v>
      </c>
      <c r="V26">
        <f t="shared" si="11"/>
        <v>1</v>
      </c>
      <c r="W26" t="s">
        <v>73</v>
      </c>
      <c r="X26">
        <v>1.1235955056179799E-2</v>
      </c>
      <c r="Y26">
        <v>0</v>
      </c>
      <c r="Z26">
        <f t="shared" si="12"/>
        <v>1.1235955056179799E-2</v>
      </c>
      <c r="AA26" t="e">
        <f t="shared" si="3"/>
        <v>#DIV/0!</v>
      </c>
      <c r="AC26">
        <f t="shared" si="13"/>
        <v>0</v>
      </c>
      <c r="AD26" s="2" t="s">
        <v>43</v>
      </c>
      <c r="AE26">
        <v>0</v>
      </c>
      <c r="AF26">
        <v>1.4492753623188401E-2</v>
      </c>
      <c r="AG26">
        <f t="shared" si="14"/>
        <v>1.4492753623188401E-2</v>
      </c>
      <c r="AH26" t="e">
        <f t="shared" si="4"/>
        <v>#DIV/0!</v>
      </c>
    </row>
    <row r="27" spans="1:34" x14ac:dyDescent="0.25">
      <c r="A27">
        <f t="shared" si="5"/>
        <v>1</v>
      </c>
      <c r="B27" s="2" t="s">
        <v>102</v>
      </c>
      <c r="C27">
        <v>78.202247191011196</v>
      </c>
      <c r="D27">
        <v>8.5507246376811601</v>
      </c>
      <c r="E27">
        <f t="shared" si="6"/>
        <v>69.651522553330039</v>
      </c>
      <c r="F27">
        <f t="shared" si="0"/>
        <v>9.1456865358979194</v>
      </c>
      <c r="H27">
        <f t="shared" si="7"/>
        <v>1</v>
      </c>
      <c r="I27" s="2" t="s">
        <v>74</v>
      </c>
      <c r="J27">
        <v>7.1348314606741603</v>
      </c>
      <c r="K27">
        <v>1.5652173913043499</v>
      </c>
      <c r="L27">
        <f t="shared" si="8"/>
        <v>5.5696140693698108</v>
      </c>
      <c r="M27">
        <f t="shared" si="1"/>
        <v>4.5583645443195966</v>
      </c>
      <c r="O27">
        <f t="shared" si="9"/>
        <v>1</v>
      </c>
      <c r="P27" s="2" t="s">
        <v>75</v>
      </c>
      <c r="Q27">
        <v>4.2247191011235996</v>
      </c>
      <c r="R27">
        <v>0.88405797101449302</v>
      </c>
      <c r="S27">
        <f t="shared" si="10"/>
        <v>3.3406611301091065</v>
      </c>
      <c r="T27">
        <f t="shared" si="2"/>
        <v>4.7787806225824312</v>
      </c>
      <c r="V27">
        <f t="shared" si="11"/>
        <v>1</v>
      </c>
      <c r="W27" t="s">
        <v>76</v>
      </c>
      <c r="X27">
        <v>1.1235955056179799E-2</v>
      </c>
      <c r="Y27">
        <v>0</v>
      </c>
      <c r="Z27">
        <f t="shared" si="12"/>
        <v>1.1235955056179799E-2</v>
      </c>
      <c r="AA27" t="e">
        <f t="shared" si="3"/>
        <v>#DIV/0!</v>
      </c>
      <c r="AC27">
        <f t="shared" si="13"/>
        <v>0</v>
      </c>
      <c r="AD27" s="2" t="s">
        <v>77</v>
      </c>
      <c r="AE27">
        <v>0</v>
      </c>
      <c r="AF27">
        <v>5.7971014492753603E-2</v>
      </c>
      <c r="AG27">
        <f t="shared" si="14"/>
        <v>5.7971014492753603E-2</v>
      </c>
      <c r="AH27" t="e">
        <f t="shared" si="4"/>
        <v>#DIV/0!</v>
      </c>
    </row>
    <row r="28" spans="1:34" x14ac:dyDescent="0.25">
      <c r="A28">
        <f t="shared" si="5"/>
        <v>1</v>
      </c>
      <c r="B28" s="2" t="s">
        <v>78</v>
      </c>
      <c r="C28">
        <v>59.629213483146103</v>
      </c>
      <c r="D28">
        <v>15.173913043478301</v>
      </c>
      <c r="E28">
        <f t="shared" si="6"/>
        <v>44.455300439667802</v>
      </c>
      <c r="F28">
        <f t="shared" si="0"/>
        <v>3.9297189401500194</v>
      </c>
      <c r="H28">
        <f t="shared" si="7"/>
        <v>0</v>
      </c>
      <c r="I28" s="2" t="s">
        <v>79</v>
      </c>
      <c r="J28">
        <v>0</v>
      </c>
      <c r="K28">
        <v>8.2608695652173907</v>
      </c>
      <c r="L28">
        <f t="shared" si="8"/>
        <v>8.2608695652173907</v>
      </c>
      <c r="M28" t="e">
        <f t="shared" si="1"/>
        <v>#DIV/0!</v>
      </c>
      <c r="O28">
        <f t="shared" si="9"/>
        <v>1</v>
      </c>
      <c r="P28" s="2" t="s">
        <v>80</v>
      </c>
      <c r="Q28">
        <v>2.1011235955056198</v>
      </c>
      <c r="R28">
        <v>8.6956521739130405E-2</v>
      </c>
      <c r="S28">
        <f t="shared" si="10"/>
        <v>2.0141670737664894</v>
      </c>
      <c r="T28">
        <f t="shared" si="2"/>
        <v>24.162921348314637</v>
      </c>
      <c r="V28">
        <f t="shared" si="11"/>
        <v>1</v>
      </c>
      <c r="W28" t="s">
        <v>81</v>
      </c>
      <c r="X28">
        <v>2.2471910112359599E-2</v>
      </c>
      <c r="Y28">
        <v>0</v>
      </c>
      <c r="Z28">
        <f t="shared" si="12"/>
        <v>2.2471910112359599E-2</v>
      </c>
      <c r="AA28" t="e">
        <f t="shared" si="3"/>
        <v>#DIV/0!</v>
      </c>
      <c r="AC28">
        <f t="shared" si="13"/>
        <v>0</v>
      </c>
      <c r="AD28" s="2" t="s">
        <v>82</v>
      </c>
      <c r="AE28">
        <v>0</v>
      </c>
      <c r="AF28">
        <v>2.8985507246376802E-2</v>
      </c>
      <c r="AG28">
        <f t="shared" si="14"/>
        <v>2.8985507246376802E-2</v>
      </c>
      <c r="AH28" t="e">
        <f t="shared" si="4"/>
        <v>#DIV/0!</v>
      </c>
    </row>
    <row r="29" spans="1:34" x14ac:dyDescent="0.25">
      <c r="A29">
        <f t="shared" si="5"/>
        <v>0</v>
      </c>
      <c r="B29" s="2" t="s">
        <v>0</v>
      </c>
      <c r="C29">
        <v>20.9887640449438</v>
      </c>
      <c r="D29">
        <v>52.072463768115902</v>
      </c>
      <c r="E29">
        <f t="shared" si="6"/>
        <v>31.083699723172103</v>
      </c>
      <c r="F29">
        <f t="shared" si="0"/>
        <v>2.4809685628277944</v>
      </c>
      <c r="H29">
        <f t="shared" si="7"/>
        <v>0</v>
      </c>
      <c r="I29" s="2" t="s">
        <v>104</v>
      </c>
      <c r="J29">
        <v>0.325842696629214</v>
      </c>
      <c r="K29">
        <v>8.3043478260869605</v>
      </c>
      <c r="L29">
        <f t="shared" si="8"/>
        <v>7.9785051294577469</v>
      </c>
      <c r="M29">
        <f t="shared" si="1"/>
        <v>25.485757121439253</v>
      </c>
      <c r="O29">
        <f t="shared" si="9"/>
        <v>0</v>
      </c>
      <c r="P29" s="2" t="s">
        <v>83</v>
      </c>
      <c r="Q29">
        <v>5.6179775280898903E-2</v>
      </c>
      <c r="R29">
        <v>1.7826086956521701</v>
      </c>
      <c r="S29">
        <f t="shared" si="10"/>
        <v>1.726428920371271</v>
      </c>
      <c r="T29">
        <f t="shared" si="2"/>
        <v>31.730434782608611</v>
      </c>
      <c r="V29">
        <f t="shared" si="11"/>
        <v>1</v>
      </c>
      <c r="W29" t="s">
        <v>84</v>
      </c>
      <c r="X29">
        <v>0.112359550561798</v>
      </c>
      <c r="Y29">
        <v>0</v>
      </c>
      <c r="Z29">
        <f t="shared" si="12"/>
        <v>0.112359550561798</v>
      </c>
      <c r="AA29" t="e">
        <f t="shared" si="3"/>
        <v>#DIV/0!</v>
      </c>
      <c r="AC29">
        <f t="shared" si="13"/>
        <v>0</v>
      </c>
      <c r="AD29" s="2" t="s">
        <v>0</v>
      </c>
      <c r="AE29">
        <v>0</v>
      </c>
      <c r="AF29">
        <v>0.231884057971015</v>
      </c>
      <c r="AG29">
        <f t="shared" si="14"/>
        <v>0.231884057971015</v>
      </c>
      <c r="AH29" t="e">
        <f t="shared" si="4"/>
        <v>#DIV/0!</v>
      </c>
    </row>
    <row r="30" spans="1:34" x14ac:dyDescent="0.25">
      <c r="A30">
        <f t="shared" si="5"/>
        <v>0</v>
      </c>
      <c r="B30" s="2" t="s">
        <v>45</v>
      </c>
      <c r="C30">
        <v>40.191011235955102</v>
      </c>
      <c r="D30">
        <v>44.913043478260903</v>
      </c>
      <c r="E30">
        <f t="shared" si="6"/>
        <v>4.7220322423058008</v>
      </c>
      <c r="F30">
        <f t="shared" si="0"/>
        <v>1.1174897594535129</v>
      </c>
      <c r="H30">
        <f t="shared" si="7"/>
        <v>1</v>
      </c>
      <c r="I30" s="2" t="s">
        <v>85</v>
      </c>
      <c r="J30">
        <v>2.6404494382022499</v>
      </c>
      <c r="K30">
        <v>2.52173913043478</v>
      </c>
      <c r="L30">
        <f t="shared" si="8"/>
        <v>0.11871030776746982</v>
      </c>
      <c r="M30">
        <f t="shared" si="1"/>
        <v>1.0470747772181346</v>
      </c>
      <c r="O30">
        <f t="shared" si="9"/>
        <v>1</v>
      </c>
      <c r="P30" s="2" t="s">
        <v>17</v>
      </c>
      <c r="Q30">
        <v>4.0449438202247201</v>
      </c>
      <c r="R30">
        <v>0.92753623188405798</v>
      </c>
      <c r="S30">
        <f t="shared" si="10"/>
        <v>3.117407588340662</v>
      </c>
      <c r="T30">
        <f t="shared" si="2"/>
        <v>4.3609550561797761</v>
      </c>
      <c r="V30">
        <f t="shared" si="11"/>
        <v>1</v>
      </c>
      <c r="W30" t="s">
        <v>86</v>
      </c>
      <c r="X30">
        <v>1.1235955056179799E-2</v>
      </c>
      <c r="Y30">
        <v>0</v>
      </c>
      <c r="Z30">
        <f t="shared" si="12"/>
        <v>1.1235955056179799E-2</v>
      </c>
      <c r="AA30" t="e">
        <f t="shared" si="3"/>
        <v>#DIV/0!</v>
      </c>
      <c r="AC30">
        <f t="shared" si="13"/>
        <v>0</v>
      </c>
      <c r="AD30" s="2" t="s">
        <v>0</v>
      </c>
      <c r="AE30">
        <v>0</v>
      </c>
      <c r="AF30">
        <v>1.4492753623188401E-2</v>
      </c>
      <c r="AG30">
        <f t="shared" si="14"/>
        <v>1.4492753623188401E-2</v>
      </c>
      <c r="AH30" t="e">
        <f t="shared" si="4"/>
        <v>#DIV/0!</v>
      </c>
    </row>
    <row r="31" spans="1:34" x14ac:dyDescent="0.25">
      <c r="A31">
        <f t="shared" si="5"/>
        <v>1</v>
      </c>
      <c r="B31" s="2" t="s">
        <v>87</v>
      </c>
      <c r="C31">
        <v>53</v>
      </c>
      <c r="D31">
        <v>6.3913043478260896</v>
      </c>
      <c r="E31">
        <f t="shared" si="6"/>
        <v>46.608695652173907</v>
      </c>
      <c r="F31">
        <f t="shared" si="0"/>
        <v>8.2925170068027185</v>
      </c>
      <c r="H31">
        <f t="shared" si="7"/>
        <v>0</v>
      </c>
      <c r="I31" s="2" t="s">
        <v>88</v>
      </c>
      <c r="J31">
        <v>8.98876404494382E-2</v>
      </c>
      <c r="K31">
        <v>9.5507246376811601</v>
      </c>
      <c r="L31">
        <f t="shared" si="8"/>
        <v>9.4608369972317217</v>
      </c>
      <c r="M31">
        <f t="shared" si="1"/>
        <v>106.25181159420291</v>
      </c>
      <c r="O31">
        <f t="shared" si="9"/>
        <v>0</v>
      </c>
      <c r="P31" s="2" t="s">
        <v>89</v>
      </c>
      <c r="Q31">
        <v>4.49438202247191E-2</v>
      </c>
      <c r="R31">
        <v>1.72463768115942</v>
      </c>
      <c r="S31">
        <f t="shared" si="10"/>
        <v>1.6796938609347007</v>
      </c>
      <c r="T31">
        <f t="shared" si="2"/>
        <v>38.373188405797094</v>
      </c>
      <c r="V31">
        <f t="shared" si="11"/>
        <v>1</v>
      </c>
      <c r="W31" t="s">
        <v>90</v>
      </c>
      <c r="X31">
        <v>1.1235955056179799E-2</v>
      </c>
      <c r="Y31">
        <v>0</v>
      </c>
      <c r="Z31">
        <f t="shared" si="12"/>
        <v>1.1235955056179799E-2</v>
      </c>
      <c r="AA31" t="e">
        <f t="shared" si="3"/>
        <v>#DIV/0!</v>
      </c>
      <c r="AC31">
        <f t="shared" si="13"/>
        <v>0</v>
      </c>
      <c r="AD31" s="2" t="s">
        <v>0</v>
      </c>
      <c r="AE31">
        <v>0</v>
      </c>
      <c r="AF31">
        <v>1.4492753623188401E-2</v>
      </c>
      <c r="AG31">
        <f t="shared" si="14"/>
        <v>1.4492753623188401E-2</v>
      </c>
      <c r="AH31" t="e">
        <f t="shared" si="4"/>
        <v>#DIV/0!</v>
      </c>
    </row>
    <row r="32" spans="1:34" x14ac:dyDescent="0.25">
      <c r="A32">
        <f t="shared" si="5"/>
        <v>1</v>
      </c>
      <c r="B32" s="2" t="s">
        <v>0</v>
      </c>
      <c r="C32">
        <v>31.662921348314601</v>
      </c>
      <c r="D32">
        <v>25.173913043478301</v>
      </c>
      <c r="E32">
        <f t="shared" si="6"/>
        <v>6.4890083048363003</v>
      </c>
      <c r="F32">
        <f t="shared" si="0"/>
        <v>1.2577671692767438</v>
      </c>
      <c r="H32">
        <f t="shared" si="7"/>
        <v>0</v>
      </c>
      <c r="I32" s="2" t="s">
        <v>91</v>
      </c>
      <c r="J32">
        <v>0</v>
      </c>
      <c r="K32">
        <v>8.1884057971014492</v>
      </c>
      <c r="L32">
        <f t="shared" si="8"/>
        <v>8.1884057971014492</v>
      </c>
      <c r="M32" t="e">
        <f t="shared" si="1"/>
        <v>#DIV/0!</v>
      </c>
      <c r="O32">
        <f t="shared" si="9"/>
        <v>1</v>
      </c>
      <c r="P32" s="2" t="s">
        <v>87</v>
      </c>
      <c r="Q32">
        <v>2.9101123595505598</v>
      </c>
      <c r="R32">
        <v>0.44927536231884102</v>
      </c>
      <c r="S32">
        <f t="shared" si="10"/>
        <v>2.460836997231719</v>
      </c>
      <c r="T32">
        <f t="shared" si="2"/>
        <v>6.4773468648060781</v>
      </c>
      <c r="V32">
        <f t="shared" si="11"/>
        <v>1</v>
      </c>
      <c r="W32" t="s">
        <v>92</v>
      </c>
      <c r="X32">
        <v>1.1235955056179799E-2</v>
      </c>
      <c r="Y32">
        <v>0</v>
      </c>
      <c r="Z32">
        <f t="shared" si="12"/>
        <v>1.1235955056179799E-2</v>
      </c>
      <c r="AA32" t="e">
        <f t="shared" si="3"/>
        <v>#DIV/0!</v>
      </c>
      <c r="AC32">
        <f t="shared" si="13"/>
        <v>0</v>
      </c>
      <c r="AD32" s="2" t="s">
        <v>59</v>
      </c>
      <c r="AE32">
        <v>0</v>
      </c>
      <c r="AF32">
        <v>0</v>
      </c>
      <c r="AG32">
        <f t="shared" si="14"/>
        <v>0</v>
      </c>
      <c r="AH32" t="e">
        <f t="shared" si="4"/>
        <v>#DIV/0!</v>
      </c>
    </row>
    <row r="33" spans="1:34" x14ac:dyDescent="0.25">
      <c r="A33">
        <f t="shared" si="5"/>
        <v>0</v>
      </c>
      <c r="B33" s="2" t="s">
        <v>23</v>
      </c>
      <c r="C33">
        <v>19.0674157303371</v>
      </c>
      <c r="D33">
        <v>33.420289855072497</v>
      </c>
      <c r="E33">
        <f t="shared" si="6"/>
        <v>14.352874124735397</v>
      </c>
      <c r="F33">
        <f t="shared" si="0"/>
        <v>1.7527435457286087</v>
      </c>
      <c r="H33">
        <f t="shared" si="7"/>
        <v>0</v>
      </c>
      <c r="I33" s="2" t="s">
        <v>93</v>
      </c>
      <c r="J33">
        <v>1.1235955056179799E-2</v>
      </c>
      <c r="K33">
        <v>0.47826086956521702</v>
      </c>
      <c r="L33">
        <f t="shared" si="8"/>
        <v>0.46702491450903721</v>
      </c>
      <c r="M33">
        <f t="shared" si="1"/>
        <v>42.565217391304223</v>
      </c>
      <c r="O33">
        <f t="shared" si="9"/>
        <v>0</v>
      </c>
      <c r="P33" s="2" t="s">
        <v>94</v>
      </c>
      <c r="Q33">
        <v>0.123595505617978</v>
      </c>
      <c r="R33">
        <v>1.85507246376812</v>
      </c>
      <c r="S33">
        <f t="shared" si="10"/>
        <v>1.7314769581501419</v>
      </c>
      <c r="T33">
        <f t="shared" si="2"/>
        <v>15.009222661396549</v>
      </c>
      <c r="V33">
        <f t="shared" si="11"/>
        <v>1</v>
      </c>
      <c r="W33" t="s">
        <v>95</v>
      </c>
      <c r="X33">
        <v>2.2471910112359599E-2</v>
      </c>
      <c r="Y33">
        <v>0</v>
      </c>
      <c r="Z33">
        <f t="shared" si="12"/>
        <v>2.2471910112359599E-2</v>
      </c>
      <c r="AA33" t="e">
        <f t="shared" si="3"/>
        <v>#DIV/0!</v>
      </c>
      <c r="AC33">
        <f t="shared" si="13"/>
        <v>0</v>
      </c>
      <c r="AD33" s="2" t="s">
        <v>96</v>
      </c>
      <c r="AE33">
        <v>0</v>
      </c>
      <c r="AF33">
        <v>1.4492753623188401E-2</v>
      </c>
      <c r="AG33">
        <f t="shared" si="14"/>
        <v>1.4492753623188401E-2</v>
      </c>
      <c r="AH33" t="e">
        <f t="shared" si="4"/>
        <v>#DIV/0!</v>
      </c>
    </row>
    <row r="34" spans="1:34" x14ac:dyDescent="0.25">
      <c r="A34">
        <f t="shared" si="5"/>
        <v>1</v>
      </c>
      <c r="B34" s="2" t="s">
        <v>45</v>
      </c>
      <c r="C34">
        <v>34.179775280898902</v>
      </c>
      <c r="D34">
        <v>27.463768115941999</v>
      </c>
      <c r="E34">
        <f t="shared" si="6"/>
        <v>6.7160071649569026</v>
      </c>
      <c r="F34">
        <f t="shared" si="0"/>
        <v>1.2445406302807529</v>
      </c>
      <c r="H34">
        <f t="shared" si="7"/>
        <v>0</v>
      </c>
      <c r="I34" s="2" t="s">
        <v>93</v>
      </c>
      <c r="J34">
        <v>0</v>
      </c>
      <c r="K34">
        <v>5.36231884057971</v>
      </c>
      <c r="L34">
        <f t="shared" si="8"/>
        <v>5.36231884057971</v>
      </c>
      <c r="M34" t="e">
        <f t="shared" si="1"/>
        <v>#DIV/0!</v>
      </c>
      <c r="O34">
        <f t="shared" si="9"/>
        <v>1</v>
      </c>
      <c r="P34" s="2" t="s">
        <v>97</v>
      </c>
      <c r="Q34">
        <v>2.0449438202247201</v>
      </c>
      <c r="R34">
        <v>0.15942028985507201</v>
      </c>
      <c r="S34">
        <f t="shared" si="10"/>
        <v>1.885523530369648</v>
      </c>
      <c r="T34">
        <f t="shared" si="2"/>
        <v>12.827374872318735</v>
      </c>
      <c r="V34">
        <f t="shared" si="11"/>
        <v>0</v>
      </c>
      <c r="W34" t="s">
        <v>40</v>
      </c>
      <c r="X34">
        <v>0</v>
      </c>
      <c r="Y34">
        <v>7.2463768115942004E-2</v>
      </c>
      <c r="Z34">
        <f t="shared" si="12"/>
        <v>7.2463768115942004E-2</v>
      </c>
      <c r="AA34" t="e">
        <f t="shared" si="3"/>
        <v>#DIV/0!</v>
      </c>
      <c r="AC34">
        <f t="shared" si="13"/>
        <v>0</v>
      </c>
      <c r="AD34" s="2" t="s">
        <v>98</v>
      </c>
      <c r="AE34">
        <v>0</v>
      </c>
      <c r="AF34">
        <v>1.4492753623188401E-2</v>
      </c>
      <c r="AG34">
        <f t="shared" si="14"/>
        <v>1.4492753623188401E-2</v>
      </c>
      <c r="AH34" t="e">
        <f t="shared" si="4"/>
        <v>#DIV/0!</v>
      </c>
    </row>
    <row r="35" spans="1:34" x14ac:dyDescent="0.25">
      <c r="A35">
        <f t="shared" si="5"/>
        <v>1</v>
      </c>
      <c r="B35" s="2" t="s">
        <v>97</v>
      </c>
      <c r="C35">
        <v>24.943820224719101</v>
      </c>
      <c r="D35">
        <v>12.3768115942029</v>
      </c>
      <c r="E35">
        <f t="shared" si="6"/>
        <v>12.567008630516201</v>
      </c>
      <c r="F35">
        <f t="shared" si="0"/>
        <v>2.0153672078520115</v>
      </c>
      <c r="H35">
        <f t="shared" si="7"/>
        <v>1</v>
      </c>
      <c r="I35" s="2" t="s">
        <v>105</v>
      </c>
      <c r="J35">
        <v>2.7415730337078701</v>
      </c>
      <c r="K35">
        <v>1.26086956521739</v>
      </c>
      <c r="L35">
        <f t="shared" si="8"/>
        <v>1.4807034684904801</v>
      </c>
      <c r="M35">
        <f t="shared" si="1"/>
        <v>2.1743510267338304</v>
      </c>
      <c r="O35">
        <f t="shared" si="9"/>
        <v>1</v>
      </c>
      <c r="P35" s="2" t="s">
        <v>47</v>
      </c>
      <c r="Q35">
        <v>3.02247191011236</v>
      </c>
      <c r="R35">
        <v>0.52173913043478304</v>
      </c>
      <c r="S35">
        <f t="shared" si="10"/>
        <v>2.5007327796775769</v>
      </c>
      <c r="T35">
        <f t="shared" si="2"/>
        <v>5.7930711610486849</v>
      </c>
      <c r="V35">
        <f t="shared" si="11"/>
        <v>0</v>
      </c>
      <c r="W35" t="s">
        <v>40</v>
      </c>
      <c r="X35">
        <v>0</v>
      </c>
      <c r="Y35">
        <v>1.4492753623188401E-2</v>
      </c>
      <c r="Z35">
        <f t="shared" si="12"/>
        <v>1.4492753623188401E-2</v>
      </c>
      <c r="AA35" t="e">
        <f t="shared" si="3"/>
        <v>#DIV/0!</v>
      </c>
      <c r="AC35">
        <f t="shared" si="13"/>
        <v>0</v>
      </c>
      <c r="AD35" s="2" t="s">
        <v>99</v>
      </c>
      <c r="AE35">
        <v>0</v>
      </c>
      <c r="AF35">
        <v>0</v>
      </c>
      <c r="AG35">
        <f t="shared" si="14"/>
        <v>0</v>
      </c>
      <c r="AH35" t="e">
        <f t="shared" si="4"/>
        <v>#DIV/0!</v>
      </c>
    </row>
  </sheetData>
  <mergeCells count="5">
    <mergeCell ref="A3:F3"/>
    <mergeCell ref="H3:M3"/>
    <mergeCell ref="O3:T3"/>
    <mergeCell ref="V3:AA3"/>
    <mergeCell ref="AC3:AH3"/>
  </mergeCells>
  <conditionalFormatting sqref="A6:A35">
    <cfRule type="cellIs" dxfId="11" priority="11" operator="lessThan">
      <formula>0.5</formula>
    </cfRule>
    <cfRule type="cellIs" dxfId="10" priority="12" operator="greaterThan">
      <formula>0.5</formula>
    </cfRule>
  </conditionalFormatting>
  <conditionalFormatting sqref="H6:H35">
    <cfRule type="cellIs" dxfId="9" priority="9" operator="lessThan">
      <formula>0.5</formula>
    </cfRule>
    <cfRule type="cellIs" dxfId="8" priority="10" operator="greaterThan">
      <formula>0.5</formula>
    </cfRule>
  </conditionalFormatting>
  <conditionalFormatting sqref="O6:O35">
    <cfRule type="cellIs" dxfId="7" priority="7" operator="lessThan">
      <formula>0.5</formula>
    </cfRule>
    <cfRule type="cellIs" dxfId="6" priority="8" operator="greaterThan">
      <formula>0.5</formula>
    </cfRule>
  </conditionalFormatting>
  <conditionalFormatting sqref="V6:V35">
    <cfRule type="cellIs" dxfId="5" priority="5" operator="lessThan">
      <formula>0.5</formula>
    </cfRule>
    <cfRule type="cellIs" dxfId="4" priority="6" operator="greaterThan">
      <formula>0.5</formula>
    </cfRule>
  </conditionalFormatting>
  <conditionalFormatting sqref="AC6:AC35">
    <cfRule type="cellIs" dxfId="3" priority="3" operator="lessThan">
      <formula>0.5</formula>
    </cfRule>
    <cfRule type="cellIs" dxfId="2" priority="4" operator="greaterThan">
      <formula>0.5</formula>
    </cfRule>
  </conditionalFormatting>
  <conditionalFormatting sqref="A1:A2">
    <cfRule type="cellIs" dxfId="1" priority="1" operator="lessThan">
      <formula>0.5</formula>
    </cfRule>
    <cfRule type="cellIs" dxfId="0" priority="2" operator="greaterThan">
      <formula>0.5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2017-01-01T12:10:43Z</dcterms:modified>
</cp:coreProperties>
</file>