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06"/>
  <workbookPr filterPrivacy="1" autoCompressPictures="0"/>
  <bookViews>
    <workbookView xWindow="0" yWindow="0" windowWidth="25600" windowHeight="16060"/>
  </bookViews>
  <sheets>
    <sheet name="1.Taxonomy" sheetId="1" r:id="rId1"/>
    <sheet name="2.COG" sheetId="2" r:id="rId2"/>
    <sheet name="3.KEGG" sheetId="3" r:id="rId3"/>
    <sheet name="4.CAZy" sheetId="4" r:id="rId4"/>
    <sheet name="Combined" sheetId="5" r:id="rId5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50" i="4" l="1"/>
  <c r="Q50" i="4"/>
  <c r="R49" i="4"/>
  <c r="Q49" i="4"/>
  <c r="R48" i="4"/>
  <c r="Q48" i="4"/>
  <c r="R35" i="4"/>
  <c r="Q35" i="4"/>
  <c r="R34" i="4"/>
  <c r="Q34" i="4"/>
  <c r="R33" i="4"/>
  <c r="Q33" i="4"/>
  <c r="R50" i="3"/>
  <c r="Q50" i="3"/>
  <c r="R49" i="3"/>
  <c r="Q49" i="3"/>
  <c r="R48" i="3"/>
  <c r="Q48" i="3"/>
  <c r="R35" i="3"/>
  <c r="Q35" i="3"/>
  <c r="R34" i="3"/>
  <c r="Q34" i="3"/>
  <c r="R33" i="3"/>
  <c r="Q33" i="3"/>
  <c r="Q48" i="2"/>
  <c r="R50" i="2"/>
  <c r="Q50" i="2"/>
  <c r="R49" i="2"/>
  <c r="Q49" i="2"/>
  <c r="R48" i="2"/>
  <c r="R35" i="2"/>
  <c r="Q35" i="2"/>
  <c r="R34" i="2"/>
  <c r="Q34" i="2"/>
  <c r="R33" i="2"/>
  <c r="Q33" i="2"/>
  <c r="R50" i="1"/>
  <c r="Q50" i="1"/>
  <c r="R49" i="1"/>
  <c r="Q49" i="1"/>
  <c r="R48" i="1"/>
  <c r="Q48" i="1"/>
  <c r="R35" i="1"/>
  <c r="Q35" i="1"/>
  <c r="R34" i="1"/>
  <c r="Q34" i="1"/>
  <c r="R33" i="1"/>
  <c r="Q33" i="1"/>
  <c r="R20" i="4"/>
  <c r="R19" i="4"/>
  <c r="R18" i="4"/>
  <c r="R5" i="4"/>
  <c r="R4" i="4"/>
  <c r="R3" i="4"/>
  <c r="R20" i="3"/>
  <c r="R19" i="3"/>
  <c r="R18" i="3"/>
  <c r="R5" i="3"/>
  <c r="R4" i="3"/>
  <c r="R3" i="3"/>
  <c r="R19" i="2"/>
  <c r="R18" i="2"/>
  <c r="R20" i="2"/>
  <c r="R5" i="2"/>
  <c r="R4" i="2"/>
  <c r="R3" i="2"/>
  <c r="R3" i="1"/>
  <c r="R5" i="1"/>
  <c r="R4" i="1"/>
  <c r="R18" i="1"/>
  <c r="R20" i="1"/>
  <c r="R19" i="1"/>
  <c r="Q3" i="1"/>
  <c r="Q19" i="4"/>
  <c r="Q18" i="4"/>
  <c r="Q5" i="4"/>
  <c r="Q3" i="4"/>
  <c r="Q20" i="4"/>
  <c r="Q4" i="4"/>
  <c r="Q20" i="3"/>
  <c r="Q19" i="3"/>
  <c r="Q18" i="3"/>
  <c r="Q5" i="3"/>
  <c r="Q4" i="3"/>
  <c r="Q3" i="3"/>
  <c r="Q18" i="2"/>
  <c r="Q3" i="2"/>
  <c r="Q20" i="2"/>
  <c r="Q19" i="2"/>
  <c r="Q5" i="2"/>
  <c r="Q4" i="2"/>
  <c r="Q20" i="1"/>
  <c r="Q19" i="1"/>
  <c r="Q18" i="1"/>
  <c r="Q4" i="1"/>
  <c r="Q5" i="1"/>
</calcChain>
</file>

<file path=xl/sharedStrings.xml><?xml version="1.0" encoding="utf-8"?>
<sst xmlns="http://schemas.openxmlformats.org/spreadsheetml/2006/main" count="495" uniqueCount="36">
  <si>
    <t>sample</t>
  </si>
  <si>
    <t>x</t>
  </si>
  <si>
    <t>Out group average</t>
  </si>
  <si>
    <t>N group average</t>
  </si>
  <si>
    <t>Taxonomy</t>
  </si>
  <si>
    <t>COG</t>
  </si>
  <si>
    <t>KEGG</t>
  </si>
  <si>
    <t>CAZy</t>
  </si>
  <si>
    <t>C group average</t>
  </si>
  <si>
    <t>All hit (Pearson)</t>
  </si>
  <si>
    <t>All hit (Spearman)</t>
  </si>
  <si>
    <t>Unique hit (Pearson)</t>
  </si>
  <si>
    <t>Unique hit (Spearman)</t>
  </si>
  <si>
    <t>C_Bagasse</t>
  </si>
  <si>
    <t xml:space="preserve">C_farmSoil </t>
  </si>
  <si>
    <t xml:space="preserve">C_termiteGut </t>
  </si>
  <si>
    <t xml:space="preserve">C_wallabyGut </t>
  </si>
  <si>
    <t xml:space="preserve">C_compost </t>
  </si>
  <si>
    <t xml:space="preserve">C_peatSwampForest </t>
  </si>
  <si>
    <t xml:space="preserve">N_carcass </t>
  </si>
  <si>
    <t xml:space="preserve">N_humanDistalGut </t>
  </si>
  <si>
    <t xml:space="preserve">N_mouseGut </t>
  </si>
  <si>
    <t xml:space="preserve">N_sludge </t>
  </si>
  <si>
    <t xml:space="preserve">N_marine </t>
  </si>
  <si>
    <t xml:space="preserve">N_freshWater </t>
  </si>
  <si>
    <t>C_farmSoil</t>
  </si>
  <si>
    <t>C_termiteGut</t>
  </si>
  <si>
    <t>C_wallabyGut</t>
  </si>
  <si>
    <t>C_compost</t>
  </si>
  <si>
    <t>C_peatSwampForest</t>
  </si>
  <si>
    <t>N_carcass</t>
  </si>
  <si>
    <t>N_humanDistalGut</t>
  </si>
  <si>
    <t>N_mouseGut</t>
  </si>
  <si>
    <t>N_sludge</t>
  </si>
  <si>
    <t>N_marine</t>
  </si>
  <si>
    <t>N_freshWater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</si>
</sst>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164" fontId="0" fillId="2" borderId="0" xfId="0" applyNumberFormat="1" applyFill="1"/>
    <xf numFmtId="164" fontId="0" fillId="0" borderId="0" xfId="0" applyNumberFormat="1"/>
    <xf numFmtId="0" fontId="0" fillId="2" borderId="0" xfId="0" applyFill="1"/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Taxonomy - Spearman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'1.Taxonomy'!$R$18:$R$20</c:f>
                <c:numCache>
                  <c:formatCode>General</c:formatCode>
                  <c:ptCount val="3"/>
                  <c:pt idx="0">
                    <c:v>0.0223295976805968</c:v>
                  </c:pt>
                  <c:pt idx="1">
                    <c:v>0.0142487991355823</c:v>
                  </c:pt>
                  <c:pt idx="2">
                    <c:v>0.0129891233623754</c:v>
                  </c:pt>
                </c:numCache>
              </c:numRef>
            </c:plus>
            <c:minus>
              <c:numRef>
                <c:f>'1.Taxonomy'!$R$18:$R$20</c:f>
                <c:numCache>
                  <c:formatCode>General</c:formatCode>
                  <c:ptCount val="3"/>
                  <c:pt idx="0">
                    <c:v>0.0223295976805968</c:v>
                  </c:pt>
                  <c:pt idx="1">
                    <c:v>0.0142487991355823</c:v>
                  </c:pt>
                  <c:pt idx="2">
                    <c:v>0.0129891233623754</c:v>
                  </c:pt>
                </c:numCache>
              </c:numRef>
            </c:minus>
          </c:errBars>
          <c:cat>
            <c:strRef>
              <c:f>'1.Taxonomy'!$P$18:$P$20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'1.Taxonomy'!$Q$18:$Q$20</c:f>
              <c:numCache>
                <c:formatCode>0.000</c:formatCode>
                <c:ptCount val="3"/>
                <c:pt idx="0">
                  <c:v>0.846112783795933</c:v>
                </c:pt>
                <c:pt idx="1">
                  <c:v>0.864204947042</c:v>
                </c:pt>
                <c:pt idx="2">
                  <c:v>0.855657195038444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9697880"/>
        <c:axId val="2096135400"/>
      </c:barChart>
      <c:catAx>
        <c:axId val="2089697880"/>
        <c:scaling>
          <c:orientation val="minMax"/>
        </c:scaling>
        <c:delete val="0"/>
        <c:axPos val="b"/>
        <c:majorTickMark val="out"/>
        <c:minorTickMark val="none"/>
        <c:tickLblPos val="nextTo"/>
        <c:crossAx val="2096135400"/>
        <c:crosses val="autoZero"/>
        <c:auto val="1"/>
        <c:lblAlgn val="ctr"/>
        <c:lblOffset val="100"/>
        <c:noMultiLvlLbl val="0"/>
      </c:catAx>
      <c:valAx>
        <c:axId val="2096135400"/>
        <c:scaling>
          <c:orientation val="minMax"/>
          <c:min val="0.7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089697880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KEGG - Spearman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'3.KEGG'!$R$18:$R$20</c:f>
                <c:numCache>
                  <c:formatCode>General</c:formatCode>
                  <c:ptCount val="3"/>
                  <c:pt idx="0">
                    <c:v>0.0178354936620993</c:v>
                  </c:pt>
                  <c:pt idx="1">
                    <c:v>0.0170087389661376</c:v>
                  </c:pt>
                  <c:pt idx="2">
                    <c:v>0.0111919105954519</c:v>
                  </c:pt>
                </c:numCache>
              </c:numRef>
            </c:plus>
            <c:minus>
              <c:numRef>
                <c:f>'3.KEGG'!$R$18:$R$20</c:f>
                <c:numCache>
                  <c:formatCode>General</c:formatCode>
                  <c:ptCount val="3"/>
                  <c:pt idx="0">
                    <c:v>0.0178354936620993</c:v>
                  </c:pt>
                  <c:pt idx="1">
                    <c:v>0.0170087389661376</c:v>
                  </c:pt>
                  <c:pt idx="2">
                    <c:v>0.0111919105954519</c:v>
                  </c:pt>
                </c:numCache>
              </c:numRef>
            </c:minus>
          </c:errBars>
          <c:cat>
            <c:strRef>
              <c:f>'3.KEGG'!$P$18:$P$20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'3.KEGG'!$Q$18:$Q$20</c:f>
              <c:numCache>
                <c:formatCode>0.000</c:formatCode>
                <c:ptCount val="3"/>
                <c:pt idx="0">
                  <c:v>0.888055359088467</c:v>
                </c:pt>
                <c:pt idx="1">
                  <c:v>0.882379163990467</c:v>
                </c:pt>
                <c:pt idx="2">
                  <c:v>0.889946721441972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767960"/>
        <c:axId val="-2071395928"/>
      </c:barChart>
      <c:catAx>
        <c:axId val="-2071767960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395928"/>
        <c:crosses val="autoZero"/>
        <c:auto val="1"/>
        <c:lblAlgn val="ctr"/>
        <c:lblOffset val="100"/>
        <c:noMultiLvlLbl val="0"/>
      </c:catAx>
      <c:valAx>
        <c:axId val="-2071395928"/>
        <c:scaling>
          <c:orientation val="minMax"/>
          <c:min val="0.8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767960"/>
        <c:crosses val="autoZero"/>
        <c:crossBetween val="between"/>
        <c:majorUnit val="0.02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KEGG - Pearson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'3.KEGG'!$R$33:$R$35</c:f>
                <c:numCache>
                  <c:formatCode>General</c:formatCode>
                  <c:ptCount val="3"/>
                  <c:pt idx="0">
                    <c:v>0.00485570023853438</c:v>
                  </c:pt>
                  <c:pt idx="1">
                    <c:v>0.00741069296701584</c:v>
                  </c:pt>
                  <c:pt idx="2">
                    <c:v>0.00397599728200042</c:v>
                  </c:pt>
                </c:numCache>
              </c:numRef>
            </c:plus>
            <c:minus>
              <c:numRef>
                <c:f>'3.KEGG'!$R$33:$R$35</c:f>
                <c:numCache>
                  <c:formatCode>General</c:formatCode>
                  <c:ptCount val="3"/>
                  <c:pt idx="0">
                    <c:v>0.00485570023853438</c:v>
                  </c:pt>
                  <c:pt idx="1">
                    <c:v>0.00741069296701584</c:v>
                  </c:pt>
                  <c:pt idx="2">
                    <c:v>0.00397599728200042</c:v>
                  </c:pt>
                </c:numCache>
              </c:numRef>
            </c:minus>
          </c:errBars>
          <c:cat>
            <c:strRef>
              <c:f>'3.KEGG'!$P$33:$P$35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'3.KEGG'!$Q$33:$Q$35</c:f>
              <c:numCache>
                <c:formatCode>0.000</c:formatCode>
                <c:ptCount val="3"/>
                <c:pt idx="0">
                  <c:v>0.973114350324933</c:v>
                </c:pt>
                <c:pt idx="1">
                  <c:v>0.956664936665133</c:v>
                </c:pt>
                <c:pt idx="2">
                  <c:v>0.966461726868417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712888"/>
        <c:axId val="-2071709976"/>
      </c:barChart>
      <c:catAx>
        <c:axId val="-2071712888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709976"/>
        <c:crosses val="autoZero"/>
        <c:auto val="1"/>
        <c:lblAlgn val="ctr"/>
        <c:lblOffset val="100"/>
        <c:noMultiLvlLbl val="0"/>
      </c:catAx>
      <c:valAx>
        <c:axId val="-2071709976"/>
        <c:scaling>
          <c:orientation val="minMax"/>
          <c:max val="1.0"/>
          <c:min val="0.8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712888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KEGG - Spearman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'3.KEGG'!$R$48:$R$50</c:f>
                <c:numCache>
                  <c:formatCode>General</c:formatCode>
                  <c:ptCount val="3"/>
                  <c:pt idx="0">
                    <c:v>0.0164034966387162</c:v>
                  </c:pt>
                  <c:pt idx="1">
                    <c:v>0.0180362291778833</c:v>
                  </c:pt>
                  <c:pt idx="2">
                    <c:v>0.0105979460663964</c:v>
                  </c:pt>
                </c:numCache>
              </c:numRef>
            </c:plus>
            <c:minus>
              <c:numRef>
                <c:f>'3.KEGG'!$R$48:$R$50</c:f>
                <c:numCache>
                  <c:formatCode>General</c:formatCode>
                  <c:ptCount val="3"/>
                  <c:pt idx="0">
                    <c:v>0.0164034966387162</c:v>
                  </c:pt>
                  <c:pt idx="1">
                    <c:v>0.0180362291778833</c:v>
                  </c:pt>
                  <c:pt idx="2">
                    <c:v>0.0105979460663964</c:v>
                  </c:pt>
                </c:numCache>
              </c:numRef>
            </c:minus>
          </c:errBars>
          <c:cat>
            <c:strRef>
              <c:f>'3.KEGG'!$P$48:$P$50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'3.KEGG'!$Q$48:$Q$50</c:f>
              <c:numCache>
                <c:formatCode>0.000</c:formatCode>
                <c:ptCount val="3"/>
                <c:pt idx="0">
                  <c:v>0.8980106132238</c:v>
                </c:pt>
                <c:pt idx="1">
                  <c:v>0.886193335101867</c:v>
                </c:pt>
                <c:pt idx="2">
                  <c:v>0.898957038340528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682440"/>
        <c:axId val="-2071679528"/>
      </c:barChart>
      <c:catAx>
        <c:axId val="-2071682440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679528"/>
        <c:crosses val="autoZero"/>
        <c:auto val="1"/>
        <c:lblAlgn val="ctr"/>
        <c:lblOffset val="100"/>
        <c:noMultiLvlLbl val="0"/>
      </c:catAx>
      <c:valAx>
        <c:axId val="-2071679528"/>
        <c:scaling>
          <c:orientation val="minMax"/>
          <c:min val="0.8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682440"/>
        <c:crosses val="autoZero"/>
        <c:crossBetween val="between"/>
        <c:majorUnit val="0.02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CAZy</a:t>
            </a:r>
            <a:r>
              <a:rPr lang="en-US" baseline="0"/>
              <a:t> - Spearman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'4.CAZy'!$R$18:$R$20</c:f>
                <c:numCache>
                  <c:formatCode>General</c:formatCode>
                  <c:ptCount val="3"/>
                  <c:pt idx="0">
                    <c:v>0.0211388819053873</c:v>
                  </c:pt>
                  <c:pt idx="1">
                    <c:v>0.0328190948637229</c:v>
                  </c:pt>
                  <c:pt idx="2">
                    <c:v>0.0155117355649309</c:v>
                  </c:pt>
                </c:numCache>
              </c:numRef>
            </c:plus>
            <c:minus>
              <c:numRef>
                <c:f>'4.CAZy'!$R$18:$R$20</c:f>
                <c:numCache>
                  <c:formatCode>General</c:formatCode>
                  <c:ptCount val="3"/>
                  <c:pt idx="0">
                    <c:v>0.0211388819053873</c:v>
                  </c:pt>
                  <c:pt idx="1">
                    <c:v>0.0328190948637229</c:v>
                  </c:pt>
                  <c:pt idx="2">
                    <c:v>0.0155117355649309</c:v>
                  </c:pt>
                </c:numCache>
              </c:numRef>
            </c:minus>
          </c:errBars>
          <c:cat>
            <c:strRef>
              <c:f>'4.CAZy'!$P$18:$P$20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'4.CAZy'!$Q$18:$Q$20</c:f>
              <c:numCache>
                <c:formatCode>0.000</c:formatCode>
                <c:ptCount val="3"/>
                <c:pt idx="0">
                  <c:v>0.721123589537467</c:v>
                </c:pt>
                <c:pt idx="1">
                  <c:v>0.5606389935868</c:v>
                </c:pt>
                <c:pt idx="2">
                  <c:v>0.623190718457778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632568"/>
        <c:axId val="-2071629656"/>
      </c:barChart>
      <c:catAx>
        <c:axId val="-2071632568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629656"/>
        <c:crosses val="autoZero"/>
        <c:auto val="1"/>
        <c:lblAlgn val="ctr"/>
        <c:lblOffset val="100"/>
        <c:noMultiLvlLbl val="0"/>
      </c:catAx>
      <c:valAx>
        <c:axId val="-2071629656"/>
        <c:scaling>
          <c:orientation val="minMax"/>
          <c:min val="0.5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632568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CAZy - Pearson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'4.CAZy'!$R$3:$R$5</c:f>
                <c:numCache>
                  <c:formatCode>General</c:formatCode>
                  <c:ptCount val="3"/>
                  <c:pt idx="0">
                    <c:v>0.0326166279454112</c:v>
                  </c:pt>
                  <c:pt idx="1">
                    <c:v>0.0529923637286205</c:v>
                  </c:pt>
                  <c:pt idx="2">
                    <c:v>0.0242671490304059</c:v>
                  </c:pt>
                </c:numCache>
              </c:numRef>
            </c:plus>
            <c:minus>
              <c:numRef>
                <c:f>'4.CAZy'!$R$3:$R$5</c:f>
                <c:numCache>
                  <c:formatCode>General</c:formatCode>
                  <c:ptCount val="3"/>
                  <c:pt idx="0">
                    <c:v>0.0326166279454112</c:v>
                  </c:pt>
                  <c:pt idx="1">
                    <c:v>0.0529923637286205</c:v>
                  </c:pt>
                  <c:pt idx="2">
                    <c:v>0.0242671490304059</c:v>
                  </c:pt>
                </c:numCache>
              </c:numRef>
            </c:minus>
          </c:errBars>
          <c:cat>
            <c:strRef>
              <c:f>'4.CAZy'!$P$3:$P$5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'4.CAZy'!$Q$3:$Q$5</c:f>
              <c:numCache>
                <c:formatCode>0.000</c:formatCode>
                <c:ptCount val="3"/>
                <c:pt idx="0">
                  <c:v>0.7730787142748</c:v>
                </c:pt>
                <c:pt idx="1">
                  <c:v>0.639493108439533</c:v>
                </c:pt>
                <c:pt idx="2">
                  <c:v>0.67840660195675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600776"/>
        <c:axId val="-2071597864"/>
      </c:barChart>
      <c:catAx>
        <c:axId val="-2071600776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597864"/>
        <c:crosses val="autoZero"/>
        <c:auto val="1"/>
        <c:lblAlgn val="ctr"/>
        <c:lblOffset val="100"/>
        <c:noMultiLvlLbl val="0"/>
      </c:catAx>
      <c:valAx>
        <c:axId val="-2071597864"/>
        <c:scaling>
          <c:orientation val="minMax"/>
          <c:min val="0.5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600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CAZy - Pearson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'4.CAZy'!$R$33:$R$35</c:f>
                <c:numCache>
                  <c:formatCode>General</c:formatCode>
                  <c:ptCount val="3"/>
                  <c:pt idx="0">
                    <c:v>0.0301987759807467</c:v>
                  </c:pt>
                  <c:pt idx="1">
                    <c:v>0.0345412755654635</c:v>
                  </c:pt>
                  <c:pt idx="2">
                    <c:v>0.0199739216410656</c:v>
                  </c:pt>
                </c:numCache>
              </c:numRef>
            </c:plus>
            <c:minus>
              <c:numRef>
                <c:f>'4.CAZy'!$R$33:$R$35</c:f>
                <c:numCache>
                  <c:formatCode>General</c:formatCode>
                  <c:ptCount val="3"/>
                  <c:pt idx="0">
                    <c:v>0.0301987759807467</c:v>
                  </c:pt>
                  <c:pt idx="1">
                    <c:v>0.0345412755654635</c:v>
                  </c:pt>
                  <c:pt idx="2">
                    <c:v>0.0199739216410656</c:v>
                  </c:pt>
                </c:numCache>
              </c:numRef>
            </c:minus>
          </c:errBars>
          <c:cat>
            <c:strRef>
              <c:f>'4.CAZy'!$P$33:$P$35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'4.CAZy'!$Q$33:$Q$35</c:f>
              <c:numCache>
                <c:formatCode>0.000</c:formatCode>
                <c:ptCount val="3"/>
                <c:pt idx="0">
                  <c:v>0.795715501459733</c:v>
                </c:pt>
                <c:pt idx="1">
                  <c:v>0.7269497223502</c:v>
                </c:pt>
                <c:pt idx="2">
                  <c:v>0.743837934304167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570296"/>
        <c:axId val="-2071567384"/>
      </c:barChart>
      <c:catAx>
        <c:axId val="-2071570296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567384"/>
        <c:crosses val="autoZero"/>
        <c:auto val="1"/>
        <c:lblAlgn val="ctr"/>
        <c:lblOffset val="100"/>
        <c:noMultiLvlLbl val="0"/>
      </c:catAx>
      <c:valAx>
        <c:axId val="-2071567384"/>
        <c:scaling>
          <c:orientation val="minMax"/>
          <c:min val="0.5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570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CAZy</a:t>
            </a:r>
            <a:r>
              <a:rPr lang="en-US" baseline="0"/>
              <a:t> - Spearman</a:t>
            </a:r>
            <a:endParaRPr lang="en-US"/>
          </a:p>
        </c:rich>
      </c:tx>
      <c:layout>
        <c:manualLayout>
          <c:xMode val="edge"/>
          <c:yMode val="edge"/>
          <c:x val="0.262619422572178"/>
          <c:y val="0.0277777777777778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'4.CAZy'!$R$48:$R$50</c:f>
                <c:numCache>
                  <c:formatCode>General</c:formatCode>
                  <c:ptCount val="3"/>
                  <c:pt idx="0">
                    <c:v>0.0208595309281168</c:v>
                  </c:pt>
                  <c:pt idx="1">
                    <c:v>0.032322973063441</c:v>
                  </c:pt>
                  <c:pt idx="2">
                    <c:v>0.0150935362194677</c:v>
                  </c:pt>
                </c:numCache>
              </c:numRef>
            </c:plus>
            <c:minus>
              <c:numRef>
                <c:f>'4.CAZy'!$R$48:$R$50</c:f>
                <c:numCache>
                  <c:formatCode>General</c:formatCode>
                  <c:ptCount val="3"/>
                  <c:pt idx="0">
                    <c:v>0.0208595309281168</c:v>
                  </c:pt>
                  <c:pt idx="1">
                    <c:v>0.032322973063441</c:v>
                  </c:pt>
                  <c:pt idx="2">
                    <c:v>0.0150935362194677</c:v>
                  </c:pt>
                </c:numCache>
              </c:numRef>
            </c:minus>
          </c:errBars>
          <c:cat>
            <c:strRef>
              <c:f>'4.CAZy'!$P$48:$P$50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'4.CAZy'!$Q$48:$Q$50</c:f>
              <c:numCache>
                <c:formatCode>0.000</c:formatCode>
                <c:ptCount val="3"/>
                <c:pt idx="0">
                  <c:v>0.7232621805902</c:v>
                </c:pt>
                <c:pt idx="1">
                  <c:v>0.573408936736533</c:v>
                </c:pt>
                <c:pt idx="2">
                  <c:v>0.6301915944015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539432"/>
        <c:axId val="-2071536520"/>
      </c:barChart>
      <c:catAx>
        <c:axId val="-2071539432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536520"/>
        <c:crosses val="autoZero"/>
        <c:auto val="1"/>
        <c:lblAlgn val="ctr"/>
        <c:lblOffset val="100"/>
        <c:noMultiLvlLbl val="0"/>
      </c:catAx>
      <c:valAx>
        <c:axId val="-2071536520"/>
        <c:scaling>
          <c:orientation val="minMax"/>
          <c:min val="0.5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539432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Combined!$A$10</c:f>
              <c:strCache>
                <c:ptCount val="1"/>
                <c:pt idx="0">
                  <c:v>C group average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Combined!$B$14:$E$14</c:f>
                <c:numCache>
                  <c:formatCode>General</c:formatCode>
                  <c:ptCount val="4"/>
                  <c:pt idx="0">
                    <c:v>0.0223295976805968</c:v>
                  </c:pt>
                  <c:pt idx="1">
                    <c:v>0.0140107140670236</c:v>
                  </c:pt>
                  <c:pt idx="2">
                    <c:v>0.0178354936620993</c:v>
                  </c:pt>
                  <c:pt idx="3">
                    <c:v>0.0211388819053873</c:v>
                  </c:pt>
                </c:numCache>
              </c:numRef>
            </c:plus>
            <c:minus>
              <c:numRef>
                <c:f>Combined!$B$14:$E$14</c:f>
                <c:numCache>
                  <c:formatCode>General</c:formatCode>
                  <c:ptCount val="4"/>
                  <c:pt idx="0">
                    <c:v>0.0223295976805968</c:v>
                  </c:pt>
                  <c:pt idx="1">
                    <c:v>0.0140107140670236</c:v>
                  </c:pt>
                  <c:pt idx="2">
                    <c:v>0.0178354936620993</c:v>
                  </c:pt>
                  <c:pt idx="3">
                    <c:v>0.0211388819053873</c:v>
                  </c:pt>
                </c:numCache>
              </c:numRef>
            </c:minus>
          </c:errBars>
          <c:cat>
            <c:strRef>
              <c:f>Combined!$B$9:$E$9</c:f>
              <c:strCache>
                <c:ptCount val="4"/>
                <c:pt idx="0">
                  <c:v>Taxonomy</c:v>
                </c:pt>
                <c:pt idx="1">
                  <c:v>COG</c:v>
                </c:pt>
                <c:pt idx="2">
                  <c:v>KEGG</c:v>
                </c:pt>
                <c:pt idx="3">
                  <c:v>CAZy</c:v>
                </c:pt>
              </c:strCache>
            </c:strRef>
          </c:cat>
          <c:val>
            <c:numRef>
              <c:f>Combined!$B$10:$E$10</c:f>
              <c:numCache>
                <c:formatCode>General</c:formatCode>
                <c:ptCount val="4"/>
                <c:pt idx="0">
                  <c:v>0.846112783795933</c:v>
                </c:pt>
                <c:pt idx="1">
                  <c:v>0.843922329792066</c:v>
                </c:pt>
                <c:pt idx="2">
                  <c:v>0.888055359088467</c:v>
                </c:pt>
                <c:pt idx="3">
                  <c:v>0.721123589537467</c:v>
                </c:pt>
              </c:numCache>
            </c:numRef>
          </c:val>
        </c:ser>
        <c:ser>
          <c:idx val="1"/>
          <c:order val="1"/>
          <c:tx>
            <c:strRef>
              <c:f>Combined!$A$11</c:f>
              <c:strCache>
                <c:ptCount val="1"/>
                <c:pt idx="0">
                  <c:v>N group average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Combined!$B$15:$E$15</c:f>
                <c:numCache>
                  <c:formatCode>General</c:formatCode>
                  <c:ptCount val="4"/>
                  <c:pt idx="0">
                    <c:v>0.0142487991355823</c:v>
                  </c:pt>
                  <c:pt idx="1">
                    <c:v>0.018485816254155</c:v>
                  </c:pt>
                  <c:pt idx="2">
                    <c:v>0.0170087389661376</c:v>
                  </c:pt>
                  <c:pt idx="3">
                    <c:v>0.0328190948637229</c:v>
                  </c:pt>
                </c:numCache>
              </c:numRef>
            </c:plus>
            <c:minus>
              <c:numRef>
                <c:f>Combined!$B$15:$E$15</c:f>
                <c:numCache>
                  <c:formatCode>General</c:formatCode>
                  <c:ptCount val="4"/>
                  <c:pt idx="0">
                    <c:v>0.0142487991355823</c:v>
                  </c:pt>
                  <c:pt idx="1">
                    <c:v>0.018485816254155</c:v>
                  </c:pt>
                  <c:pt idx="2">
                    <c:v>0.0170087389661376</c:v>
                  </c:pt>
                  <c:pt idx="3">
                    <c:v>0.0328190948637229</c:v>
                  </c:pt>
                </c:numCache>
              </c:numRef>
            </c:minus>
          </c:errBars>
          <c:cat>
            <c:strRef>
              <c:f>Combined!$B$9:$E$9</c:f>
              <c:strCache>
                <c:ptCount val="4"/>
                <c:pt idx="0">
                  <c:v>Taxonomy</c:v>
                </c:pt>
                <c:pt idx="1">
                  <c:v>COG</c:v>
                </c:pt>
                <c:pt idx="2">
                  <c:v>KEGG</c:v>
                </c:pt>
                <c:pt idx="3">
                  <c:v>CAZy</c:v>
                </c:pt>
              </c:strCache>
            </c:strRef>
          </c:cat>
          <c:val>
            <c:numRef>
              <c:f>Combined!$B$11:$E$11</c:f>
              <c:numCache>
                <c:formatCode>General</c:formatCode>
                <c:ptCount val="4"/>
                <c:pt idx="0">
                  <c:v>0.864204947042</c:v>
                </c:pt>
                <c:pt idx="1">
                  <c:v>0.793526968536267</c:v>
                </c:pt>
                <c:pt idx="2">
                  <c:v>0.882379163990467</c:v>
                </c:pt>
                <c:pt idx="3">
                  <c:v>0.5606389935868</c:v>
                </c:pt>
              </c:numCache>
            </c:numRef>
          </c:val>
        </c:ser>
        <c:ser>
          <c:idx val="2"/>
          <c:order val="2"/>
          <c:tx>
            <c:strRef>
              <c:f>Combined!$A$12</c:f>
              <c:strCache>
                <c:ptCount val="1"/>
                <c:pt idx="0">
                  <c:v>Out group average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Combined!$B$16:$E$16</c:f>
                <c:numCache>
                  <c:formatCode>General</c:formatCode>
                  <c:ptCount val="4"/>
                  <c:pt idx="0">
                    <c:v>0.0129891233623754</c:v>
                  </c:pt>
                  <c:pt idx="1">
                    <c:v>0.0107155455125482</c:v>
                  </c:pt>
                  <c:pt idx="2">
                    <c:v>0.0111919105954519</c:v>
                  </c:pt>
                  <c:pt idx="3">
                    <c:v>0.0155117355649309</c:v>
                  </c:pt>
                </c:numCache>
              </c:numRef>
            </c:plus>
            <c:minus>
              <c:numRef>
                <c:f>Combined!$B$16:$E$16</c:f>
                <c:numCache>
                  <c:formatCode>General</c:formatCode>
                  <c:ptCount val="4"/>
                  <c:pt idx="0">
                    <c:v>0.0129891233623754</c:v>
                  </c:pt>
                  <c:pt idx="1">
                    <c:v>0.0107155455125482</c:v>
                  </c:pt>
                  <c:pt idx="2">
                    <c:v>0.0111919105954519</c:v>
                  </c:pt>
                  <c:pt idx="3">
                    <c:v>0.0155117355649309</c:v>
                  </c:pt>
                </c:numCache>
              </c:numRef>
            </c:minus>
          </c:errBars>
          <c:cat>
            <c:strRef>
              <c:f>Combined!$B$9:$E$9</c:f>
              <c:strCache>
                <c:ptCount val="4"/>
                <c:pt idx="0">
                  <c:v>Taxonomy</c:v>
                </c:pt>
                <c:pt idx="1">
                  <c:v>COG</c:v>
                </c:pt>
                <c:pt idx="2">
                  <c:v>KEGG</c:v>
                </c:pt>
                <c:pt idx="3">
                  <c:v>CAZy</c:v>
                </c:pt>
              </c:strCache>
            </c:strRef>
          </c:cat>
          <c:val>
            <c:numRef>
              <c:f>Combined!$B$12:$E$12</c:f>
              <c:numCache>
                <c:formatCode>General</c:formatCode>
                <c:ptCount val="4"/>
                <c:pt idx="0">
                  <c:v>0.855657195038444</c:v>
                </c:pt>
                <c:pt idx="1">
                  <c:v>0.820231171752583</c:v>
                </c:pt>
                <c:pt idx="2">
                  <c:v>0.889946721441972</c:v>
                </c:pt>
                <c:pt idx="3">
                  <c:v>0.623190718457778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480088"/>
        <c:axId val="-2071477000"/>
      </c:barChart>
      <c:catAx>
        <c:axId val="-20714800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-2071477000"/>
        <c:crosses val="autoZero"/>
        <c:auto val="1"/>
        <c:lblAlgn val="ctr"/>
        <c:lblOffset val="100"/>
        <c:noMultiLvlLbl val="0"/>
      </c:catAx>
      <c:valAx>
        <c:axId val="-20714770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100" b="1" i="0" baseline="0">
                    <a:effectLst/>
                  </a:rPr>
                  <a:t>Spearman Correlation</a:t>
                </a:r>
                <a:endParaRPr lang="en-US" sz="11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714800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05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Taxonomy -</a:t>
            </a:r>
            <a:r>
              <a:rPr lang="en-US" baseline="0"/>
              <a:t> Pearson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'1.Taxonomy'!$R$3:$R$5</c:f>
                <c:numCache>
                  <c:formatCode>General</c:formatCode>
                  <c:ptCount val="3"/>
                  <c:pt idx="0">
                    <c:v>0.083038619706984</c:v>
                  </c:pt>
                  <c:pt idx="1">
                    <c:v>0.116581808591193</c:v>
                  </c:pt>
                  <c:pt idx="2">
                    <c:v>0.0633438171055548</c:v>
                  </c:pt>
                </c:numCache>
              </c:numRef>
            </c:plus>
            <c:minus>
              <c:numRef>
                <c:f>'1.Taxonomy'!$R$3:$R$5</c:f>
                <c:numCache>
                  <c:formatCode>General</c:formatCode>
                  <c:ptCount val="3"/>
                  <c:pt idx="0">
                    <c:v>0.083038619706984</c:v>
                  </c:pt>
                  <c:pt idx="1">
                    <c:v>0.116581808591193</c:v>
                  </c:pt>
                  <c:pt idx="2">
                    <c:v>0.0633438171055548</c:v>
                  </c:pt>
                </c:numCache>
              </c:numRef>
            </c:minus>
          </c:errBars>
          <c:cat>
            <c:strRef>
              <c:f>'1.Taxonomy'!$P$3:$P$5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'1.Taxonomy'!$Q$3:$Q$5</c:f>
              <c:numCache>
                <c:formatCode>0.000</c:formatCode>
                <c:ptCount val="3"/>
                <c:pt idx="0">
                  <c:v>0.546449712872267</c:v>
                </c:pt>
                <c:pt idx="1">
                  <c:v>0.501067846539479</c:v>
                </c:pt>
                <c:pt idx="2">
                  <c:v>0.580502621360119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981336"/>
        <c:axId val="-2071979928"/>
      </c:barChart>
      <c:catAx>
        <c:axId val="-2071981336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979928"/>
        <c:crosses val="autoZero"/>
        <c:auto val="1"/>
        <c:lblAlgn val="ctr"/>
        <c:lblOffset val="100"/>
        <c:noMultiLvlLbl val="0"/>
      </c:catAx>
      <c:valAx>
        <c:axId val="-2071979928"/>
        <c:scaling>
          <c:orientation val="minMax"/>
          <c:max val="0.7"/>
          <c:min val="0.0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981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Taxonomy - Pearson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'1.Taxonomy'!$R$33:$R$35</c:f>
                <c:numCache>
                  <c:formatCode>General</c:formatCode>
                  <c:ptCount val="3"/>
                  <c:pt idx="0">
                    <c:v>0.00428439909547737</c:v>
                  </c:pt>
                  <c:pt idx="1">
                    <c:v>0.0117817755817931</c:v>
                  </c:pt>
                  <c:pt idx="2">
                    <c:v>0.00587658807422595</c:v>
                  </c:pt>
                </c:numCache>
              </c:numRef>
            </c:plus>
            <c:minus>
              <c:numRef>
                <c:f>'1.Taxonomy'!$R$33:$R$35</c:f>
                <c:numCache>
                  <c:formatCode>General</c:formatCode>
                  <c:ptCount val="3"/>
                  <c:pt idx="0">
                    <c:v>0.00428439909547737</c:v>
                  </c:pt>
                  <c:pt idx="1">
                    <c:v>0.0117817755817931</c:v>
                  </c:pt>
                  <c:pt idx="2">
                    <c:v>0.00587658807422595</c:v>
                  </c:pt>
                </c:numCache>
              </c:numRef>
            </c:minus>
          </c:errBars>
          <c:cat>
            <c:strRef>
              <c:f>'1.Taxonomy'!$P$33:$P$35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'1.Taxonomy'!$Q$33:$Q$35</c:f>
              <c:numCache>
                <c:formatCode>0.000</c:formatCode>
                <c:ptCount val="3"/>
                <c:pt idx="0">
                  <c:v>0.977825817449933</c:v>
                </c:pt>
                <c:pt idx="1">
                  <c:v>0.954235000101734</c:v>
                </c:pt>
                <c:pt idx="2">
                  <c:v>0.9654589328865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971288"/>
        <c:axId val="-2071969880"/>
      </c:barChart>
      <c:catAx>
        <c:axId val="-2071971288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969880"/>
        <c:crosses val="autoZero"/>
        <c:auto val="1"/>
        <c:lblAlgn val="ctr"/>
        <c:lblOffset val="100"/>
        <c:noMultiLvlLbl val="0"/>
      </c:catAx>
      <c:valAx>
        <c:axId val="-2071969880"/>
        <c:scaling>
          <c:orientation val="minMax"/>
          <c:min val="0.7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971288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Taxonomy - Spearman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'1.Taxonomy'!$R$48:$R$50</c:f>
                <c:numCache>
                  <c:formatCode>General</c:formatCode>
                  <c:ptCount val="3"/>
                  <c:pt idx="0">
                    <c:v>0.0142555201149227</c:v>
                  </c:pt>
                  <c:pt idx="1">
                    <c:v>0.0111046489619483</c:v>
                  </c:pt>
                  <c:pt idx="2">
                    <c:v>0.0103344240291898</c:v>
                  </c:pt>
                </c:numCache>
              </c:numRef>
            </c:plus>
            <c:minus>
              <c:numRef>
                <c:f>'1.Taxonomy'!$R$48:$R$50</c:f>
                <c:numCache>
                  <c:formatCode>General</c:formatCode>
                  <c:ptCount val="3"/>
                  <c:pt idx="0">
                    <c:v>0.0142555201149227</c:v>
                  </c:pt>
                  <c:pt idx="1">
                    <c:v>0.0111046489619483</c:v>
                  </c:pt>
                  <c:pt idx="2">
                    <c:v>0.0103344240291898</c:v>
                  </c:pt>
                </c:numCache>
              </c:numRef>
            </c:minus>
          </c:errBars>
          <c:cat>
            <c:strRef>
              <c:f>'1.Taxonomy'!$P$48:$P$50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'1.Taxonomy'!$Q$48:$Q$50</c:f>
              <c:numCache>
                <c:formatCode>0.000</c:formatCode>
                <c:ptCount val="3"/>
                <c:pt idx="0">
                  <c:v>0.943207234976866</c:v>
                </c:pt>
                <c:pt idx="1">
                  <c:v>0.937624094050933</c:v>
                </c:pt>
                <c:pt idx="2">
                  <c:v>0.936553134900028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960776"/>
        <c:axId val="-2071959368"/>
      </c:barChart>
      <c:catAx>
        <c:axId val="-2071960776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959368"/>
        <c:crosses val="autoZero"/>
        <c:auto val="1"/>
        <c:lblAlgn val="ctr"/>
        <c:lblOffset val="100"/>
        <c:noMultiLvlLbl val="0"/>
      </c:catAx>
      <c:valAx>
        <c:axId val="-2071959368"/>
        <c:scaling>
          <c:orientation val="minMax"/>
          <c:min val="0.7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960776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0"/>
    </mc:Choice>
    <mc:Fallback>
      <c:style val="2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COG - Spearman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'2.COG'!$R$18:$R$20</c:f>
                <c:numCache>
                  <c:formatCode>General</c:formatCode>
                  <c:ptCount val="3"/>
                  <c:pt idx="0">
                    <c:v>0.0140107140670236</c:v>
                  </c:pt>
                  <c:pt idx="1">
                    <c:v>0.018485816254155</c:v>
                  </c:pt>
                  <c:pt idx="2">
                    <c:v>0.0107155455125482</c:v>
                  </c:pt>
                </c:numCache>
              </c:numRef>
            </c:plus>
            <c:minus>
              <c:numRef>
                <c:f>'2.COG'!$R$18:$R$20</c:f>
                <c:numCache>
                  <c:formatCode>General</c:formatCode>
                  <c:ptCount val="3"/>
                  <c:pt idx="0">
                    <c:v>0.0140107140670236</c:v>
                  </c:pt>
                  <c:pt idx="1">
                    <c:v>0.018485816254155</c:v>
                  </c:pt>
                  <c:pt idx="2">
                    <c:v>0.0107155455125482</c:v>
                  </c:pt>
                </c:numCache>
              </c:numRef>
            </c:minus>
          </c:errBars>
          <c:cat>
            <c:strRef>
              <c:f>'2.COG'!$P$18:$P$20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'2.COG'!$Q$18:$Q$20</c:f>
              <c:numCache>
                <c:formatCode>0.000</c:formatCode>
                <c:ptCount val="3"/>
                <c:pt idx="0">
                  <c:v>0.843922329792066</c:v>
                </c:pt>
                <c:pt idx="1">
                  <c:v>0.793526968536267</c:v>
                </c:pt>
                <c:pt idx="2">
                  <c:v>0.820231171752583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941448"/>
        <c:axId val="-2071938536"/>
      </c:barChart>
      <c:catAx>
        <c:axId val="-2071941448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938536"/>
        <c:crosses val="autoZero"/>
        <c:auto val="1"/>
        <c:lblAlgn val="ctr"/>
        <c:lblOffset val="100"/>
        <c:noMultiLvlLbl val="0"/>
      </c:catAx>
      <c:valAx>
        <c:axId val="-2071938536"/>
        <c:scaling>
          <c:orientation val="minMax"/>
          <c:max val="0.9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941448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 paperSize="0" orientation="portrait" horizontalDpi="-4" verticalDpi="-4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0"/>
    </mc:Choice>
    <mc:Fallback>
      <c:style val="2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COG - Pearson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'2.COG'!$R$3:$R$5</c:f>
                <c:numCache>
                  <c:formatCode>General</c:formatCode>
                  <c:ptCount val="3"/>
                  <c:pt idx="0">
                    <c:v>0.0069012732634767</c:v>
                  </c:pt>
                  <c:pt idx="1">
                    <c:v>0.0206407153354176</c:v>
                  </c:pt>
                  <c:pt idx="2">
                    <c:v>0.00847853936722164</c:v>
                  </c:pt>
                </c:numCache>
              </c:numRef>
            </c:plus>
            <c:minus>
              <c:numRef>
                <c:f>'2.COG'!$R$3:$R$5</c:f>
                <c:numCache>
                  <c:formatCode>General</c:formatCode>
                  <c:ptCount val="3"/>
                  <c:pt idx="0">
                    <c:v>0.0069012732634767</c:v>
                  </c:pt>
                  <c:pt idx="1">
                    <c:v>0.0206407153354176</c:v>
                  </c:pt>
                  <c:pt idx="2">
                    <c:v>0.00847853936722164</c:v>
                  </c:pt>
                </c:numCache>
              </c:numRef>
            </c:minus>
          </c:errBars>
          <c:cat>
            <c:strRef>
              <c:f>'2.COG'!$P$3:$P$5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'2.COG'!$Q$3:$Q$5</c:f>
              <c:numCache>
                <c:formatCode>0.000</c:formatCode>
                <c:ptCount val="3"/>
                <c:pt idx="0">
                  <c:v>0.949249015991333</c:v>
                </c:pt>
                <c:pt idx="1">
                  <c:v>0.908836721567933</c:v>
                </c:pt>
                <c:pt idx="2">
                  <c:v>0.934944327125528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910088"/>
        <c:axId val="-2071907112"/>
      </c:barChart>
      <c:catAx>
        <c:axId val="-2071910088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907112"/>
        <c:crosses val="autoZero"/>
        <c:auto val="1"/>
        <c:lblAlgn val="ctr"/>
        <c:lblOffset val="100"/>
        <c:noMultiLvlLbl val="0"/>
      </c:catAx>
      <c:valAx>
        <c:axId val="-2071907112"/>
        <c:scaling>
          <c:orientation val="minMax"/>
          <c:max val="1.0"/>
          <c:min val="0.8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910088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0"/>
    </mc:Choice>
    <mc:Fallback>
      <c:style val="2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COG - Pearson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'2.COG'!$R$33:$R$35</c:f>
                <c:numCache>
                  <c:formatCode>General</c:formatCode>
                  <c:ptCount val="3"/>
                  <c:pt idx="0">
                    <c:v>0.00633121701898417</c:v>
                  </c:pt>
                  <c:pt idx="1">
                    <c:v>0.0228469681603983</c:v>
                  </c:pt>
                  <c:pt idx="2">
                    <c:v>0.00981662464460031</c:v>
                  </c:pt>
                </c:numCache>
              </c:numRef>
            </c:plus>
            <c:minus>
              <c:numRef>
                <c:f>'2.COG'!$R$33:$R$35</c:f>
                <c:numCache>
                  <c:formatCode>General</c:formatCode>
                  <c:ptCount val="3"/>
                  <c:pt idx="0">
                    <c:v>0.00633121701898417</c:v>
                  </c:pt>
                  <c:pt idx="1">
                    <c:v>0.0228469681603983</c:v>
                  </c:pt>
                  <c:pt idx="2">
                    <c:v>0.00981662464460031</c:v>
                  </c:pt>
                </c:numCache>
              </c:numRef>
            </c:minus>
          </c:errBars>
          <c:cat>
            <c:strRef>
              <c:f>'2.COG'!$P$33:$P$35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'2.COG'!$Q$33:$Q$35</c:f>
              <c:numCache>
                <c:formatCode>0.000</c:formatCode>
                <c:ptCount val="3"/>
                <c:pt idx="0">
                  <c:v>0.948447751301867</c:v>
                </c:pt>
                <c:pt idx="1">
                  <c:v>0.903795848374067</c:v>
                </c:pt>
                <c:pt idx="2">
                  <c:v>0.932251658949556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879704"/>
        <c:axId val="-2071876792"/>
      </c:barChart>
      <c:catAx>
        <c:axId val="-2071879704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876792"/>
        <c:crosses val="autoZero"/>
        <c:auto val="1"/>
        <c:lblAlgn val="ctr"/>
        <c:lblOffset val="100"/>
        <c:noMultiLvlLbl val="0"/>
      </c:catAx>
      <c:valAx>
        <c:axId val="-2071876792"/>
        <c:scaling>
          <c:orientation val="minMax"/>
          <c:max val="1.0"/>
          <c:min val="0.8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879704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0"/>
    </mc:Choice>
    <mc:Fallback>
      <c:style val="2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COG - Spearman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'2.COG'!$R$18:$R$20</c:f>
                <c:numCache>
                  <c:formatCode>General</c:formatCode>
                  <c:ptCount val="3"/>
                  <c:pt idx="0">
                    <c:v>0.0140107140670236</c:v>
                  </c:pt>
                  <c:pt idx="1">
                    <c:v>0.018485816254155</c:v>
                  </c:pt>
                  <c:pt idx="2">
                    <c:v>0.0107155455125482</c:v>
                  </c:pt>
                </c:numCache>
              </c:numRef>
            </c:plus>
            <c:minus>
              <c:numRef>
                <c:f>'2.COG'!$R$18:$R$20</c:f>
                <c:numCache>
                  <c:formatCode>General</c:formatCode>
                  <c:ptCount val="3"/>
                  <c:pt idx="0">
                    <c:v>0.0140107140670236</c:v>
                  </c:pt>
                  <c:pt idx="1">
                    <c:v>0.018485816254155</c:v>
                  </c:pt>
                  <c:pt idx="2">
                    <c:v>0.0107155455125482</c:v>
                  </c:pt>
                </c:numCache>
              </c:numRef>
            </c:minus>
          </c:errBars>
          <c:cat>
            <c:strRef>
              <c:f>'2.COG'!$P$48:$P$50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'2.COG'!$Q$48:$Q$50</c:f>
              <c:numCache>
                <c:formatCode>0.000</c:formatCode>
                <c:ptCount val="3"/>
                <c:pt idx="0">
                  <c:v>0.839899312368533</c:v>
                </c:pt>
                <c:pt idx="1">
                  <c:v>0.793500706892</c:v>
                </c:pt>
                <c:pt idx="2">
                  <c:v>0.819425745853194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849416"/>
        <c:axId val="-2071846504"/>
      </c:barChart>
      <c:catAx>
        <c:axId val="-2071849416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846504"/>
        <c:crosses val="autoZero"/>
        <c:auto val="1"/>
        <c:lblAlgn val="ctr"/>
        <c:lblOffset val="100"/>
        <c:noMultiLvlLbl val="0"/>
      </c:catAx>
      <c:valAx>
        <c:axId val="-2071846504"/>
        <c:scaling>
          <c:orientation val="minMax"/>
          <c:max val="0.9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849416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 paperSize="0" orientation="portrait" horizontalDpi="-4" verticalDpi="-4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KEGG - Pearson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'3.KEGG'!$R$3:$R$5</c:f>
                <c:numCache>
                  <c:formatCode>General</c:formatCode>
                  <c:ptCount val="3"/>
                  <c:pt idx="0">
                    <c:v>0.0149926728152279</c:v>
                  </c:pt>
                  <c:pt idx="1">
                    <c:v>0.0076223899508895</c:v>
                  </c:pt>
                  <c:pt idx="2">
                    <c:v>0.00797455552429865</c:v>
                  </c:pt>
                </c:numCache>
              </c:numRef>
            </c:plus>
            <c:minus>
              <c:numRef>
                <c:f>'3.KEGG'!$R$3:$R$5</c:f>
                <c:numCache>
                  <c:formatCode>General</c:formatCode>
                  <c:ptCount val="3"/>
                  <c:pt idx="0">
                    <c:v>0.0149926728152279</c:v>
                  </c:pt>
                  <c:pt idx="1">
                    <c:v>0.0076223899508895</c:v>
                  </c:pt>
                  <c:pt idx="2">
                    <c:v>0.00797455552429865</c:v>
                  </c:pt>
                </c:numCache>
              </c:numRef>
            </c:minus>
          </c:errBars>
          <c:cat>
            <c:strRef>
              <c:f>'3.KEGG'!$P$3:$P$5</c:f>
              <c:strCache>
                <c:ptCount val="3"/>
                <c:pt idx="0">
                  <c:v>C group average</c:v>
                </c:pt>
                <c:pt idx="1">
                  <c:v>N group average</c:v>
                </c:pt>
                <c:pt idx="2">
                  <c:v>Out group average</c:v>
                </c:pt>
              </c:strCache>
            </c:strRef>
          </c:cat>
          <c:val>
            <c:numRef>
              <c:f>'3.KEGG'!$Q$3:$Q$5</c:f>
              <c:numCache>
                <c:formatCode>0.000</c:formatCode>
                <c:ptCount val="3"/>
                <c:pt idx="0">
                  <c:v>0.9183230197282</c:v>
                </c:pt>
                <c:pt idx="1">
                  <c:v>0.953162662171667</c:v>
                </c:pt>
                <c:pt idx="2">
                  <c:v>0.93907262372025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1800312"/>
        <c:axId val="-2071797400"/>
      </c:barChart>
      <c:catAx>
        <c:axId val="-2071800312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1797400"/>
        <c:crosses val="autoZero"/>
        <c:auto val="1"/>
        <c:lblAlgn val="ctr"/>
        <c:lblOffset val="100"/>
        <c:noMultiLvlLbl val="0"/>
      </c:catAx>
      <c:valAx>
        <c:axId val="-2071797400"/>
        <c:scaling>
          <c:orientation val="minMax"/>
          <c:max val="1.0"/>
          <c:min val="0.8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71800312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4" Type="http://schemas.openxmlformats.org/officeDocument/2006/relationships/chart" Target="../charts/chart8.xml"/><Relationship Id="rId1" Type="http://schemas.openxmlformats.org/officeDocument/2006/relationships/chart" Target="../charts/chart5.xml"/><Relationship Id="rId2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4" Type="http://schemas.openxmlformats.org/officeDocument/2006/relationships/chart" Target="../charts/chart12.xml"/><Relationship Id="rId1" Type="http://schemas.openxmlformats.org/officeDocument/2006/relationships/chart" Target="../charts/chart9.xml"/><Relationship Id="rId2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4" Type="http://schemas.openxmlformats.org/officeDocument/2006/relationships/chart" Target="../charts/chart16.xml"/><Relationship Id="rId1" Type="http://schemas.openxmlformats.org/officeDocument/2006/relationships/chart" Target="../charts/chart13.xml"/><Relationship Id="rId2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165100</xdr:colOff>
      <xdr:row>17</xdr:row>
      <xdr:rowOff>101600</xdr:rowOff>
    </xdr:from>
    <xdr:to>
      <xdr:col>26</xdr:col>
      <xdr:colOff>25400</xdr:colOff>
      <xdr:row>33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190500</xdr:colOff>
      <xdr:row>0</xdr:row>
      <xdr:rowOff>165100</xdr:rowOff>
    </xdr:from>
    <xdr:to>
      <xdr:col>26</xdr:col>
      <xdr:colOff>50800</xdr:colOff>
      <xdr:row>16</xdr:row>
      <xdr:rowOff>63500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165100</xdr:colOff>
      <xdr:row>33</xdr:row>
      <xdr:rowOff>127000</xdr:rowOff>
    </xdr:from>
    <xdr:to>
      <xdr:col>26</xdr:col>
      <xdr:colOff>25400</xdr:colOff>
      <xdr:row>49</xdr:row>
      <xdr:rowOff>25400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215900</xdr:colOff>
      <xdr:row>50</xdr:row>
      <xdr:rowOff>165100</xdr:rowOff>
    </xdr:from>
    <xdr:to>
      <xdr:col>26</xdr:col>
      <xdr:colOff>76200</xdr:colOff>
      <xdr:row>66</xdr:row>
      <xdr:rowOff>63500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635000</xdr:colOff>
      <xdr:row>17</xdr:row>
      <xdr:rowOff>114300</xdr:rowOff>
    </xdr:from>
    <xdr:to>
      <xdr:col>26</xdr:col>
      <xdr:colOff>495300</xdr:colOff>
      <xdr:row>33</xdr:row>
      <xdr:rowOff>12700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546100</xdr:colOff>
      <xdr:row>1</xdr:row>
      <xdr:rowOff>12700</xdr:rowOff>
    </xdr:from>
    <xdr:to>
      <xdr:col>26</xdr:col>
      <xdr:colOff>406400</xdr:colOff>
      <xdr:row>16</xdr:row>
      <xdr:rowOff>88900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622300</xdr:colOff>
      <xdr:row>33</xdr:row>
      <xdr:rowOff>88900</xdr:rowOff>
    </xdr:from>
    <xdr:to>
      <xdr:col>26</xdr:col>
      <xdr:colOff>482600</xdr:colOff>
      <xdr:row>48</xdr:row>
      <xdr:rowOff>165100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584200</xdr:colOff>
      <xdr:row>49</xdr:row>
      <xdr:rowOff>165100</xdr:rowOff>
    </xdr:from>
    <xdr:to>
      <xdr:col>26</xdr:col>
      <xdr:colOff>444500</xdr:colOff>
      <xdr:row>65</xdr:row>
      <xdr:rowOff>63500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635000</xdr:colOff>
      <xdr:row>2</xdr:row>
      <xdr:rowOff>88900</xdr:rowOff>
    </xdr:from>
    <xdr:to>
      <xdr:col>26</xdr:col>
      <xdr:colOff>495300</xdr:colOff>
      <xdr:row>17</xdr:row>
      <xdr:rowOff>165100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596900</xdr:colOff>
      <xdr:row>18</xdr:row>
      <xdr:rowOff>152400</xdr:rowOff>
    </xdr:from>
    <xdr:to>
      <xdr:col>26</xdr:col>
      <xdr:colOff>457200</xdr:colOff>
      <xdr:row>34</xdr:row>
      <xdr:rowOff>50800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584200</xdr:colOff>
      <xdr:row>34</xdr:row>
      <xdr:rowOff>127000</xdr:rowOff>
    </xdr:from>
    <xdr:to>
      <xdr:col>26</xdr:col>
      <xdr:colOff>444500</xdr:colOff>
      <xdr:row>50</xdr:row>
      <xdr:rowOff>25400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596900</xdr:colOff>
      <xdr:row>51</xdr:row>
      <xdr:rowOff>12700</xdr:rowOff>
    </xdr:from>
    <xdr:to>
      <xdr:col>26</xdr:col>
      <xdr:colOff>457200</xdr:colOff>
      <xdr:row>66</xdr:row>
      <xdr:rowOff>88900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508000</xdr:colOff>
      <xdr:row>19</xdr:row>
      <xdr:rowOff>0</xdr:rowOff>
    </xdr:from>
    <xdr:to>
      <xdr:col>26</xdr:col>
      <xdr:colOff>368300</xdr:colOff>
      <xdr:row>34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508000</xdr:colOff>
      <xdr:row>2</xdr:row>
      <xdr:rowOff>127000</xdr:rowOff>
    </xdr:from>
    <xdr:to>
      <xdr:col>26</xdr:col>
      <xdr:colOff>368300</xdr:colOff>
      <xdr:row>18</xdr:row>
      <xdr:rowOff>25400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495300</xdr:colOff>
      <xdr:row>35</xdr:row>
      <xdr:rowOff>25400</xdr:rowOff>
    </xdr:from>
    <xdr:to>
      <xdr:col>26</xdr:col>
      <xdr:colOff>355600</xdr:colOff>
      <xdr:row>50</xdr:row>
      <xdr:rowOff>101600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25400</xdr:colOff>
      <xdr:row>52</xdr:row>
      <xdr:rowOff>76200</xdr:rowOff>
    </xdr:from>
    <xdr:to>
      <xdr:col>26</xdr:col>
      <xdr:colOff>558800</xdr:colOff>
      <xdr:row>67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139700</xdr:colOff>
      <xdr:row>2</xdr:row>
      <xdr:rowOff>139700</xdr:rowOff>
    </xdr:from>
    <xdr:to>
      <xdr:col>17</xdr:col>
      <xdr:colOff>419100</xdr:colOff>
      <xdr:row>32</xdr:row>
      <xdr:rowOff>63500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workbookViewId="0">
      <selection activeCell="A44" sqref="A44"/>
    </sheetView>
  </sheetViews>
  <sheetFormatPr baseColWidth="10" defaultColWidth="8.83203125" defaultRowHeight="14" x14ac:dyDescent="0"/>
  <cols>
    <col min="1" max="1" width="32.6640625" customWidth="1"/>
    <col min="2" max="13" width="5.83203125" customWidth="1"/>
    <col min="16" max="16" width="18" customWidth="1"/>
  </cols>
  <sheetData>
    <row r="1" spans="1:18">
      <c r="A1" s="4" t="s">
        <v>9</v>
      </c>
    </row>
    <row r="2" spans="1:18">
      <c r="A2" s="1" t="s">
        <v>0</v>
      </c>
      <c r="B2" s="1" t="s">
        <v>13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>
        <v>35</v>
      </c>
    </row>
    <row r="3" spans="1:18">
      <c r="A3" s="2" t="s">
        <v>13</v>
      </c>
      <c r="B3" s="6" t="s">
        <v>1</v>
      </c>
      <c r="C3" s="7">
        <v>0.99495639397500002</v>
      </c>
      <c r="D3" s="7">
        <v>0.29787205903300001</v>
      </c>
      <c r="E3" s="7">
        <v>0.29285304868099998</v>
      </c>
      <c r="F3" s="7">
        <v>0.95030675548599997</v>
      </c>
      <c r="G3" s="7">
        <v>0.91598745470200005</v>
      </c>
      <c r="H3" s="7">
        <v>0.99028006271699998</v>
      </c>
      <c r="I3" s="7">
        <v>5.0113441650399999E-2</v>
      </c>
      <c r="J3" s="7">
        <v>0.156260543148</v>
      </c>
      <c r="K3" s="7">
        <v>0.992583809451</v>
      </c>
      <c r="L3" s="7">
        <v>0.98171086673700003</v>
      </c>
      <c r="M3" s="7">
        <v>0.99510711557200004</v>
      </c>
      <c r="P3" t="s">
        <v>8</v>
      </c>
      <c r="Q3" s="7">
        <f>AVERAGE(B4:B8,C5:C8,D6:D8,E7:E8,F8)</f>
        <v>0.54644971287226674</v>
      </c>
      <c r="R3">
        <f>STDEVP(B4:B8,C5:C8,D6:D8,E7:E8,F8)/SQRT(COUNT(B4:B8,C5:C8,D6:D8,E7:E8,F8))</f>
        <v>8.3038619706984021E-2</v>
      </c>
    </row>
    <row r="4" spans="1:18">
      <c r="A4" s="2" t="s">
        <v>14</v>
      </c>
      <c r="B4" s="7">
        <v>0.99495639397500002</v>
      </c>
      <c r="C4" s="6" t="s">
        <v>1</v>
      </c>
      <c r="D4" s="7">
        <v>0.29476331985400001</v>
      </c>
      <c r="E4" s="7">
        <v>0.27874878883799997</v>
      </c>
      <c r="F4" s="7">
        <v>0.96410663273499997</v>
      </c>
      <c r="G4" s="7">
        <v>0.91681707870100004</v>
      </c>
      <c r="H4" s="7">
        <v>0.97562484994400001</v>
      </c>
      <c r="I4" s="7">
        <v>7.6263826610299998E-2</v>
      </c>
      <c r="J4" s="7">
        <v>0.14798214416899999</v>
      </c>
      <c r="K4" s="7">
        <v>0.981336680204</v>
      </c>
      <c r="L4" s="7">
        <v>0.98421748293699995</v>
      </c>
      <c r="M4" s="7">
        <v>0.99604287889200005</v>
      </c>
      <c r="P4" t="s">
        <v>3</v>
      </c>
      <c r="Q4" s="7">
        <f>AVERAGE(H10:H14,I11:I14,J12:J14,K13:K14,L14)</f>
        <v>0.50106784653947867</v>
      </c>
      <c r="R4">
        <f>STDEV(H10:H14,I11:I14,J12:J14,K13:K14,L14)/SQRT(COUNT(H10:H14,I11:I14,J12:J14,K13:K14,L14))</f>
        <v>0.11658180859119342</v>
      </c>
    </row>
    <row r="5" spans="1:18">
      <c r="A5" s="2" t="s">
        <v>15</v>
      </c>
      <c r="B5" s="7">
        <v>0.29787205903300001</v>
      </c>
      <c r="C5" s="7">
        <v>0.29476331985400001</v>
      </c>
      <c r="D5" s="6" t="s">
        <v>1</v>
      </c>
      <c r="E5" s="7">
        <v>0.221278266418</v>
      </c>
      <c r="F5" s="7">
        <v>0.30644589201200001</v>
      </c>
      <c r="G5" s="7">
        <v>0.25667347102799998</v>
      </c>
      <c r="H5" s="7">
        <v>0.30083798052999999</v>
      </c>
      <c r="I5" s="7">
        <v>0.149333667955</v>
      </c>
      <c r="J5" s="7">
        <v>0.19072040464000001</v>
      </c>
      <c r="K5" s="7">
        <v>0.29964728859099998</v>
      </c>
      <c r="L5" s="7">
        <v>0.30678761493099999</v>
      </c>
      <c r="M5" s="7">
        <v>0.29763679013400002</v>
      </c>
      <c r="P5" t="s">
        <v>2</v>
      </c>
      <c r="Q5" s="7">
        <f>AVERAGE(B9:G14)</f>
        <v>0.58050262136011943</v>
      </c>
      <c r="R5">
        <f>STDEV(B9:G14)/SQRT(COUNT(B9:G14))</f>
        <v>6.334381710555477E-2</v>
      </c>
    </row>
    <row r="6" spans="1:18">
      <c r="A6" s="2" t="s">
        <v>16</v>
      </c>
      <c r="B6" s="7">
        <v>0.29285304868099998</v>
      </c>
      <c r="C6" s="7">
        <v>0.27874878883799997</v>
      </c>
      <c r="D6" s="7">
        <v>0.221278266418</v>
      </c>
      <c r="E6" s="6" t="s">
        <v>1</v>
      </c>
      <c r="F6" s="7">
        <v>0.46230732576</v>
      </c>
      <c r="G6" s="7">
        <v>0.18840242485600001</v>
      </c>
      <c r="H6" s="7">
        <v>0.323679827644</v>
      </c>
      <c r="I6" s="7">
        <v>0.80708072296400002</v>
      </c>
      <c r="J6" s="7">
        <v>0.98048401376299998</v>
      </c>
      <c r="K6" s="7">
        <v>0.26817347452200002</v>
      </c>
      <c r="L6" s="7">
        <v>0.27638732243800002</v>
      </c>
      <c r="M6" s="7">
        <v>0.256852609801</v>
      </c>
    </row>
    <row r="7" spans="1:18">
      <c r="A7" s="2" t="s">
        <v>17</v>
      </c>
      <c r="B7" s="7">
        <v>0.95030675548599997</v>
      </c>
      <c r="C7" s="7">
        <v>0.96410663273499997</v>
      </c>
      <c r="D7" s="7">
        <v>0.30644589201200001</v>
      </c>
      <c r="E7" s="7">
        <v>0.46230732576</v>
      </c>
      <c r="F7" s="6" t="s">
        <v>1</v>
      </c>
      <c r="G7" s="7">
        <v>0.85522678100500005</v>
      </c>
      <c r="H7" s="7">
        <v>0.92106005293500004</v>
      </c>
      <c r="I7" s="7">
        <v>0.310931078335</v>
      </c>
      <c r="J7" s="7">
        <v>0.35773328289299999</v>
      </c>
      <c r="K7" s="7">
        <v>0.918890860245</v>
      </c>
      <c r="L7" s="7">
        <v>0.94731763968899996</v>
      </c>
      <c r="M7" s="7">
        <v>0.94996683146600003</v>
      </c>
    </row>
    <row r="8" spans="1:18">
      <c r="A8" s="2" t="s">
        <v>18</v>
      </c>
      <c r="B8" s="7">
        <v>0.91598745470200005</v>
      </c>
      <c r="C8" s="7">
        <v>0.91681707870100004</v>
      </c>
      <c r="D8" s="7">
        <v>0.25667347102799998</v>
      </c>
      <c r="E8" s="7">
        <v>0.18840242485600001</v>
      </c>
      <c r="F8" s="7">
        <v>0.85522678100500005</v>
      </c>
      <c r="G8" s="6" t="s">
        <v>1</v>
      </c>
      <c r="H8" s="7">
        <v>0.88603349339100002</v>
      </c>
      <c r="I8" s="7">
        <v>2.8705634083899999E-2</v>
      </c>
      <c r="J8" s="7">
        <v>6.7034732185699997E-2</v>
      </c>
      <c r="K8" s="7">
        <v>0.90319178735799999</v>
      </c>
      <c r="L8" s="7">
        <v>0.90323456823899995</v>
      </c>
      <c r="M8" s="7">
        <v>0.91884898819899996</v>
      </c>
    </row>
    <row r="9" spans="1:18">
      <c r="A9" s="2" t="s">
        <v>19</v>
      </c>
      <c r="B9" s="7">
        <v>0.99028006271699998</v>
      </c>
      <c r="C9" s="7">
        <v>0.97562484994400001</v>
      </c>
      <c r="D9" s="7">
        <v>0.30083798052999999</v>
      </c>
      <c r="E9" s="7">
        <v>0.323679827644</v>
      </c>
      <c r="F9" s="7">
        <v>0.92106005293500004</v>
      </c>
      <c r="G9" s="7">
        <v>0.88603349339100002</v>
      </c>
      <c r="H9" s="6" t="s">
        <v>1</v>
      </c>
      <c r="I9" s="7">
        <v>1.7514378375E-2</v>
      </c>
      <c r="J9" s="7">
        <v>0.17410470962899999</v>
      </c>
      <c r="K9" s="7">
        <v>0.99405350624599997</v>
      </c>
      <c r="L9" s="7">
        <v>0.96106123502600005</v>
      </c>
      <c r="M9" s="7">
        <v>0.97844170436300004</v>
      </c>
    </row>
    <row r="10" spans="1:18">
      <c r="A10" s="2" t="s">
        <v>20</v>
      </c>
      <c r="B10" s="7">
        <v>5.0113441650399999E-2</v>
      </c>
      <c r="C10" s="7">
        <v>7.6263826610299998E-2</v>
      </c>
      <c r="D10" s="7">
        <v>0.149333667955</v>
      </c>
      <c r="E10" s="7">
        <v>0.80708072296400002</v>
      </c>
      <c r="F10" s="7">
        <v>0.310931078335</v>
      </c>
      <c r="G10" s="7">
        <v>2.8705634083899999E-2</v>
      </c>
      <c r="H10" s="7">
        <v>1.7514378375E-2</v>
      </c>
      <c r="I10" s="6" t="s">
        <v>1</v>
      </c>
      <c r="J10" s="7">
        <v>0.86490159088600005</v>
      </c>
      <c r="K10" s="7">
        <v>9.8364996683799992E-3</v>
      </c>
      <c r="L10" s="7">
        <v>0.104721364821</v>
      </c>
      <c r="M10" s="7">
        <v>6.1134300557800003E-2</v>
      </c>
    </row>
    <row r="11" spans="1:18">
      <c r="A11" s="2" t="s">
        <v>21</v>
      </c>
      <c r="B11" s="7">
        <v>0.156260543148</v>
      </c>
      <c r="C11" s="7">
        <v>0.14798214416899999</v>
      </c>
      <c r="D11" s="7">
        <v>0.19072040464000001</v>
      </c>
      <c r="E11" s="7">
        <v>0.98048401376299998</v>
      </c>
      <c r="F11" s="7">
        <v>0.35773328289299999</v>
      </c>
      <c r="G11" s="7">
        <v>6.7034732185699997E-2</v>
      </c>
      <c r="H11" s="7">
        <v>0.17410470962899999</v>
      </c>
      <c r="I11" s="7">
        <v>0.86490159088600005</v>
      </c>
      <c r="J11" s="6" t="s">
        <v>1</v>
      </c>
      <c r="K11" s="7">
        <v>0.121520533475</v>
      </c>
      <c r="L11" s="7">
        <v>0.15352594616699999</v>
      </c>
      <c r="M11" s="7">
        <v>0.123684605189</v>
      </c>
    </row>
    <row r="12" spans="1:18">
      <c r="A12" s="2" t="s">
        <v>22</v>
      </c>
      <c r="B12" s="7">
        <v>0.992583809451</v>
      </c>
      <c r="C12" s="7">
        <v>0.981336680204</v>
      </c>
      <c r="D12" s="7">
        <v>0.29964728859099998</v>
      </c>
      <c r="E12" s="7">
        <v>0.26817347452200002</v>
      </c>
      <c r="F12" s="7">
        <v>0.918890860245</v>
      </c>
      <c r="G12" s="7">
        <v>0.90319178735799999</v>
      </c>
      <c r="H12" s="7">
        <v>0.99405350624599997</v>
      </c>
      <c r="I12" s="7">
        <v>9.8364996683799992E-3</v>
      </c>
      <c r="J12" s="7">
        <v>0.121520533475</v>
      </c>
      <c r="K12" s="6" t="s">
        <v>1</v>
      </c>
      <c r="L12" s="7">
        <v>0.97372172450899996</v>
      </c>
      <c r="M12" s="7">
        <v>0.98945600992399996</v>
      </c>
    </row>
    <row r="13" spans="1:18">
      <c r="A13" s="2" t="s">
        <v>23</v>
      </c>
      <c r="B13" s="7">
        <v>0.98171086673700003</v>
      </c>
      <c r="C13" s="7">
        <v>0.98421748293699995</v>
      </c>
      <c r="D13" s="7">
        <v>0.30678761493099999</v>
      </c>
      <c r="E13" s="7">
        <v>0.27638732243800002</v>
      </c>
      <c r="F13" s="7">
        <v>0.94731763968899996</v>
      </c>
      <c r="G13" s="7">
        <v>0.90323456823899995</v>
      </c>
      <c r="H13" s="7">
        <v>0.96106123502600005</v>
      </c>
      <c r="I13" s="7">
        <v>0.104721364821</v>
      </c>
      <c r="J13" s="7">
        <v>0.15352594616699999</v>
      </c>
      <c r="K13" s="7">
        <v>0.97372172450899996</v>
      </c>
      <c r="L13" s="6" t="s">
        <v>1</v>
      </c>
      <c r="M13" s="7">
        <v>0.98833958925599996</v>
      </c>
    </row>
    <row r="14" spans="1:18">
      <c r="A14" s="2" t="s">
        <v>24</v>
      </c>
      <c r="B14" s="7">
        <v>0.99510711557200004</v>
      </c>
      <c r="C14" s="7">
        <v>0.99604287889200005</v>
      </c>
      <c r="D14" s="7">
        <v>0.29763679013400002</v>
      </c>
      <c r="E14" s="7">
        <v>0.256852609801</v>
      </c>
      <c r="F14" s="7">
        <v>0.94996683146600003</v>
      </c>
      <c r="G14" s="7">
        <v>0.91884898819899996</v>
      </c>
      <c r="H14" s="7">
        <v>0.97844170436300004</v>
      </c>
      <c r="I14" s="7">
        <v>6.1134300557800003E-2</v>
      </c>
      <c r="J14" s="7">
        <v>0.123684605189</v>
      </c>
      <c r="K14" s="7">
        <v>0.98945600992399996</v>
      </c>
      <c r="L14" s="7">
        <v>0.98833958925599996</v>
      </c>
      <c r="M14" s="6" t="s">
        <v>1</v>
      </c>
    </row>
    <row r="16" spans="1:18">
      <c r="A16" s="5" t="s">
        <v>10</v>
      </c>
    </row>
    <row r="17" spans="1:18">
      <c r="A17" s="1" t="s">
        <v>0</v>
      </c>
      <c r="B17" s="1" t="s">
        <v>13</v>
      </c>
      <c r="C17" s="1" t="s">
        <v>25</v>
      </c>
      <c r="D17" s="1" t="s">
        <v>26</v>
      </c>
      <c r="E17" s="1" t="s">
        <v>27</v>
      </c>
      <c r="F17" s="1" t="s">
        <v>28</v>
      </c>
      <c r="G17" s="1" t="s">
        <v>29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1" t="s">
        <v>35</v>
      </c>
    </row>
    <row r="18" spans="1:18">
      <c r="A18" s="2" t="s">
        <v>13</v>
      </c>
      <c r="B18" s="6" t="s">
        <v>1</v>
      </c>
      <c r="C18" s="7">
        <v>0.94021548152199996</v>
      </c>
      <c r="D18" s="7">
        <v>0.83309863158999997</v>
      </c>
      <c r="E18" s="7">
        <v>0.76307858635199999</v>
      </c>
      <c r="F18" s="7">
        <v>0.94743192726900005</v>
      </c>
      <c r="G18" s="7">
        <v>0.93817900387700004</v>
      </c>
      <c r="H18" s="7">
        <v>0.84989883870500005</v>
      </c>
      <c r="I18" s="7">
        <v>0.73180026033699996</v>
      </c>
      <c r="J18" s="7">
        <v>0.86656638846099998</v>
      </c>
      <c r="K18" s="7">
        <v>0.86016935804200001</v>
      </c>
      <c r="L18" s="7">
        <v>0.90801449392699995</v>
      </c>
      <c r="M18" s="7">
        <v>0.92642665605600005</v>
      </c>
      <c r="P18" t="s">
        <v>8</v>
      </c>
      <c r="Q18" s="7">
        <f>AVERAGE(B19:B23,C20:C23,D21:D23,E22:E23,F23)</f>
        <v>0.84611278379593347</v>
      </c>
      <c r="R18">
        <f>STDEVP(B19:B23,C20:C23,D21:D23,E22:E23,F23)/SQRT(COUNT(B19:B23,C20:C23,D21:D23,E22:E23,F23))</f>
        <v>2.2329597680596776E-2</v>
      </c>
    </row>
    <row r="19" spans="1:18">
      <c r="A19" s="2" t="s">
        <v>14</v>
      </c>
      <c r="B19" s="7">
        <v>0.94021548152199996</v>
      </c>
      <c r="C19" s="6" t="s">
        <v>1</v>
      </c>
      <c r="D19" s="7">
        <v>0.852837443049</v>
      </c>
      <c r="E19" s="7">
        <v>0.78303965232600004</v>
      </c>
      <c r="F19" s="7">
        <v>0.97500709952300002</v>
      </c>
      <c r="G19" s="7">
        <v>0.83284683719399999</v>
      </c>
      <c r="H19" s="7">
        <v>0.86474960566100001</v>
      </c>
      <c r="I19" s="7">
        <v>0.74697576545400002</v>
      </c>
      <c r="J19" s="7">
        <v>0.830909897088</v>
      </c>
      <c r="K19" s="7">
        <v>0.89341184421499997</v>
      </c>
      <c r="L19" s="7">
        <v>0.92572515278699996</v>
      </c>
      <c r="M19" s="7">
        <v>0.97549424675700003</v>
      </c>
      <c r="P19" t="s">
        <v>3</v>
      </c>
      <c r="Q19" s="7">
        <f>AVERAGE(H25:H29,I26:I29,J27:J29,K28:K29,L29)</f>
        <v>0.86420494704200002</v>
      </c>
      <c r="R19">
        <f>STDEV(H25:H29,I26:I29,J27:J29,K28:K29,L29)/SQRT(COUNT(H25:H29,I26:I29,J27:J29,K28:K29,L29))</f>
        <v>1.4248799135582269E-2</v>
      </c>
    </row>
    <row r="20" spans="1:18">
      <c r="A20" s="2" t="s">
        <v>15</v>
      </c>
      <c r="B20" s="7">
        <v>0.83309863158999997</v>
      </c>
      <c r="C20" s="7">
        <v>0.852837443049</v>
      </c>
      <c r="D20" s="6" t="s">
        <v>1</v>
      </c>
      <c r="E20" s="7">
        <v>0.89584486788700002</v>
      </c>
      <c r="F20" s="7">
        <v>0.87476743328200002</v>
      </c>
      <c r="G20" s="7">
        <v>0.75285066709000004</v>
      </c>
      <c r="H20" s="7">
        <v>0.92185606346100002</v>
      </c>
      <c r="I20" s="7">
        <v>0.85982006098999997</v>
      </c>
      <c r="J20" s="7">
        <v>0.88708844411700005</v>
      </c>
      <c r="K20" s="7">
        <v>0.85888732248400002</v>
      </c>
      <c r="L20" s="7">
        <v>0.87823348391599998</v>
      </c>
      <c r="M20" s="7">
        <v>0.86638472881799999</v>
      </c>
      <c r="P20" t="s">
        <v>2</v>
      </c>
      <c r="Q20" s="7">
        <f>AVERAGE(B24:G29)</f>
        <v>0.8556571950384444</v>
      </c>
      <c r="R20">
        <f>STDEV(B24:G29)/SQRT(COUNT(B24:G29))</f>
        <v>1.298912336237544E-2</v>
      </c>
    </row>
    <row r="21" spans="1:18">
      <c r="A21" s="2" t="s">
        <v>16</v>
      </c>
      <c r="B21" s="7">
        <v>0.76307858635199999</v>
      </c>
      <c r="C21" s="7">
        <v>0.78303965232600004</v>
      </c>
      <c r="D21" s="7">
        <v>0.89584486788700002</v>
      </c>
      <c r="E21" s="6" t="s">
        <v>1</v>
      </c>
      <c r="F21" s="7">
        <v>0.81906298238599995</v>
      </c>
      <c r="G21" s="7">
        <v>0.63637866389700004</v>
      </c>
      <c r="H21" s="7">
        <v>0.92141072285600001</v>
      </c>
      <c r="I21" s="7">
        <v>0.96135577976800002</v>
      </c>
      <c r="J21" s="7">
        <v>0.93016854333099996</v>
      </c>
      <c r="K21" s="7">
        <v>0.77870712512899998</v>
      </c>
      <c r="L21" s="7">
        <v>0.868822351971</v>
      </c>
      <c r="M21" s="7">
        <v>0.79015472836</v>
      </c>
    </row>
    <row r="22" spans="1:18">
      <c r="A22" s="2" t="s">
        <v>17</v>
      </c>
      <c r="B22" s="7">
        <v>0.94743192726900005</v>
      </c>
      <c r="C22" s="7">
        <v>0.97500709952300002</v>
      </c>
      <c r="D22" s="7">
        <v>0.87476743328200002</v>
      </c>
      <c r="E22" s="7">
        <v>0.81906298238599995</v>
      </c>
      <c r="F22" s="6" t="s">
        <v>1</v>
      </c>
      <c r="G22" s="7">
        <v>0.84705247969499997</v>
      </c>
      <c r="H22" s="7">
        <v>0.90420344594400004</v>
      </c>
      <c r="I22" s="7">
        <v>0.77130752526199997</v>
      </c>
      <c r="J22" s="7">
        <v>0.86198847912499998</v>
      </c>
      <c r="K22" s="7">
        <v>0.89411372230700004</v>
      </c>
      <c r="L22" s="7">
        <v>0.94322354501299999</v>
      </c>
      <c r="M22" s="7">
        <v>0.961549721523</v>
      </c>
    </row>
    <row r="23" spans="1:18">
      <c r="A23" s="2" t="s">
        <v>18</v>
      </c>
      <c r="B23" s="7">
        <v>0.93817900387700004</v>
      </c>
      <c r="C23" s="7">
        <v>0.83284683719399999</v>
      </c>
      <c r="D23" s="7">
        <v>0.75285066709000004</v>
      </c>
      <c r="E23" s="7">
        <v>0.63637866389700004</v>
      </c>
      <c r="F23" s="7">
        <v>0.84705247969499997</v>
      </c>
      <c r="G23" s="6" t="s">
        <v>1</v>
      </c>
      <c r="H23" s="7">
        <v>0.74917557030399995</v>
      </c>
      <c r="I23" s="7">
        <v>0.60457441502700004</v>
      </c>
      <c r="J23" s="7">
        <v>0.809749381564</v>
      </c>
      <c r="K23" s="7">
        <v>0.75584472755499998</v>
      </c>
      <c r="L23" s="7">
        <v>0.81424346439600004</v>
      </c>
      <c r="M23" s="7">
        <v>0.83065316067299999</v>
      </c>
    </row>
    <row r="24" spans="1:18">
      <c r="A24" s="2" t="s">
        <v>19</v>
      </c>
      <c r="B24" s="7">
        <v>0.84989883870500005</v>
      </c>
      <c r="C24" s="7">
        <v>0.86474960566100001</v>
      </c>
      <c r="D24" s="7">
        <v>0.92185606346100002</v>
      </c>
      <c r="E24" s="7">
        <v>0.92141072285600001</v>
      </c>
      <c r="F24" s="7">
        <v>0.90420344594400004</v>
      </c>
      <c r="G24" s="7">
        <v>0.74917557030399995</v>
      </c>
      <c r="H24" s="6" t="s">
        <v>1</v>
      </c>
      <c r="I24" s="7">
        <v>0.86435477333499999</v>
      </c>
      <c r="J24" s="7">
        <v>0.91666294942500004</v>
      </c>
      <c r="K24" s="7">
        <v>0.88365833695499996</v>
      </c>
      <c r="L24" s="7">
        <v>0.93262064655999999</v>
      </c>
      <c r="M24" s="7">
        <v>0.87790186364300005</v>
      </c>
    </row>
    <row r="25" spans="1:18">
      <c r="A25" s="2" t="s">
        <v>20</v>
      </c>
      <c r="B25" s="7">
        <v>0.73180026033699996</v>
      </c>
      <c r="C25" s="7">
        <v>0.74697576545400002</v>
      </c>
      <c r="D25" s="7">
        <v>0.85982006098999997</v>
      </c>
      <c r="E25" s="7">
        <v>0.96135577976800002</v>
      </c>
      <c r="F25" s="7">
        <v>0.77130752526199997</v>
      </c>
      <c r="G25" s="7">
        <v>0.60457441502700004</v>
      </c>
      <c r="H25" s="7">
        <v>0.86435477333499999</v>
      </c>
      <c r="I25" s="6" t="s">
        <v>1</v>
      </c>
      <c r="J25" s="7">
        <v>0.90641116396099997</v>
      </c>
      <c r="K25" s="7">
        <v>0.74787815716399997</v>
      </c>
      <c r="L25" s="7">
        <v>0.849605086073</v>
      </c>
      <c r="M25" s="7">
        <v>0.75883132756500005</v>
      </c>
    </row>
    <row r="26" spans="1:18">
      <c r="A26" s="2" t="s">
        <v>21</v>
      </c>
      <c r="B26" s="7">
        <v>0.86656638846099998</v>
      </c>
      <c r="C26" s="7">
        <v>0.830909897088</v>
      </c>
      <c r="D26" s="7">
        <v>0.88708844411700005</v>
      </c>
      <c r="E26" s="7">
        <v>0.93016854333099996</v>
      </c>
      <c r="F26" s="7">
        <v>0.86198847912499998</v>
      </c>
      <c r="G26" s="7">
        <v>0.809749381564</v>
      </c>
      <c r="H26" s="7">
        <v>0.91666294942500004</v>
      </c>
      <c r="I26" s="7">
        <v>0.90641116396099997</v>
      </c>
      <c r="J26" s="6" t="s">
        <v>1</v>
      </c>
      <c r="K26" s="7">
        <v>0.81881271855100002</v>
      </c>
      <c r="L26" s="7">
        <v>0.88785997873900002</v>
      </c>
      <c r="M26" s="7">
        <v>0.82750455499700004</v>
      </c>
    </row>
    <row r="27" spans="1:18">
      <c r="A27" s="2" t="s">
        <v>22</v>
      </c>
      <c r="B27" s="7">
        <v>0.86016935804200001</v>
      </c>
      <c r="C27" s="7">
        <v>0.89341184421499997</v>
      </c>
      <c r="D27" s="7">
        <v>0.85888732248400002</v>
      </c>
      <c r="E27" s="7">
        <v>0.77870712512899998</v>
      </c>
      <c r="F27" s="7">
        <v>0.89411372230700004</v>
      </c>
      <c r="G27" s="7">
        <v>0.75584472755499998</v>
      </c>
      <c r="H27" s="7">
        <v>0.88365833695499996</v>
      </c>
      <c r="I27" s="7">
        <v>0.74787815716399997</v>
      </c>
      <c r="J27" s="7">
        <v>0.81881271855100002</v>
      </c>
      <c r="K27" s="6" t="s">
        <v>1</v>
      </c>
      <c r="L27" s="7">
        <v>0.877922178961</v>
      </c>
      <c r="M27" s="7">
        <v>0.89490254731100005</v>
      </c>
    </row>
    <row r="28" spans="1:18">
      <c r="A28" s="2" t="s">
        <v>23</v>
      </c>
      <c r="B28" s="7">
        <v>0.90801449392699995</v>
      </c>
      <c r="C28" s="7">
        <v>0.92572515278699996</v>
      </c>
      <c r="D28" s="7">
        <v>0.87823348391599998</v>
      </c>
      <c r="E28" s="7">
        <v>0.868822351971</v>
      </c>
      <c r="F28" s="7">
        <v>0.94322354501299999</v>
      </c>
      <c r="G28" s="7">
        <v>0.81424346439600004</v>
      </c>
      <c r="H28" s="7">
        <v>0.93262064655999999</v>
      </c>
      <c r="I28" s="7">
        <v>0.849605086073</v>
      </c>
      <c r="J28" s="7">
        <v>0.88785997873900002</v>
      </c>
      <c r="K28" s="7">
        <v>0.877922178961</v>
      </c>
      <c r="L28" s="6" t="s">
        <v>1</v>
      </c>
      <c r="M28" s="7">
        <v>0.91814792238999998</v>
      </c>
    </row>
    <row r="29" spans="1:18">
      <c r="A29" s="2" t="s">
        <v>24</v>
      </c>
      <c r="B29" s="7">
        <v>0.92642665605600005</v>
      </c>
      <c r="C29" s="7">
        <v>0.97549424675700003</v>
      </c>
      <c r="D29" s="7">
        <v>0.86638472881799999</v>
      </c>
      <c r="E29" s="7">
        <v>0.79015472836</v>
      </c>
      <c r="F29" s="7">
        <v>0.961549721523</v>
      </c>
      <c r="G29" s="7">
        <v>0.83065316067299999</v>
      </c>
      <c r="H29" s="7">
        <v>0.87790186364300005</v>
      </c>
      <c r="I29" s="7">
        <v>0.75883132756500005</v>
      </c>
      <c r="J29" s="7">
        <v>0.82750455499700004</v>
      </c>
      <c r="K29" s="7">
        <v>0.89490254731100005</v>
      </c>
      <c r="L29" s="7">
        <v>0.91814792238999998</v>
      </c>
      <c r="M29" s="6" t="s">
        <v>1</v>
      </c>
    </row>
    <row r="31" spans="1:18">
      <c r="A31" s="4" t="s">
        <v>11</v>
      </c>
    </row>
    <row r="32" spans="1:18">
      <c r="A32" s="1" t="s">
        <v>0</v>
      </c>
      <c r="B32" s="1" t="s">
        <v>13</v>
      </c>
      <c r="C32" s="1" t="s">
        <v>25</v>
      </c>
      <c r="D32" s="1" t="s">
        <v>26</v>
      </c>
      <c r="E32" s="1" t="s">
        <v>27</v>
      </c>
      <c r="F32" s="1" t="s">
        <v>28</v>
      </c>
      <c r="G32" s="1" t="s">
        <v>29</v>
      </c>
      <c r="H32" s="1" t="s">
        <v>30</v>
      </c>
      <c r="I32" s="1" t="s">
        <v>31</v>
      </c>
      <c r="J32" s="1" t="s">
        <v>32</v>
      </c>
      <c r="K32" s="1" t="s">
        <v>33</v>
      </c>
      <c r="L32" s="1" t="s">
        <v>34</v>
      </c>
      <c r="M32" s="1" t="s">
        <v>35</v>
      </c>
    </row>
    <row r="33" spans="1:18">
      <c r="A33" s="2" t="s">
        <v>13</v>
      </c>
      <c r="B33" s="8">
        <v>1</v>
      </c>
      <c r="C33">
        <v>0.997850179349</v>
      </c>
      <c r="D33">
        <v>0.98394596323299999</v>
      </c>
      <c r="E33">
        <v>0.96047273306299996</v>
      </c>
      <c r="F33">
        <v>0.98627194999199996</v>
      </c>
      <c r="G33">
        <v>0.99647649814899997</v>
      </c>
      <c r="H33">
        <v>0.98195584394799995</v>
      </c>
      <c r="I33">
        <v>0.88067305938600005</v>
      </c>
      <c r="J33">
        <v>0.94985567468200005</v>
      </c>
      <c r="K33">
        <v>0.983361671002</v>
      </c>
      <c r="L33">
        <v>0.99524081041099999</v>
      </c>
      <c r="M33">
        <v>0.99871940188499997</v>
      </c>
      <c r="P33" t="s">
        <v>8</v>
      </c>
      <c r="Q33" s="7">
        <f>AVERAGE(B34:B38,C35:C38,D36:D38,E37:E38,F38)</f>
        <v>0.97782581744993313</v>
      </c>
      <c r="R33">
        <f>STDEVP(B34:B38,C35:C38,D36:D38,E37:E38,F38)/SQRT(COUNT(B34:B38,C35:C38,D36:D38,E37:E38,F38))</f>
        <v>4.2843990954773686E-3</v>
      </c>
    </row>
    <row r="34" spans="1:18">
      <c r="A34" s="2" t="s">
        <v>14</v>
      </c>
      <c r="B34">
        <v>0.997850179349</v>
      </c>
      <c r="C34" s="8">
        <v>1</v>
      </c>
      <c r="D34">
        <v>0.98310716911600005</v>
      </c>
      <c r="E34">
        <v>0.96103283136100004</v>
      </c>
      <c r="F34">
        <v>0.99406771472400002</v>
      </c>
      <c r="G34">
        <v>0.99255304863500005</v>
      </c>
      <c r="H34">
        <v>0.97279780495000001</v>
      </c>
      <c r="I34">
        <v>0.89598391938400002</v>
      </c>
      <c r="J34">
        <v>0.95299786651700003</v>
      </c>
      <c r="K34">
        <v>0.97302858120799995</v>
      </c>
      <c r="L34">
        <v>0.99263869624199996</v>
      </c>
      <c r="M34">
        <v>0.99704835524299995</v>
      </c>
      <c r="P34" t="s">
        <v>3</v>
      </c>
      <c r="Q34" s="7">
        <f>AVERAGE(H40:H44,I41:I44,J42:J44,K43:K44,L44)</f>
        <v>0.95423500010173357</v>
      </c>
      <c r="R34">
        <f>STDEV(H40:H44,I41:I44,J42:J44,K43:K44,L44)/SQRT(COUNT(H40:H44,I41:I44,J42:J44,K43:K44,L44))</f>
        <v>1.1781775581793087E-2</v>
      </c>
    </row>
    <row r="35" spans="1:18">
      <c r="A35" s="2" t="s">
        <v>15</v>
      </c>
      <c r="B35">
        <v>0.98394596323299999</v>
      </c>
      <c r="C35">
        <v>0.98310716911600005</v>
      </c>
      <c r="D35" s="8">
        <v>1</v>
      </c>
      <c r="E35">
        <v>0.99335396578500001</v>
      </c>
      <c r="F35">
        <v>0.97503699199799998</v>
      </c>
      <c r="G35">
        <v>0.97021639909799995</v>
      </c>
      <c r="H35">
        <v>0.98771321821900004</v>
      </c>
      <c r="I35">
        <v>0.93506510620799999</v>
      </c>
      <c r="J35">
        <v>0.98736220283300002</v>
      </c>
      <c r="K35">
        <v>0.985566308537</v>
      </c>
      <c r="L35">
        <v>0.995189365848</v>
      </c>
      <c r="M35">
        <v>0.99082291152299995</v>
      </c>
      <c r="P35" t="s">
        <v>2</v>
      </c>
      <c r="Q35" s="7">
        <f>AVERAGE(B39:G44)</f>
        <v>0.96545893288649998</v>
      </c>
      <c r="R35">
        <f>STDEV(B39:G44)/SQRT(COUNT(B39:G44))</f>
        <v>5.8765880742259538E-3</v>
      </c>
    </row>
    <row r="36" spans="1:18">
      <c r="A36" s="2" t="s">
        <v>16</v>
      </c>
      <c r="B36">
        <v>0.96047273306299996</v>
      </c>
      <c r="C36">
        <v>0.96103283136100004</v>
      </c>
      <c r="D36">
        <v>0.99335396578500001</v>
      </c>
      <c r="E36" s="8">
        <v>1</v>
      </c>
      <c r="F36">
        <v>0.958961667987</v>
      </c>
      <c r="G36">
        <v>0.93895954635599999</v>
      </c>
      <c r="H36">
        <v>0.97336528615999995</v>
      </c>
      <c r="I36">
        <v>0.95986563053499996</v>
      </c>
      <c r="J36">
        <v>0.996895977617</v>
      </c>
      <c r="K36">
        <v>0.96850813228900001</v>
      </c>
      <c r="L36">
        <v>0.979946456721</v>
      </c>
      <c r="M36">
        <v>0.97132458281599998</v>
      </c>
    </row>
    <row r="37" spans="1:18">
      <c r="A37" s="2" t="s">
        <v>17</v>
      </c>
      <c r="B37">
        <v>0.98627194999199996</v>
      </c>
      <c r="C37">
        <v>0.99406771472400002</v>
      </c>
      <c r="D37">
        <v>0.97503699199799998</v>
      </c>
      <c r="E37">
        <v>0.958961667987</v>
      </c>
      <c r="F37" s="8">
        <v>1</v>
      </c>
      <c r="G37">
        <v>0.97508060290300003</v>
      </c>
      <c r="H37">
        <v>0.95010656603099997</v>
      </c>
      <c r="I37">
        <v>0.92195925275000001</v>
      </c>
      <c r="J37">
        <v>0.95670401203599997</v>
      </c>
      <c r="K37">
        <v>0.94880931423199999</v>
      </c>
      <c r="L37">
        <v>0.98065806232399999</v>
      </c>
      <c r="M37">
        <v>0.98575115915400002</v>
      </c>
    </row>
    <row r="38" spans="1:18">
      <c r="A38" s="2" t="s">
        <v>18</v>
      </c>
      <c r="B38">
        <v>0.99647649814899997</v>
      </c>
      <c r="C38">
        <v>0.99255304863500005</v>
      </c>
      <c r="D38">
        <v>0.97021639909799995</v>
      </c>
      <c r="E38">
        <v>0.93895954635599999</v>
      </c>
      <c r="F38">
        <v>0.97508060290300003</v>
      </c>
      <c r="G38" s="8">
        <v>1</v>
      </c>
      <c r="H38">
        <v>0.97792186384500002</v>
      </c>
      <c r="I38">
        <v>0.84312283494399998</v>
      </c>
      <c r="J38">
        <v>0.92380122720199997</v>
      </c>
      <c r="K38">
        <v>0.97999889419399999</v>
      </c>
      <c r="L38">
        <v>0.98823036216299998</v>
      </c>
      <c r="M38">
        <v>0.99353117087499998</v>
      </c>
    </row>
    <row r="39" spans="1:18">
      <c r="A39" s="2" t="s">
        <v>19</v>
      </c>
      <c r="B39">
        <v>0.98195584394799995</v>
      </c>
      <c r="C39">
        <v>0.97279780495000001</v>
      </c>
      <c r="D39">
        <v>0.98771321821900004</v>
      </c>
      <c r="E39">
        <v>0.97336528615999995</v>
      </c>
      <c r="F39">
        <v>0.95010656603099997</v>
      </c>
      <c r="G39">
        <v>0.97792186384500002</v>
      </c>
      <c r="H39" s="8">
        <v>1</v>
      </c>
      <c r="I39">
        <v>0.87657933074200001</v>
      </c>
      <c r="J39">
        <v>0.95707921996599998</v>
      </c>
      <c r="K39">
        <v>0.99875852539200005</v>
      </c>
      <c r="L39">
        <v>0.99248128583999995</v>
      </c>
      <c r="M39">
        <v>0.98744850650000004</v>
      </c>
    </row>
    <row r="40" spans="1:18">
      <c r="A40" s="2" t="s">
        <v>20</v>
      </c>
      <c r="B40">
        <v>0.88067305938600005</v>
      </c>
      <c r="C40">
        <v>0.89598391938400002</v>
      </c>
      <c r="D40">
        <v>0.93506510620799999</v>
      </c>
      <c r="E40">
        <v>0.95986563053499996</v>
      </c>
      <c r="F40">
        <v>0.92195925275000001</v>
      </c>
      <c r="G40">
        <v>0.84312283494399998</v>
      </c>
      <c r="H40">
        <v>0.87657933074200001</v>
      </c>
      <c r="I40" s="8">
        <v>1</v>
      </c>
      <c r="J40">
        <v>0.97298350924499999</v>
      </c>
      <c r="K40">
        <v>0.86641094843999999</v>
      </c>
      <c r="L40">
        <v>0.90571428033000001</v>
      </c>
      <c r="M40">
        <v>0.89550953685300005</v>
      </c>
    </row>
    <row r="41" spans="1:18">
      <c r="A41" s="2" t="s">
        <v>21</v>
      </c>
      <c r="B41">
        <v>0.94985567468200005</v>
      </c>
      <c r="C41">
        <v>0.95299786651700003</v>
      </c>
      <c r="D41">
        <v>0.98736220283300002</v>
      </c>
      <c r="E41">
        <v>0.996895977617</v>
      </c>
      <c r="F41">
        <v>0.95670401203599997</v>
      </c>
      <c r="G41">
        <v>0.92380122720199997</v>
      </c>
      <c r="H41">
        <v>0.95707921996599998</v>
      </c>
      <c r="I41">
        <v>0.97298350924499999</v>
      </c>
      <c r="J41" s="8">
        <v>1</v>
      </c>
      <c r="K41">
        <v>0.95341731193599999</v>
      </c>
      <c r="L41">
        <v>0.96903009992</v>
      </c>
      <c r="M41">
        <v>0.96093482383499995</v>
      </c>
    </row>
    <row r="42" spans="1:18">
      <c r="A42" s="2" t="s">
        <v>22</v>
      </c>
      <c r="B42">
        <v>0.983361671002</v>
      </c>
      <c r="C42">
        <v>0.97302858120799995</v>
      </c>
      <c r="D42">
        <v>0.985566308537</v>
      </c>
      <c r="E42">
        <v>0.96850813228900001</v>
      </c>
      <c r="F42">
        <v>0.94880931423199999</v>
      </c>
      <c r="G42">
        <v>0.97999889419399999</v>
      </c>
      <c r="H42">
        <v>0.99875852539200005</v>
      </c>
      <c r="I42">
        <v>0.86641094843999999</v>
      </c>
      <c r="J42">
        <v>0.95341731193599999</v>
      </c>
      <c r="K42" s="8">
        <v>1</v>
      </c>
      <c r="L42">
        <v>0.991085583785</v>
      </c>
      <c r="M42">
        <v>0.98752881139500004</v>
      </c>
    </row>
    <row r="43" spans="1:18">
      <c r="A43" s="2" t="s">
        <v>23</v>
      </c>
      <c r="B43">
        <v>0.99524081041099999</v>
      </c>
      <c r="C43">
        <v>0.99263869624199996</v>
      </c>
      <c r="D43">
        <v>0.995189365848</v>
      </c>
      <c r="E43">
        <v>0.979946456721</v>
      </c>
      <c r="F43">
        <v>0.98065806232399999</v>
      </c>
      <c r="G43">
        <v>0.98823036216299998</v>
      </c>
      <c r="H43">
        <v>0.99248128583999995</v>
      </c>
      <c r="I43">
        <v>0.90571428033000001</v>
      </c>
      <c r="J43">
        <v>0.96903009992</v>
      </c>
      <c r="K43">
        <v>0.991085583785</v>
      </c>
      <c r="L43" s="8">
        <v>1</v>
      </c>
      <c r="M43">
        <v>0.99856322734699998</v>
      </c>
    </row>
    <row r="44" spans="1:18">
      <c r="A44" s="2" t="s">
        <v>24</v>
      </c>
      <c r="B44">
        <v>0.99871940188499997</v>
      </c>
      <c r="C44">
        <v>0.99704835524299995</v>
      </c>
      <c r="D44">
        <v>0.99082291152299995</v>
      </c>
      <c r="E44">
        <v>0.97132458281599998</v>
      </c>
      <c r="F44">
        <v>0.98575115915400002</v>
      </c>
      <c r="G44">
        <v>0.99353117087499998</v>
      </c>
      <c r="H44">
        <v>0.98744850650000004</v>
      </c>
      <c r="I44">
        <v>0.89550953685300005</v>
      </c>
      <c r="J44">
        <v>0.96093482383499995</v>
      </c>
      <c r="K44">
        <v>0.98752881139500004</v>
      </c>
      <c r="L44">
        <v>0.99856322734699998</v>
      </c>
      <c r="M44" s="8">
        <v>1</v>
      </c>
    </row>
    <row r="46" spans="1:18">
      <c r="A46" s="5" t="s">
        <v>12</v>
      </c>
    </row>
    <row r="47" spans="1:18">
      <c r="A47" s="1" t="s">
        <v>0</v>
      </c>
      <c r="B47" s="1" t="s">
        <v>13</v>
      </c>
      <c r="C47" s="1" t="s">
        <v>25</v>
      </c>
      <c r="D47" s="1" t="s">
        <v>26</v>
      </c>
      <c r="E47" s="1" t="s">
        <v>27</v>
      </c>
      <c r="F47" s="1" t="s">
        <v>28</v>
      </c>
      <c r="G47" s="1" t="s">
        <v>29</v>
      </c>
      <c r="H47" s="1" t="s">
        <v>30</v>
      </c>
      <c r="I47" s="1" t="s">
        <v>31</v>
      </c>
      <c r="J47" s="1" t="s">
        <v>32</v>
      </c>
      <c r="K47" s="1" t="s">
        <v>33</v>
      </c>
      <c r="L47" s="1" t="s">
        <v>34</v>
      </c>
      <c r="M47" s="1" t="s">
        <v>35</v>
      </c>
    </row>
    <row r="48" spans="1:18">
      <c r="A48" s="2" t="s">
        <v>13</v>
      </c>
      <c r="B48" s="8">
        <v>1</v>
      </c>
      <c r="C48">
        <v>0.99053230013100002</v>
      </c>
      <c r="D48">
        <v>0.99639228206599995</v>
      </c>
      <c r="E48">
        <v>0.96606489922299998</v>
      </c>
      <c r="F48">
        <v>0.979865902392</v>
      </c>
      <c r="G48">
        <v>0.88624981871300001</v>
      </c>
      <c r="H48">
        <v>0.98159299577299997</v>
      </c>
      <c r="I48">
        <v>0.89843643104899995</v>
      </c>
      <c r="J48">
        <v>0.95071685539200002</v>
      </c>
      <c r="K48">
        <v>0.95008628368500003</v>
      </c>
      <c r="L48">
        <v>0.987627104581</v>
      </c>
      <c r="M48">
        <v>0.99003489037199999</v>
      </c>
      <c r="P48" t="s">
        <v>8</v>
      </c>
      <c r="Q48" s="7">
        <f>AVERAGE(B49:B53,C50:C53,D51:D53,E52:E53,F53)</f>
        <v>0.94320723497686643</v>
      </c>
      <c r="R48">
        <f>STDEVP(B49:B53,C50:C53,D51:D53,E52:E53,F53)/SQRT(COUNT(B49:B53,C50:C53,D51:D53,E52:E53,F53))</f>
        <v>1.4255520114922706E-2</v>
      </c>
    </row>
    <row r="49" spans="1:18">
      <c r="A49" s="2" t="s">
        <v>14</v>
      </c>
      <c r="B49">
        <v>0.99053230013100002</v>
      </c>
      <c r="C49" s="8">
        <v>1</v>
      </c>
      <c r="D49">
        <v>0.99123135217699998</v>
      </c>
      <c r="E49">
        <v>0.94655194923899999</v>
      </c>
      <c r="F49">
        <v>0.98449885276100002</v>
      </c>
      <c r="G49">
        <v>0.91971789826399997</v>
      </c>
      <c r="H49">
        <v>0.96694237807799999</v>
      </c>
      <c r="I49">
        <v>0.86860823564199996</v>
      </c>
      <c r="J49">
        <v>0.93670281269599998</v>
      </c>
      <c r="K49">
        <v>0.96589148719999995</v>
      </c>
      <c r="L49">
        <v>0.97901761601100001</v>
      </c>
      <c r="M49">
        <v>0.98968362799700005</v>
      </c>
      <c r="P49" t="s">
        <v>3</v>
      </c>
      <c r="Q49" s="7">
        <f>AVERAGE(H55:H59,I56:I59,J57:J59,K58:K59,L59)</f>
        <v>0.93762409405093328</v>
      </c>
      <c r="R49">
        <f>STDEV(H55:H59,I56:I59,J57:J59,K58:K59,L59)/SQRT(COUNT(H55:H59,I56:I59,J57:J59,K58:K59,L59))</f>
        <v>1.1104648961948254E-2</v>
      </c>
    </row>
    <row r="50" spans="1:18">
      <c r="A50" s="2" t="s">
        <v>15</v>
      </c>
      <c r="B50">
        <v>0.99639228206599995</v>
      </c>
      <c r="C50">
        <v>0.99123135217699998</v>
      </c>
      <c r="D50" s="8">
        <v>1</v>
      </c>
      <c r="E50">
        <v>0.96197188498499997</v>
      </c>
      <c r="F50">
        <v>0.980919173029</v>
      </c>
      <c r="G50">
        <v>0.89552680927999995</v>
      </c>
      <c r="H50">
        <v>0.97851935382499999</v>
      </c>
      <c r="I50">
        <v>0.89129834403700003</v>
      </c>
      <c r="J50">
        <v>0.95008153443200005</v>
      </c>
      <c r="K50">
        <v>0.95546908771500005</v>
      </c>
      <c r="L50">
        <v>0.98918456393300003</v>
      </c>
      <c r="M50">
        <v>0.98952969447299999</v>
      </c>
      <c r="P50" t="s">
        <v>2</v>
      </c>
      <c r="Q50" s="7">
        <f>AVERAGE(B54:G59)</f>
        <v>0.93655313490002789</v>
      </c>
      <c r="R50">
        <f>STDEV(B54:G59)/SQRT(COUNT(B54:G59))</f>
        <v>1.0334424029189776E-2</v>
      </c>
    </row>
    <row r="51" spans="1:18">
      <c r="A51" s="2" t="s">
        <v>16</v>
      </c>
      <c r="B51">
        <v>0.96606489922299998</v>
      </c>
      <c r="C51">
        <v>0.94655194923899999</v>
      </c>
      <c r="D51">
        <v>0.96197188498499997</v>
      </c>
      <c r="E51" s="8">
        <v>1</v>
      </c>
      <c r="F51">
        <v>0.969666151029</v>
      </c>
      <c r="G51">
        <v>0.79100090077100005</v>
      </c>
      <c r="H51">
        <v>0.98897406144900002</v>
      </c>
      <c r="I51">
        <v>0.92422499434399996</v>
      </c>
      <c r="J51">
        <v>0.96617195952799995</v>
      </c>
      <c r="K51">
        <v>0.90587863333700003</v>
      </c>
      <c r="L51">
        <v>0.976250682772</v>
      </c>
      <c r="M51">
        <v>0.95870221310399995</v>
      </c>
    </row>
    <row r="52" spans="1:18">
      <c r="A52" s="2" t="s">
        <v>17</v>
      </c>
      <c r="B52">
        <v>0.979865902392</v>
      </c>
      <c r="C52">
        <v>0.98449885276100002</v>
      </c>
      <c r="D52">
        <v>0.980919173029</v>
      </c>
      <c r="E52">
        <v>0.969666151029</v>
      </c>
      <c r="F52" s="8">
        <v>1</v>
      </c>
      <c r="G52">
        <v>0.88791835059299995</v>
      </c>
      <c r="H52">
        <v>0.98588646116599998</v>
      </c>
      <c r="I52">
        <v>0.865370928855</v>
      </c>
      <c r="J52">
        <v>0.94879400598800001</v>
      </c>
      <c r="K52">
        <v>0.95195455174200005</v>
      </c>
      <c r="L52">
        <v>0.98951262798499995</v>
      </c>
      <c r="M52">
        <v>0.98917085902699997</v>
      </c>
    </row>
    <row r="53" spans="1:18">
      <c r="A53" s="2" t="s">
        <v>18</v>
      </c>
      <c r="B53">
        <v>0.88624981871300001</v>
      </c>
      <c r="C53">
        <v>0.91971789826399997</v>
      </c>
      <c r="D53">
        <v>0.89552680927999995</v>
      </c>
      <c r="E53">
        <v>0.79100090077100005</v>
      </c>
      <c r="F53">
        <v>0.88791835059299995</v>
      </c>
      <c r="G53" s="8">
        <v>1</v>
      </c>
      <c r="H53">
        <v>0.83504421910000004</v>
      </c>
      <c r="I53">
        <v>0.70654654168599995</v>
      </c>
      <c r="J53">
        <v>0.815178501236</v>
      </c>
      <c r="K53">
        <v>0.91990550070099997</v>
      </c>
      <c r="L53">
        <v>0.87045985473700005</v>
      </c>
      <c r="M53">
        <v>0.89846296275299997</v>
      </c>
    </row>
    <row r="54" spans="1:18">
      <c r="A54" s="2" t="s">
        <v>19</v>
      </c>
      <c r="B54">
        <v>0.98159299577299997</v>
      </c>
      <c r="C54">
        <v>0.96694237807799999</v>
      </c>
      <c r="D54">
        <v>0.97851935382499999</v>
      </c>
      <c r="E54">
        <v>0.98897406144900002</v>
      </c>
      <c r="F54">
        <v>0.98588646116599998</v>
      </c>
      <c r="G54">
        <v>0.83504421910000004</v>
      </c>
      <c r="H54" s="8">
        <v>1</v>
      </c>
      <c r="I54">
        <v>0.89876377349500003</v>
      </c>
      <c r="J54">
        <v>0.96466878890899999</v>
      </c>
      <c r="K54">
        <v>0.93492868381000005</v>
      </c>
      <c r="L54">
        <v>0.98900018216200003</v>
      </c>
      <c r="M54">
        <v>0.98109711819199996</v>
      </c>
    </row>
    <row r="55" spans="1:18">
      <c r="A55" s="2" t="s">
        <v>20</v>
      </c>
      <c r="B55">
        <v>0.89843643104899995</v>
      </c>
      <c r="C55">
        <v>0.86860823564199996</v>
      </c>
      <c r="D55">
        <v>0.89129834403700003</v>
      </c>
      <c r="E55">
        <v>0.92422499434399996</v>
      </c>
      <c r="F55">
        <v>0.865370928855</v>
      </c>
      <c r="G55">
        <v>0.70654654168599995</v>
      </c>
      <c r="H55">
        <v>0.89876377349500003</v>
      </c>
      <c r="I55" s="8">
        <v>1</v>
      </c>
      <c r="J55">
        <v>0.91969809603999997</v>
      </c>
      <c r="K55">
        <v>0.84944379902300005</v>
      </c>
      <c r="L55">
        <v>0.89576623602700001</v>
      </c>
      <c r="M55">
        <v>0.86955515113299997</v>
      </c>
    </row>
    <row r="56" spans="1:18">
      <c r="A56" s="2" t="s">
        <v>21</v>
      </c>
      <c r="B56">
        <v>0.95071685539200002</v>
      </c>
      <c r="C56">
        <v>0.93670281269599998</v>
      </c>
      <c r="D56">
        <v>0.95008153443200005</v>
      </c>
      <c r="E56">
        <v>0.96617195952799995</v>
      </c>
      <c r="F56">
        <v>0.94879400598800001</v>
      </c>
      <c r="G56">
        <v>0.815178501236</v>
      </c>
      <c r="H56">
        <v>0.96466878890899999</v>
      </c>
      <c r="I56">
        <v>0.91969809603999997</v>
      </c>
      <c r="J56" s="8">
        <v>1</v>
      </c>
      <c r="K56">
        <v>0.946370753284</v>
      </c>
      <c r="L56">
        <v>0.96677364089999995</v>
      </c>
      <c r="M56">
        <v>0.94715502852699995</v>
      </c>
    </row>
    <row r="57" spans="1:18">
      <c r="A57" s="2" t="s">
        <v>22</v>
      </c>
      <c r="B57">
        <v>0.95008628368500003</v>
      </c>
      <c r="C57">
        <v>0.96589148719999995</v>
      </c>
      <c r="D57">
        <v>0.95546908771500005</v>
      </c>
      <c r="E57">
        <v>0.90587863333700003</v>
      </c>
      <c r="F57">
        <v>0.95195455174200005</v>
      </c>
      <c r="G57">
        <v>0.91990550070099997</v>
      </c>
      <c r="H57">
        <v>0.93492868381000005</v>
      </c>
      <c r="I57">
        <v>0.84944379902300005</v>
      </c>
      <c r="J57">
        <v>0.946370753284</v>
      </c>
      <c r="K57" s="8">
        <v>1</v>
      </c>
      <c r="L57">
        <v>0.94978617627200002</v>
      </c>
      <c r="M57">
        <v>0.95873594261200001</v>
      </c>
    </row>
    <row r="58" spans="1:18">
      <c r="A58" s="2" t="s">
        <v>23</v>
      </c>
      <c r="B58">
        <v>0.987627104581</v>
      </c>
      <c r="C58">
        <v>0.97901761601100001</v>
      </c>
      <c r="D58">
        <v>0.98918456393300003</v>
      </c>
      <c r="E58">
        <v>0.976250682772</v>
      </c>
      <c r="F58">
        <v>0.98951262798499995</v>
      </c>
      <c r="G58">
        <v>0.87045985473700005</v>
      </c>
      <c r="H58">
        <v>0.98900018216200003</v>
      </c>
      <c r="I58">
        <v>0.89576623602700001</v>
      </c>
      <c r="J58">
        <v>0.96677364089999995</v>
      </c>
      <c r="K58">
        <v>0.94978617627200002</v>
      </c>
      <c r="L58" s="8">
        <v>1</v>
      </c>
      <c r="M58">
        <v>0.99261804037800005</v>
      </c>
    </row>
    <row r="59" spans="1:18">
      <c r="A59" s="2" t="s">
        <v>24</v>
      </c>
      <c r="B59">
        <v>0.99003489037199999</v>
      </c>
      <c r="C59">
        <v>0.98968362799700005</v>
      </c>
      <c r="D59">
        <v>0.98952969447299999</v>
      </c>
      <c r="E59">
        <v>0.95870221310399995</v>
      </c>
      <c r="F59">
        <v>0.98917085902699997</v>
      </c>
      <c r="G59">
        <v>0.89846296275299997</v>
      </c>
      <c r="H59">
        <v>0.98109711819199996</v>
      </c>
      <c r="I59">
        <v>0.86955515113299997</v>
      </c>
      <c r="J59">
        <v>0.94715502852699995</v>
      </c>
      <c r="K59">
        <v>0.95873594261200001</v>
      </c>
      <c r="L59">
        <v>0.99261804037800005</v>
      </c>
      <c r="M59" s="8">
        <v>1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opLeftCell="A37" workbookViewId="0">
      <selection activeCell="B47" sqref="B47:M47"/>
    </sheetView>
  </sheetViews>
  <sheetFormatPr baseColWidth="10" defaultColWidth="8.83203125" defaultRowHeight="14" x14ac:dyDescent="0"/>
  <cols>
    <col min="1" max="1" width="31.5" customWidth="1"/>
    <col min="2" max="13" width="5.83203125" customWidth="1"/>
    <col min="16" max="16" width="17.33203125" customWidth="1"/>
  </cols>
  <sheetData>
    <row r="1" spans="1:18">
      <c r="A1" s="4" t="s">
        <v>9</v>
      </c>
    </row>
    <row r="2" spans="1:18">
      <c r="A2" s="1" t="s">
        <v>0</v>
      </c>
      <c r="B2" s="1" t="s">
        <v>13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>
        <v>35</v>
      </c>
    </row>
    <row r="3" spans="1:18">
      <c r="A3" s="2" t="s">
        <v>13</v>
      </c>
      <c r="B3" s="6">
        <v>1</v>
      </c>
      <c r="C3" s="7">
        <v>0.96843723305399998</v>
      </c>
      <c r="D3" s="7">
        <v>0.94351630420800003</v>
      </c>
      <c r="E3" s="7">
        <v>0.93234401491399999</v>
      </c>
      <c r="F3" s="7">
        <v>0.993200656505</v>
      </c>
      <c r="G3" s="7">
        <v>0.97454157401999997</v>
      </c>
      <c r="H3" s="7">
        <v>0.982292161489</v>
      </c>
      <c r="I3" s="7">
        <v>0.908749562934</v>
      </c>
      <c r="J3" s="7">
        <v>0.82375498054999996</v>
      </c>
      <c r="K3" s="7">
        <v>0.97787267363800001</v>
      </c>
      <c r="L3" s="7">
        <v>0.96328431216900001</v>
      </c>
      <c r="M3" s="7">
        <v>0.977421800693</v>
      </c>
      <c r="P3" t="s">
        <v>8</v>
      </c>
      <c r="Q3" s="7">
        <f>AVERAGE(B4:B8,C5:C8,D6:D8,E7:E8,F8)</f>
        <v>0.94924901599133327</v>
      </c>
      <c r="R3">
        <f>STDEVP(B4:B8,C5:C8,D6:D8,E7:E8,F8)/SQRT(COUNT(B4:B8,C5:C8,D6:D8,E7:E8,F8))</f>
        <v>6.9012732634767008E-3</v>
      </c>
    </row>
    <row r="4" spans="1:18">
      <c r="A4" s="2" t="s">
        <v>14</v>
      </c>
      <c r="B4" s="7">
        <v>0.96843723305399998</v>
      </c>
      <c r="C4" s="6">
        <v>1</v>
      </c>
      <c r="D4" s="7">
        <v>0.93376557138000005</v>
      </c>
      <c r="E4" s="7">
        <v>0.90211631517699997</v>
      </c>
      <c r="F4" s="7">
        <v>0.97156003105099997</v>
      </c>
      <c r="G4" s="7">
        <v>0.96155124364900002</v>
      </c>
      <c r="H4" s="7">
        <v>0.98080855350100005</v>
      </c>
      <c r="I4" s="7">
        <v>0.87294255021699996</v>
      </c>
      <c r="J4" s="7">
        <v>0.82643173258400004</v>
      </c>
      <c r="K4" s="7">
        <v>0.96642667683000005</v>
      </c>
      <c r="L4" s="7">
        <v>0.94545463200400004</v>
      </c>
      <c r="M4" s="7">
        <v>0.98066026259399997</v>
      </c>
      <c r="P4" t="s">
        <v>3</v>
      </c>
      <c r="Q4" s="7">
        <f>AVERAGE(H10:H14,I11:I14,J12:J14,K13:K14,L14)</f>
        <v>0.90883672156793338</v>
      </c>
      <c r="R4">
        <f>STDEV(H10:H14,I11:I14,J12:J14,K13:K14,L14)/SQRT(COUNT(H10:H14,I11:I14,J12:J14,K13:K14,L14))</f>
        <v>2.0640715335417642E-2</v>
      </c>
    </row>
    <row r="5" spans="1:18">
      <c r="A5" s="2" t="s">
        <v>15</v>
      </c>
      <c r="B5" s="7">
        <v>0.94351630420800003</v>
      </c>
      <c r="C5" s="7">
        <v>0.93376557138000005</v>
      </c>
      <c r="D5" s="6">
        <v>1</v>
      </c>
      <c r="E5" s="7">
        <v>0.97506891458</v>
      </c>
      <c r="F5" s="7">
        <v>0.94540501401400001</v>
      </c>
      <c r="G5" s="7">
        <v>0.93080165608999998</v>
      </c>
      <c r="H5" s="7">
        <v>0.94320937355000001</v>
      </c>
      <c r="I5" s="7">
        <v>0.93156511005700005</v>
      </c>
      <c r="J5" s="7">
        <v>0.90391611814299999</v>
      </c>
      <c r="K5" s="7">
        <v>0.95386561173200002</v>
      </c>
      <c r="L5" s="7">
        <v>0.95909867533000004</v>
      </c>
      <c r="M5" s="7">
        <v>0.94696609595500003</v>
      </c>
      <c r="P5" t="s">
        <v>2</v>
      </c>
      <c r="Q5" s="7">
        <f>AVERAGE(B9:G14)</f>
        <v>0.93494432712552777</v>
      </c>
      <c r="R5">
        <f>STDEV(B9:G14)/SQRT(COUNT(B9:G14))</f>
        <v>8.4785393672216405E-3</v>
      </c>
    </row>
    <row r="6" spans="1:18">
      <c r="A6" s="2" t="s">
        <v>16</v>
      </c>
      <c r="B6" s="7">
        <v>0.93234401491399999</v>
      </c>
      <c r="C6" s="7">
        <v>0.90211631517699997</v>
      </c>
      <c r="D6" s="7">
        <v>0.97506891458</v>
      </c>
      <c r="E6" s="6">
        <v>1</v>
      </c>
      <c r="F6" s="7">
        <v>0.93239306228100005</v>
      </c>
      <c r="G6" s="7">
        <v>0.89998688121600001</v>
      </c>
      <c r="H6" s="7">
        <v>0.919396779188</v>
      </c>
      <c r="I6" s="7">
        <v>0.94826280255600004</v>
      </c>
      <c r="J6" s="7">
        <v>0.90744143650800002</v>
      </c>
      <c r="K6" s="7">
        <v>0.95410844104000003</v>
      </c>
      <c r="L6" s="7">
        <v>0.94537977916000004</v>
      </c>
      <c r="M6" s="7">
        <v>0.92510700806699997</v>
      </c>
    </row>
    <row r="7" spans="1:18">
      <c r="A7" s="2" t="s">
        <v>17</v>
      </c>
      <c r="B7" s="7">
        <v>0.993200656505</v>
      </c>
      <c r="C7" s="7">
        <v>0.97156003105099997</v>
      </c>
      <c r="D7" s="7">
        <v>0.94540501401400001</v>
      </c>
      <c r="E7" s="7">
        <v>0.93239306228100005</v>
      </c>
      <c r="F7" s="6">
        <v>1</v>
      </c>
      <c r="G7" s="7">
        <v>0.97404676773099996</v>
      </c>
      <c r="H7" s="7">
        <v>0.98433665373799994</v>
      </c>
      <c r="I7" s="7">
        <v>0.90069055663599995</v>
      </c>
      <c r="J7" s="7">
        <v>0.83692572785999997</v>
      </c>
      <c r="K7" s="7">
        <v>0.976094918102</v>
      </c>
      <c r="L7" s="7">
        <v>0.96590315401299998</v>
      </c>
      <c r="M7" s="7">
        <v>0.97858423577499998</v>
      </c>
    </row>
    <row r="8" spans="1:18">
      <c r="A8" s="2" t="s">
        <v>18</v>
      </c>
      <c r="B8" s="7">
        <v>0.97454157401999997</v>
      </c>
      <c r="C8" s="7">
        <v>0.96155124364900002</v>
      </c>
      <c r="D8" s="7">
        <v>0.93080165608999998</v>
      </c>
      <c r="E8" s="7">
        <v>0.89998688121600001</v>
      </c>
      <c r="F8" s="7">
        <v>0.97404676773099996</v>
      </c>
      <c r="G8" s="6">
        <v>1</v>
      </c>
      <c r="H8" s="7">
        <v>0.97875543358999995</v>
      </c>
      <c r="I8" s="7">
        <v>0.890120202661</v>
      </c>
      <c r="J8" s="7">
        <v>0.79242073243300004</v>
      </c>
      <c r="K8" s="7">
        <v>0.96281516071399997</v>
      </c>
      <c r="L8" s="7">
        <v>0.96162766492499996</v>
      </c>
      <c r="M8" s="7">
        <v>0.98530420558300003</v>
      </c>
    </row>
    <row r="9" spans="1:18">
      <c r="A9" s="2" t="s">
        <v>19</v>
      </c>
      <c r="B9" s="7">
        <v>0.982292161489</v>
      </c>
      <c r="C9" s="7">
        <v>0.98080855350100005</v>
      </c>
      <c r="D9" s="7">
        <v>0.94320937355000001</v>
      </c>
      <c r="E9" s="7">
        <v>0.919396779188</v>
      </c>
      <c r="F9" s="7">
        <v>0.98433665373799994</v>
      </c>
      <c r="G9" s="7">
        <v>0.97875543358999995</v>
      </c>
      <c r="H9" s="6">
        <v>1</v>
      </c>
      <c r="I9" s="7">
        <v>0.91607999997400003</v>
      </c>
      <c r="J9" s="7">
        <v>0.799852719898</v>
      </c>
      <c r="K9" s="7">
        <v>0.98240466179399999</v>
      </c>
      <c r="L9" s="7">
        <v>0.98173201599799997</v>
      </c>
      <c r="M9" s="7">
        <v>0.98896764517900004</v>
      </c>
    </row>
    <row r="10" spans="1:18">
      <c r="A10" s="2" t="s">
        <v>20</v>
      </c>
      <c r="B10" s="7">
        <v>0.908749562934</v>
      </c>
      <c r="C10" s="7">
        <v>0.87294255021699996</v>
      </c>
      <c r="D10" s="7">
        <v>0.93156511005700005</v>
      </c>
      <c r="E10" s="7">
        <v>0.94826280255600004</v>
      </c>
      <c r="F10" s="7">
        <v>0.90069055663599995</v>
      </c>
      <c r="G10" s="7">
        <v>0.890120202661</v>
      </c>
      <c r="H10" s="7">
        <v>0.91607999997400003</v>
      </c>
      <c r="I10" s="6">
        <v>1</v>
      </c>
      <c r="J10" s="7">
        <v>0.779802890182</v>
      </c>
      <c r="K10" s="7">
        <v>0.93353917447699997</v>
      </c>
      <c r="L10" s="7">
        <v>0.95745092119099995</v>
      </c>
      <c r="M10" s="7">
        <v>0.91075375705999995</v>
      </c>
    </row>
    <row r="11" spans="1:18">
      <c r="A11" s="2" t="s">
        <v>21</v>
      </c>
      <c r="B11" s="7">
        <v>0.82375498054999996</v>
      </c>
      <c r="C11" s="7">
        <v>0.82643173258400004</v>
      </c>
      <c r="D11" s="7">
        <v>0.90391611814299999</v>
      </c>
      <c r="E11" s="7">
        <v>0.90744143650800002</v>
      </c>
      <c r="F11" s="7">
        <v>0.83692572785999997</v>
      </c>
      <c r="G11" s="7">
        <v>0.79242073243300004</v>
      </c>
      <c r="H11" s="7">
        <v>0.799852719898</v>
      </c>
      <c r="I11" s="7">
        <v>0.779802890182</v>
      </c>
      <c r="J11" s="6">
        <v>1</v>
      </c>
      <c r="K11" s="7">
        <v>0.82789581644300003</v>
      </c>
      <c r="L11" s="7">
        <v>0.80646831377999995</v>
      </c>
      <c r="M11" s="7">
        <v>0.81289444646800002</v>
      </c>
    </row>
    <row r="12" spans="1:18">
      <c r="A12" s="2" t="s">
        <v>22</v>
      </c>
      <c r="B12" s="7">
        <v>0.97787267363800001</v>
      </c>
      <c r="C12" s="7">
        <v>0.96642667683000005</v>
      </c>
      <c r="D12" s="7">
        <v>0.95386561173200002</v>
      </c>
      <c r="E12" s="7">
        <v>0.95410844104000003</v>
      </c>
      <c r="F12" s="7">
        <v>0.976094918102</v>
      </c>
      <c r="G12" s="7">
        <v>0.96281516071399997</v>
      </c>
      <c r="H12" s="7">
        <v>0.98240466179399999</v>
      </c>
      <c r="I12" s="7">
        <v>0.93353917447699997</v>
      </c>
      <c r="J12" s="7">
        <v>0.82789581644300003</v>
      </c>
      <c r="K12" s="6">
        <v>1</v>
      </c>
      <c r="L12" s="7">
        <v>0.97515467484100005</v>
      </c>
      <c r="M12" s="7">
        <v>0.98550509367399997</v>
      </c>
    </row>
    <row r="13" spans="1:18">
      <c r="A13" s="2" t="s">
        <v>23</v>
      </c>
      <c r="B13" s="7">
        <v>0.96328431216900001</v>
      </c>
      <c r="C13" s="7">
        <v>0.94545463200400004</v>
      </c>
      <c r="D13" s="7">
        <v>0.95909867533000004</v>
      </c>
      <c r="E13" s="7">
        <v>0.94537977916000004</v>
      </c>
      <c r="F13" s="7">
        <v>0.96590315401299998</v>
      </c>
      <c r="G13" s="7">
        <v>0.96162766492499996</v>
      </c>
      <c r="H13" s="7">
        <v>0.98173201599799997</v>
      </c>
      <c r="I13" s="7">
        <v>0.95745092119099995</v>
      </c>
      <c r="J13" s="7">
        <v>0.80646831377999995</v>
      </c>
      <c r="K13" s="7">
        <v>0.97515467484100005</v>
      </c>
      <c r="L13" s="6">
        <v>1</v>
      </c>
      <c r="M13" s="7">
        <v>0.97404869256000004</v>
      </c>
    </row>
    <row r="14" spans="1:18">
      <c r="A14" s="2" t="s">
        <v>24</v>
      </c>
      <c r="B14" s="7">
        <v>0.977421800693</v>
      </c>
      <c r="C14" s="7">
        <v>0.98066026259399997</v>
      </c>
      <c r="D14" s="7">
        <v>0.94696609595500003</v>
      </c>
      <c r="E14" s="7">
        <v>0.92510700806699997</v>
      </c>
      <c r="F14" s="7">
        <v>0.97858423577499998</v>
      </c>
      <c r="G14" s="7">
        <v>0.98530420558300003</v>
      </c>
      <c r="H14" s="7">
        <v>0.98896764517900004</v>
      </c>
      <c r="I14" s="7">
        <v>0.91075375705999995</v>
      </c>
      <c r="J14" s="7">
        <v>0.81289444646800002</v>
      </c>
      <c r="K14" s="7">
        <v>0.98550509367399997</v>
      </c>
      <c r="L14" s="7">
        <v>0.97404869256000004</v>
      </c>
      <c r="M14" s="6">
        <v>1</v>
      </c>
    </row>
    <row r="15" spans="1:18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8">
      <c r="A16" s="5" t="s">
        <v>10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8">
      <c r="A17" s="1" t="s">
        <v>0</v>
      </c>
      <c r="B17" s="1" t="s">
        <v>13</v>
      </c>
      <c r="C17" s="1" t="s">
        <v>25</v>
      </c>
      <c r="D17" s="1" t="s">
        <v>26</v>
      </c>
      <c r="E17" s="1" t="s">
        <v>27</v>
      </c>
      <c r="F17" s="1" t="s">
        <v>28</v>
      </c>
      <c r="G17" s="1" t="s">
        <v>29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1" t="s">
        <v>35</v>
      </c>
    </row>
    <row r="18" spans="1:18">
      <c r="A18" s="2" t="s">
        <v>13</v>
      </c>
      <c r="B18" s="6">
        <v>1</v>
      </c>
      <c r="C18" s="7">
        <v>0.89320516976099995</v>
      </c>
      <c r="D18" s="7">
        <v>0.85727856165100003</v>
      </c>
      <c r="E18" s="7">
        <v>0.78075657043299995</v>
      </c>
      <c r="F18" s="7">
        <v>0.933533402081</v>
      </c>
      <c r="G18" s="7">
        <v>0.86267401521099996</v>
      </c>
      <c r="H18" s="7">
        <v>0.925439470253</v>
      </c>
      <c r="I18" s="7">
        <v>0.70669721940600005</v>
      </c>
      <c r="J18" s="7">
        <v>0.76866527117500005</v>
      </c>
      <c r="K18" s="7">
        <v>0.86350798306599996</v>
      </c>
      <c r="L18" s="7">
        <v>0.87766787291500004</v>
      </c>
      <c r="M18" s="7">
        <v>0.819620535481</v>
      </c>
      <c r="P18" t="s">
        <v>8</v>
      </c>
      <c r="Q18" s="7">
        <f>AVERAGE(B19:B23,C20:C23,D21:D23,E22:E23,F23)</f>
        <v>0.84392232979206649</v>
      </c>
      <c r="R18">
        <f>STDEVP(B19:B23,C20:C23,D21:D23,E22:E23,F23)/SQRT(COUNT(B19:B23,C20:C23,D21:D23,E22:E23,F23))</f>
        <v>1.4010714067023618E-2</v>
      </c>
    </row>
    <row r="19" spans="1:18">
      <c r="A19" s="2" t="s">
        <v>14</v>
      </c>
      <c r="B19" s="7">
        <v>0.89320516976099995</v>
      </c>
      <c r="C19" s="6">
        <v>1</v>
      </c>
      <c r="D19" s="7">
        <v>0.79423062127099997</v>
      </c>
      <c r="E19" s="7">
        <v>0.79322582662399999</v>
      </c>
      <c r="F19" s="7">
        <v>0.92662935182799999</v>
      </c>
      <c r="G19" s="7">
        <v>0.89243675121599997</v>
      </c>
      <c r="H19" s="7">
        <v>0.92208120633400004</v>
      </c>
      <c r="I19" s="7">
        <v>0.74663414424300001</v>
      </c>
      <c r="J19" s="7">
        <v>0.81472110169800005</v>
      </c>
      <c r="K19" s="7">
        <v>0.88609963782800005</v>
      </c>
      <c r="L19" s="7">
        <v>0.91623389776800002</v>
      </c>
      <c r="M19" s="7">
        <v>0.90857626914300005</v>
      </c>
      <c r="P19" t="s">
        <v>3</v>
      </c>
      <c r="Q19" s="7">
        <f>AVERAGE(H25:H29,I26:I29,J27:J29,K28:K29,L29)</f>
        <v>0.7935269685362667</v>
      </c>
      <c r="R19">
        <f>STDEV(H25:H29,I26:I29,J27:J29,K28:K29,L29)/SQRT(COUNT(H25:H29,I26:I29,J27:J29,K28:K29,L29))</f>
        <v>1.8485816254154967E-2</v>
      </c>
    </row>
    <row r="20" spans="1:18">
      <c r="A20" s="2" t="s">
        <v>15</v>
      </c>
      <c r="B20" s="7">
        <v>0.85727856165100003</v>
      </c>
      <c r="C20" s="7">
        <v>0.79423062127099997</v>
      </c>
      <c r="D20" s="6">
        <v>1</v>
      </c>
      <c r="E20" s="7">
        <v>0.80015531871000001</v>
      </c>
      <c r="F20" s="7">
        <v>0.84150364466500005</v>
      </c>
      <c r="G20" s="7">
        <v>0.80117615602100001</v>
      </c>
      <c r="H20" s="7">
        <v>0.82587586335300001</v>
      </c>
      <c r="I20" s="7">
        <v>0.73261814389000002</v>
      </c>
      <c r="J20" s="7">
        <v>0.75585223194200002</v>
      </c>
      <c r="K20" s="7">
        <v>0.76533235570699998</v>
      </c>
      <c r="L20" s="7">
        <v>0.838169669758</v>
      </c>
      <c r="M20" s="7">
        <v>0.75376890149800002</v>
      </c>
      <c r="P20" t="s">
        <v>2</v>
      </c>
      <c r="Q20" s="7">
        <f>AVERAGE(B24:G29)</f>
        <v>0.82023117175258331</v>
      </c>
      <c r="R20">
        <f>STDEV(B24:G29)/SQRT(COUNT(B24:G29))</f>
        <v>1.0715545512548177E-2</v>
      </c>
    </row>
    <row r="21" spans="1:18">
      <c r="A21" s="2" t="s">
        <v>16</v>
      </c>
      <c r="B21" s="7">
        <v>0.78075657043299995</v>
      </c>
      <c r="C21" s="7">
        <v>0.79322582662399999</v>
      </c>
      <c r="D21" s="7">
        <v>0.80015531871000001</v>
      </c>
      <c r="E21" s="6">
        <v>1</v>
      </c>
      <c r="F21" s="7">
        <v>0.81899594541999998</v>
      </c>
      <c r="G21" s="7">
        <v>0.75983209071400004</v>
      </c>
      <c r="H21" s="7">
        <v>0.75892505448299996</v>
      </c>
      <c r="I21" s="7">
        <v>0.80033757946299999</v>
      </c>
      <c r="J21" s="7">
        <v>0.76644365959000005</v>
      </c>
      <c r="K21" s="7">
        <v>0.76118486665200003</v>
      </c>
      <c r="L21" s="7">
        <v>0.77014268359500004</v>
      </c>
      <c r="M21" s="7">
        <v>0.720835568333</v>
      </c>
    </row>
    <row r="22" spans="1:18">
      <c r="A22" s="2" t="s">
        <v>17</v>
      </c>
      <c r="B22" s="7">
        <v>0.933533402081</v>
      </c>
      <c r="C22" s="7">
        <v>0.92662935182799999</v>
      </c>
      <c r="D22" s="7">
        <v>0.84150364466500005</v>
      </c>
      <c r="E22" s="7">
        <v>0.81899594541999998</v>
      </c>
      <c r="F22" s="6">
        <v>1</v>
      </c>
      <c r="G22" s="7">
        <v>0.90320152127499997</v>
      </c>
      <c r="H22" s="7">
        <v>0.91350209732700005</v>
      </c>
      <c r="I22" s="7">
        <v>0.74578336850299998</v>
      </c>
      <c r="J22" s="7">
        <v>0.809052315435</v>
      </c>
      <c r="K22" s="7">
        <v>0.87597737645999996</v>
      </c>
      <c r="L22" s="7">
        <v>0.890955558132</v>
      </c>
      <c r="M22" s="7">
        <v>0.85988093065000004</v>
      </c>
    </row>
    <row r="23" spans="1:18">
      <c r="A23" s="2" t="s">
        <v>18</v>
      </c>
      <c r="B23" s="7">
        <v>0.86267401521099996</v>
      </c>
      <c r="C23" s="7">
        <v>0.89243675121599997</v>
      </c>
      <c r="D23" s="7">
        <v>0.80117615602100001</v>
      </c>
      <c r="E23" s="7">
        <v>0.75983209071400004</v>
      </c>
      <c r="F23" s="7">
        <v>0.90320152127499997</v>
      </c>
      <c r="G23" s="6">
        <v>1</v>
      </c>
      <c r="H23" s="7">
        <v>0.87814947610100003</v>
      </c>
      <c r="I23" s="7">
        <v>0.78756500575099997</v>
      </c>
      <c r="J23" s="7">
        <v>0.79936162734399996</v>
      </c>
      <c r="K23" s="7">
        <v>0.83247045271999998</v>
      </c>
      <c r="L23" s="7">
        <v>0.87208358348199999</v>
      </c>
      <c r="M23" s="7">
        <v>0.858109203614</v>
      </c>
    </row>
    <row r="24" spans="1:18">
      <c r="A24" s="2" t="s">
        <v>19</v>
      </c>
      <c r="B24" s="7">
        <v>0.925439470253</v>
      </c>
      <c r="C24" s="7">
        <v>0.92208120633400004</v>
      </c>
      <c r="D24" s="7">
        <v>0.82587586335300001</v>
      </c>
      <c r="E24" s="7">
        <v>0.75892505448299996</v>
      </c>
      <c r="F24" s="7">
        <v>0.91350209732700005</v>
      </c>
      <c r="G24" s="7">
        <v>0.87814947610100003</v>
      </c>
      <c r="H24" s="6">
        <v>1</v>
      </c>
      <c r="I24" s="7">
        <v>0.69770611099900004</v>
      </c>
      <c r="J24" s="7">
        <v>0.79575565391299996</v>
      </c>
      <c r="K24" s="7">
        <v>0.86824622376799998</v>
      </c>
      <c r="L24" s="7">
        <v>0.90178343749000001</v>
      </c>
      <c r="M24" s="7">
        <v>0.87169605025800001</v>
      </c>
    </row>
    <row r="25" spans="1:18">
      <c r="A25" s="2" t="s">
        <v>20</v>
      </c>
      <c r="B25" s="7">
        <v>0.70669721940600005</v>
      </c>
      <c r="C25" s="7">
        <v>0.74663414424300001</v>
      </c>
      <c r="D25" s="7">
        <v>0.73261814389000002</v>
      </c>
      <c r="E25" s="7">
        <v>0.80033757946299999</v>
      </c>
      <c r="F25" s="7">
        <v>0.74578336850299998</v>
      </c>
      <c r="G25" s="7">
        <v>0.78756500575099997</v>
      </c>
      <c r="H25" s="7">
        <v>0.69770611099900004</v>
      </c>
      <c r="I25" s="6">
        <v>1</v>
      </c>
      <c r="J25" s="7">
        <v>0.721660658427</v>
      </c>
      <c r="K25" s="7">
        <v>0.71000656767799997</v>
      </c>
      <c r="L25" s="7">
        <v>0.75221867148099997</v>
      </c>
      <c r="M25" s="7">
        <v>0.71281274577200004</v>
      </c>
    </row>
    <row r="26" spans="1:18">
      <c r="A26" s="2" t="s">
        <v>21</v>
      </c>
      <c r="B26" s="7">
        <v>0.76866527117500005</v>
      </c>
      <c r="C26" s="7">
        <v>0.81472110169800005</v>
      </c>
      <c r="D26" s="7">
        <v>0.75585223194200002</v>
      </c>
      <c r="E26" s="7">
        <v>0.76644365959000005</v>
      </c>
      <c r="F26" s="7">
        <v>0.809052315435</v>
      </c>
      <c r="G26" s="7">
        <v>0.79936162734399996</v>
      </c>
      <c r="H26" s="7">
        <v>0.79575565391299996</v>
      </c>
      <c r="I26" s="7">
        <v>0.721660658427</v>
      </c>
      <c r="J26" s="6">
        <v>1</v>
      </c>
      <c r="K26" s="7">
        <v>0.72675865887199997</v>
      </c>
      <c r="L26" s="7">
        <v>0.77247225705800004</v>
      </c>
      <c r="M26" s="7">
        <v>0.80561820265899997</v>
      </c>
    </row>
    <row r="27" spans="1:18">
      <c r="A27" s="2" t="s">
        <v>22</v>
      </c>
      <c r="B27" s="7">
        <v>0.86350798306599996</v>
      </c>
      <c r="C27" s="7">
        <v>0.88609963782800005</v>
      </c>
      <c r="D27" s="7">
        <v>0.76533235570699998</v>
      </c>
      <c r="E27" s="7">
        <v>0.76118486665200003</v>
      </c>
      <c r="F27" s="7">
        <v>0.87597737645999996</v>
      </c>
      <c r="G27" s="7">
        <v>0.83247045271999998</v>
      </c>
      <c r="H27" s="7">
        <v>0.86824622376799998</v>
      </c>
      <c r="I27" s="7">
        <v>0.71000656767799997</v>
      </c>
      <c r="J27" s="7">
        <v>0.72675865887199997</v>
      </c>
      <c r="K27" s="6">
        <v>1</v>
      </c>
      <c r="L27" s="7">
        <v>0.84504327392900003</v>
      </c>
      <c r="M27" s="7">
        <v>0.828065212941</v>
      </c>
    </row>
    <row r="28" spans="1:18">
      <c r="A28" s="2" t="s">
        <v>23</v>
      </c>
      <c r="B28" s="7">
        <v>0.87766787291500004</v>
      </c>
      <c r="C28" s="7">
        <v>0.91623389776800002</v>
      </c>
      <c r="D28" s="7">
        <v>0.838169669758</v>
      </c>
      <c r="E28" s="7">
        <v>0.77014268359500004</v>
      </c>
      <c r="F28" s="7">
        <v>0.890955558132</v>
      </c>
      <c r="G28" s="7">
        <v>0.87208358348199999</v>
      </c>
      <c r="H28" s="7">
        <v>0.90178343749000001</v>
      </c>
      <c r="I28" s="7">
        <v>0.75221867148099997</v>
      </c>
      <c r="J28" s="7">
        <v>0.77247225705800004</v>
      </c>
      <c r="K28" s="7">
        <v>0.84504327392900003</v>
      </c>
      <c r="L28" s="6">
        <v>1</v>
      </c>
      <c r="M28" s="7">
        <v>0.89306080279900002</v>
      </c>
    </row>
    <row r="29" spans="1:18">
      <c r="A29" s="2" t="s">
        <v>24</v>
      </c>
      <c r="B29" s="7">
        <v>0.819620535481</v>
      </c>
      <c r="C29" s="7">
        <v>0.90857626914300005</v>
      </c>
      <c r="D29" s="7">
        <v>0.75376890149800002</v>
      </c>
      <c r="E29" s="7">
        <v>0.720835568333</v>
      </c>
      <c r="F29" s="7">
        <v>0.85988093065000004</v>
      </c>
      <c r="G29" s="7">
        <v>0.858109203614</v>
      </c>
      <c r="H29" s="7">
        <v>0.87169605025800001</v>
      </c>
      <c r="I29" s="7">
        <v>0.71281274577200004</v>
      </c>
      <c r="J29" s="7">
        <v>0.80561820265899997</v>
      </c>
      <c r="K29" s="7">
        <v>0.828065212941</v>
      </c>
      <c r="L29" s="7">
        <v>0.89306080279900002</v>
      </c>
      <c r="M29" s="6">
        <v>1</v>
      </c>
    </row>
    <row r="31" spans="1:18">
      <c r="A31" s="4" t="s">
        <v>11</v>
      </c>
    </row>
    <row r="32" spans="1:18">
      <c r="A32" s="1" t="s">
        <v>0</v>
      </c>
      <c r="B32" s="1" t="s">
        <v>13</v>
      </c>
      <c r="C32" s="1" t="s">
        <v>25</v>
      </c>
      <c r="D32" s="1" t="s">
        <v>26</v>
      </c>
      <c r="E32" s="1" t="s">
        <v>27</v>
      </c>
      <c r="F32" s="1" t="s">
        <v>28</v>
      </c>
      <c r="G32" s="1" t="s">
        <v>29</v>
      </c>
      <c r="H32" s="1" t="s">
        <v>30</v>
      </c>
      <c r="I32" s="1" t="s">
        <v>31</v>
      </c>
      <c r="J32" s="1" t="s">
        <v>32</v>
      </c>
      <c r="K32" s="1" t="s">
        <v>33</v>
      </c>
      <c r="L32" s="1" t="s">
        <v>34</v>
      </c>
      <c r="M32" s="1" t="s">
        <v>35</v>
      </c>
    </row>
    <row r="33" spans="1:18">
      <c r="A33" s="2" t="s">
        <v>13</v>
      </c>
      <c r="B33" s="8">
        <v>1</v>
      </c>
      <c r="C33">
        <v>0.95812744030100006</v>
      </c>
      <c r="D33">
        <v>0.94282889647000001</v>
      </c>
      <c r="E33">
        <v>0.92860950008599996</v>
      </c>
      <c r="F33">
        <v>0.98667257655100005</v>
      </c>
      <c r="G33">
        <v>0.96395345456799997</v>
      </c>
      <c r="H33">
        <v>0.97862295785499998</v>
      </c>
      <c r="I33">
        <v>0.92376047080599999</v>
      </c>
      <c r="J33">
        <v>0.77136554300799998</v>
      </c>
      <c r="K33">
        <v>0.97437570759600001</v>
      </c>
      <c r="L33">
        <v>0.96177246031399999</v>
      </c>
      <c r="M33">
        <v>0.96886464617300005</v>
      </c>
      <c r="P33" t="s">
        <v>8</v>
      </c>
      <c r="Q33" s="7">
        <f>AVERAGE(B34:B38,C35:C38,D36:D38,E37:E38,F38)</f>
        <v>0.94844775130186654</v>
      </c>
      <c r="R33">
        <f>STDEVP(B34:B38,C35:C38,D36:D38,E37:E38,F38)/SQRT(COUNT(B34:B38,C35:C38,D36:D38,E37:E38,F38))</f>
        <v>6.3312170189841676E-3</v>
      </c>
    </row>
    <row r="34" spans="1:18">
      <c r="A34" s="2" t="s">
        <v>14</v>
      </c>
      <c r="B34">
        <v>0.95812744030100006</v>
      </c>
      <c r="C34" s="8">
        <v>1</v>
      </c>
      <c r="D34">
        <v>0.942436464468</v>
      </c>
      <c r="E34">
        <v>0.90260652188199997</v>
      </c>
      <c r="F34">
        <v>0.97287012386799998</v>
      </c>
      <c r="G34">
        <v>0.96259248907999995</v>
      </c>
      <c r="H34">
        <v>0.98085826831599998</v>
      </c>
      <c r="I34">
        <v>0.87698850455499999</v>
      </c>
      <c r="J34">
        <v>0.80476323681299999</v>
      </c>
      <c r="K34">
        <v>0.96753585106200002</v>
      </c>
      <c r="L34">
        <v>0.94582188515200005</v>
      </c>
      <c r="M34">
        <v>0.98139530502700001</v>
      </c>
      <c r="P34" t="s">
        <v>3</v>
      </c>
      <c r="Q34" s="7">
        <f>AVERAGE(H40:H44,I41:I44,J42:J44,K43:K44,L44)</f>
        <v>0.90379584837406668</v>
      </c>
      <c r="R34">
        <f>STDEV(H40:H44,I41:I44,J42:J44,K43:K44,L44)/SQRT(COUNT(H40:H44,I41:I44,J42:J44,K43:K44,L44))</f>
        <v>2.2846968160398329E-2</v>
      </c>
    </row>
    <row r="35" spans="1:18">
      <c r="A35" s="2" t="s">
        <v>15</v>
      </c>
      <c r="B35">
        <v>0.94282889647000001</v>
      </c>
      <c r="C35">
        <v>0.942436464468</v>
      </c>
      <c r="D35" s="8">
        <v>1</v>
      </c>
      <c r="E35">
        <v>0.97236812983900001</v>
      </c>
      <c r="F35">
        <v>0.95013414789399997</v>
      </c>
      <c r="G35">
        <v>0.93918551025399999</v>
      </c>
      <c r="H35">
        <v>0.95042735785700005</v>
      </c>
      <c r="I35">
        <v>0.93757601598899998</v>
      </c>
      <c r="J35">
        <v>0.88280069992900001</v>
      </c>
      <c r="K35">
        <v>0.96103681484299996</v>
      </c>
      <c r="L35">
        <v>0.96562324105899999</v>
      </c>
      <c r="M35">
        <v>0.954931053669</v>
      </c>
      <c r="P35" t="s">
        <v>2</v>
      </c>
      <c r="Q35" s="7">
        <f>AVERAGE(B39:G44)</f>
        <v>0.93225165894955575</v>
      </c>
      <c r="R35">
        <f>STDEV(B39:G44)/SQRT(COUNT(B39:G44))</f>
        <v>9.8166246446003119E-3</v>
      </c>
    </row>
    <row r="36" spans="1:18">
      <c r="A36" s="2" t="s">
        <v>16</v>
      </c>
      <c r="B36">
        <v>0.92860950008599996</v>
      </c>
      <c r="C36">
        <v>0.90260652188199997</v>
      </c>
      <c r="D36">
        <v>0.97236812983900001</v>
      </c>
      <c r="E36" s="8">
        <v>1</v>
      </c>
      <c r="F36">
        <v>0.92747241474700004</v>
      </c>
      <c r="G36">
        <v>0.90263139142899995</v>
      </c>
      <c r="H36">
        <v>0.91667776689699998</v>
      </c>
      <c r="I36">
        <v>0.94694562207599997</v>
      </c>
      <c r="J36">
        <v>0.90223911229599996</v>
      </c>
      <c r="K36">
        <v>0.95644291187399999</v>
      </c>
      <c r="L36">
        <v>0.94462204352699997</v>
      </c>
      <c r="M36">
        <v>0.92566694640799996</v>
      </c>
    </row>
    <row r="37" spans="1:18">
      <c r="A37" s="2" t="s">
        <v>17</v>
      </c>
      <c r="B37">
        <v>0.98667257655100005</v>
      </c>
      <c r="C37">
        <v>0.97287012386799998</v>
      </c>
      <c r="D37">
        <v>0.95013414789399997</v>
      </c>
      <c r="E37">
        <v>0.92747241474700004</v>
      </c>
      <c r="F37" s="8">
        <v>1</v>
      </c>
      <c r="G37">
        <v>0.97422720809100005</v>
      </c>
      <c r="H37">
        <v>0.98608889702299996</v>
      </c>
      <c r="I37">
        <v>0.90474085594300002</v>
      </c>
      <c r="J37">
        <v>0.80526526757200001</v>
      </c>
      <c r="K37">
        <v>0.97469905984100003</v>
      </c>
      <c r="L37">
        <v>0.96640588376400005</v>
      </c>
      <c r="M37">
        <v>0.97927869797400002</v>
      </c>
    </row>
    <row r="38" spans="1:18">
      <c r="A38" s="2" t="s">
        <v>18</v>
      </c>
      <c r="B38">
        <v>0.96395345456799997</v>
      </c>
      <c r="C38">
        <v>0.96259248907999995</v>
      </c>
      <c r="D38">
        <v>0.93918551025399999</v>
      </c>
      <c r="E38">
        <v>0.90263139142899995</v>
      </c>
      <c r="F38">
        <v>0.97422720809100005</v>
      </c>
      <c r="G38" s="8">
        <v>1</v>
      </c>
      <c r="H38">
        <v>0.97800143236199999</v>
      </c>
      <c r="I38">
        <v>0.89351442746599996</v>
      </c>
      <c r="J38">
        <v>0.78028061686600003</v>
      </c>
      <c r="K38">
        <v>0.962933824971</v>
      </c>
      <c r="L38">
        <v>0.96266327546999997</v>
      </c>
      <c r="M38">
        <v>0.98607305983100002</v>
      </c>
    </row>
    <row r="39" spans="1:18">
      <c r="A39" s="2" t="s">
        <v>19</v>
      </c>
      <c r="B39">
        <v>0.97862295785499998</v>
      </c>
      <c r="C39">
        <v>0.98085826831599998</v>
      </c>
      <c r="D39">
        <v>0.95042735785700005</v>
      </c>
      <c r="E39">
        <v>0.91667776689699998</v>
      </c>
      <c r="F39">
        <v>0.98608889702299996</v>
      </c>
      <c r="G39">
        <v>0.97800143236199999</v>
      </c>
      <c r="H39" s="8">
        <v>1</v>
      </c>
      <c r="I39">
        <v>0.91971008804200005</v>
      </c>
      <c r="J39">
        <v>0.77154091255699997</v>
      </c>
      <c r="K39">
        <v>0.98130034023099999</v>
      </c>
      <c r="L39">
        <v>0.98087558662399998</v>
      </c>
      <c r="M39">
        <v>0.98866782403200004</v>
      </c>
    </row>
    <row r="40" spans="1:18">
      <c r="A40" s="2" t="s">
        <v>20</v>
      </c>
      <c r="B40">
        <v>0.92376047080599999</v>
      </c>
      <c r="C40">
        <v>0.87698850455499999</v>
      </c>
      <c r="D40">
        <v>0.93757601598899998</v>
      </c>
      <c r="E40">
        <v>0.94694562207599997</v>
      </c>
      <c r="F40">
        <v>0.90474085594300002</v>
      </c>
      <c r="G40">
        <v>0.89351442746599996</v>
      </c>
      <c r="H40">
        <v>0.91971008804200005</v>
      </c>
      <c r="I40" s="8">
        <v>1</v>
      </c>
      <c r="J40">
        <v>0.76399720564399998</v>
      </c>
      <c r="K40">
        <v>0.93753620180999997</v>
      </c>
      <c r="L40">
        <v>0.96057066792099999</v>
      </c>
      <c r="M40">
        <v>0.91278770335399995</v>
      </c>
    </row>
    <row r="41" spans="1:18">
      <c r="A41" s="2" t="s">
        <v>21</v>
      </c>
      <c r="B41">
        <v>0.77136554300799998</v>
      </c>
      <c r="C41">
        <v>0.80476323681299999</v>
      </c>
      <c r="D41">
        <v>0.88280069992900001</v>
      </c>
      <c r="E41">
        <v>0.90223911229599996</v>
      </c>
      <c r="F41">
        <v>0.80526526757200001</v>
      </c>
      <c r="G41">
        <v>0.78028061686600003</v>
      </c>
      <c r="H41">
        <v>0.77154091255699997</v>
      </c>
      <c r="I41">
        <v>0.76399720564399998</v>
      </c>
      <c r="J41" s="8">
        <v>1</v>
      </c>
      <c r="K41">
        <v>0.817799940808</v>
      </c>
      <c r="L41">
        <v>0.78803494579300004</v>
      </c>
      <c r="M41">
        <v>0.79844198527800003</v>
      </c>
    </row>
    <row r="42" spans="1:18">
      <c r="A42" s="2" t="s">
        <v>22</v>
      </c>
      <c r="B42">
        <v>0.97437570759600001</v>
      </c>
      <c r="C42">
        <v>0.96753585106200002</v>
      </c>
      <c r="D42">
        <v>0.96103681484299996</v>
      </c>
      <c r="E42">
        <v>0.95644291187399999</v>
      </c>
      <c r="F42">
        <v>0.97469905984100003</v>
      </c>
      <c r="G42">
        <v>0.962933824971</v>
      </c>
      <c r="H42">
        <v>0.98130034023099999</v>
      </c>
      <c r="I42">
        <v>0.93753620180999997</v>
      </c>
      <c r="J42">
        <v>0.817799940808</v>
      </c>
      <c r="K42" s="8">
        <v>1</v>
      </c>
      <c r="L42">
        <v>0.97561189465200004</v>
      </c>
      <c r="M42">
        <v>0.98540166376799998</v>
      </c>
    </row>
    <row r="43" spans="1:18">
      <c r="A43" s="2" t="s">
        <v>23</v>
      </c>
      <c r="B43">
        <v>0.96177246031399999</v>
      </c>
      <c r="C43">
        <v>0.94582188515200005</v>
      </c>
      <c r="D43">
        <v>0.96562324105899999</v>
      </c>
      <c r="E43">
        <v>0.94462204352699997</v>
      </c>
      <c r="F43">
        <v>0.96640588376400005</v>
      </c>
      <c r="G43">
        <v>0.96266327546999997</v>
      </c>
      <c r="H43">
        <v>0.98087558662399998</v>
      </c>
      <c r="I43">
        <v>0.96057066792099999</v>
      </c>
      <c r="J43">
        <v>0.78803494579300004</v>
      </c>
      <c r="K43">
        <v>0.97561189465200004</v>
      </c>
      <c r="L43" s="8">
        <v>1</v>
      </c>
      <c r="M43">
        <v>0.97466076509699995</v>
      </c>
    </row>
    <row r="44" spans="1:18">
      <c r="A44" s="2" t="s">
        <v>24</v>
      </c>
      <c r="B44">
        <v>0.96886464617300005</v>
      </c>
      <c r="C44">
        <v>0.98139530502700001</v>
      </c>
      <c r="D44">
        <v>0.954931053669</v>
      </c>
      <c r="E44">
        <v>0.92566694640799996</v>
      </c>
      <c r="F44">
        <v>0.97927869797400002</v>
      </c>
      <c r="G44">
        <v>0.98607305983100002</v>
      </c>
      <c r="H44">
        <v>0.98866782403200004</v>
      </c>
      <c r="I44">
        <v>0.91278770335399995</v>
      </c>
      <c r="J44">
        <v>0.79844198527800003</v>
      </c>
      <c r="K44">
        <v>0.98540166376799998</v>
      </c>
      <c r="L44">
        <v>0.97466076509699995</v>
      </c>
      <c r="M44" s="8">
        <v>1</v>
      </c>
    </row>
    <row r="46" spans="1:18">
      <c r="A46" s="5" t="s">
        <v>12</v>
      </c>
    </row>
    <row r="47" spans="1:18">
      <c r="A47" s="1" t="s">
        <v>0</v>
      </c>
      <c r="B47" s="1" t="s">
        <v>13</v>
      </c>
      <c r="C47" s="1" t="s">
        <v>25</v>
      </c>
      <c r="D47" s="1" t="s">
        <v>26</v>
      </c>
      <c r="E47" s="1" t="s">
        <v>27</v>
      </c>
      <c r="F47" s="1" t="s">
        <v>28</v>
      </c>
      <c r="G47" s="1" t="s">
        <v>29</v>
      </c>
      <c r="H47" s="1" t="s">
        <v>30</v>
      </c>
      <c r="I47" s="1" t="s">
        <v>31</v>
      </c>
      <c r="J47" s="1" t="s">
        <v>32</v>
      </c>
      <c r="K47" s="1" t="s">
        <v>33</v>
      </c>
      <c r="L47" s="1" t="s">
        <v>34</v>
      </c>
      <c r="M47" s="1" t="s">
        <v>35</v>
      </c>
    </row>
    <row r="48" spans="1:18">
      <c r="A48" s="2" t="s">
        <v>13</v>
      </c>
      <c r="B48" s="8">
        <v>1</v>
      </c>
      <c r="C48">
        <v>0.87706973087600004</v>
      </c>
      <c r="D48">
        <v>0.84802151187100006</v>
      </c>
      <c r="E48">
        <v>0.78025336565100001</v>
      </c>
      <c r="F48">
        <v>0.91387155419300004</v>
      </c>
      <c r="G48">
        <v>0.83940338272000004</v>
      </c>
      <c r="H48">
        <v>0.90859786176900004</v>
      </c>
      <c r="I48">
        <v>0.70258518734499997</v>
      </c>
      <c r="J48">
        <v>0.75240840872000003</v>
      </c>
      <c r="K48">
        <v>0.85763018090499998</v>
      </c>
      <c r="L48">
        <v>0.87973034938899997</v>
      </c>
      <c r="M48">
        <v>0.80974299331499999</v>
      </c>
      <c r="P48" t="s">
        <v>8</v>
      </c>
      <c r="Q48" s="7">
        <f>AVERAGE(B49:B53,C50:C53,D51:D53,E52:E53,F53)</f>
        <v>0.83989931236853343</v>
      </c>
      <c r="R48">
        <f>STDEVP(B49:B53,C50:C53,D51:D53,E52:E53,F53)/SQRT(COUNT(B49:B53,C50:C53,D51:D53,E52:E53,F53))</f>
        <v>1.3119038672500643E-2</v>
      </c>
    </row>
    <row r="49" spans="1:18">
      <c r="A49" s="2" t="s">
        <v>14</v>
      </c>
      <c r="B49">
        <v>0.87706973087600004</v>
      </c>
      <c r="C49" s="8">
        <v>1</v>
      </c>
      <c r="D49">
        <v>0.79479101324000001</v>
      </c>
      <c r="E49">
        <v>0.79456966601900003</v>
      </c>
      <c r="F49">
        <v>0.92821493065799998</v>
      </c>
      <c r="G49">
        <v>0.89244389419699999</v>
      </c>
      <c r="H49">
        <v>0.92079519265999998</v>
      </c>
      <c r="I49">
        <v>0.75084042630799996</v>
      </c>
      <c r="J49">
        <v>0.81484259946399995</v>
      </c>
      <c r="K49">
        <v>0.88506817384799996</v>
      </c>
      <c r="L49">
        <v>0.91573062174700004</v>
      </c>
      <c r="M49">
        <v>0.90911224982000005</v>
      </c>
      <c r="P49" t="s">
        <v>3</v>
      </c>
      <c r="Q49" s="7">
        <f>AVERAGE(H55:H59,I56:I59,J57:J59,K58:K59,L59)</f>
        <v>0.79350070689200014</v>
      </c>
      <c r="R49">
        <f>STDEV(H55:H59,I56:I59,J57:J59,K58:K59,L59)/SQRT(COUNT(H55:H59,I56:I59,J57:J59,K58:K59,L59))</f>
        <v>1.8422918429107423E-2</v>
      </c>
    </row>
    <row r="50" spans="1:18">
      <c r="A50" s="2" t="s">
        <v>15</v>
      </c>
      <c r="B50">
        <v>0.84802151187100006</v>
      </c>
      <c r="C50">
        <v>0.79479101324000001</v>
      </c>
      <c r="D50" s="8">
        <v>1</v>
      </c>
      <c r="E50">
        <v>0.80025851703100004</v>
      </c>
      <c r="F50">
        <v>0.84159545734300001</v>
      </c>
      <c r="G50">
        <v>0.79764932802999999</v>
      </c>
      <c r="H50">
        <v>0.82612065908499999</v>
      </c>
      <c r="I50">
        <v>0.73196985498699996</v>
      </c>
      <c r="J50">
        <v>0.75489541952100003</v>
      </c>
      <c r="K50">
        <v>0.76496142864899996</v>
      </c>
      <c r="L50">
        <v>0.83811009617700005</v>
      </c>
      <c r="M50">
        <v>0.75368094915899997</v>
      </c>
      <c r="P50" t="s">
        <v>2</v>
      </c>
      <c r="Q50" s="7">
        <f>AVERAGE(B54:G59)</f>
        <v>0.8194257458531945</v>
      </c>
      <c r="R50">
        <f>STDEV(B54:G59)/SQRT(COUNT(B54:G59))</f>
        <v>1.0655659011838832E-2</v>
      </c>
    </row>
    <row r="51" spans="1:18">
      <c r="A51" s="2" t="s">
        <v>16</v>
      </c>
      <c r="B51">
        <v>0.78025336565100001</v>
      </c>
      <c r="C51">
        <v>0.79456966601900003</v>
      </c>
      <c r="D51">
        <v>0.80025851703100004</v>
      </c>
      <c r="E51" s="8">
        <v>1</v>
      </c>
      <c r="F51">
        <v>0.82304516757099999</v>
      </c>
      <c r="G51">
        <v>0.76338165069800001</v>
      </c>
      <c r="H51">
        <v>0.75932040158500003</v>
      </c>
      <c r="I51">
        <v>0.80055976813700003</v>
      </c>
      <c r="J51">
        <v>0.76641270254500005</v>
      </c>
      <c r="K51">
        <v>0.762985025491</v>
      </c>
      <c r="L51">
        <v>0.77019938220100004</v>
      </c>
      <c r="M51">
        <v>0.72213941800699999</v>
      </c>
    </row>
    <row r="52" spans="1:18">
      <c r="A52" s="2" t="s">
        <v>17</v>
      </c>
      <c r="B52">
        <v>0.91387155419300004</v>
      </c>
      <c r="C52">
        <v>0.92821493065799998</v>
      </c>
      <c r="D52">
        <v>0.84159545734300001</v>
      </c>
      <c r="E52">
        <v>0.82304516757099999</v>
      </c>
      <c r="F52" s="8">
        <v>1</v>
      </c>
      <c r="G52">
        <v>0.90392051542999996</v>
      </c>
      <c r="H52">
        <v>0.91399249849599995</v>
      </c>
      <c r="I52">
        <v>0.749526894625</v>
      </c>
      <c r="J52">
        <v>0.81167772605499999</v>
      </c>
      <c r="K52">
        <v>0.87733861155100001</v>
      </c>
      <c r="L52">
        <v>0.89484557141999999</v>
      </c>
      <c r="M52">
        <v>0.86123290952999998</v>
      </c>
    </row>
    <row r="53" spans="1:18">
      <c r="A53" s="2" t="s">
        <v>18</v>
      </c>
      <c r="B53">
        <v>0.83940338272000004</v>
      </c>
      <c r="C53">
        <v>0.89244389419699999</v>
      </c>
      <c r="D53">
        <v>0.79764932802999999</v>
      </c>
      <c r="E53">
        <v>0.76338165069800001</v>
      </c>
      <c r="F53">
        <v>0.90392051542999996</v>
      </c>
      <c r="G53" s="8">
        <v>1</v>
      </c>
      <c r="H53">
        <v>0.87874454907800004</v>
      </c>
      <c r="I53">
        <v>0.789014674197</v>
      </c>
      <c r="J53">
        <v>0.80344211600500004</v>
      </c>
      <c r="K53">
        <v>0.83022303428900002</v>
      </c>
      <c r="L53">
        <v>0.87166468555599996</v>
      </c>
      <c r="M53">
        <v>0.85918422907900005</v>
      </c>
    </row>
    <row r="54" spans="1:18">
      <c r="A54" s="2" t="s">
        <v>19</v>
      </c>
      <c r="B54">
        <v>0.90859786176900004</v>
      </c>
      <c r="C54">
        <v>0.92079519265999998</v>
      </c>
      <c r="D54">
        <v>0.82612065908499999</v>
      </c>
      <c r="E54">
        <v>0.75932040158500003</v>
      </c>
      <c r="F54">
        <v>0.91399249849599995</v>
      </c>
      <c r="G54">
        <v>0.87874454907800004</v>
      </c>
      <c r="H54" s="8">
        <v>1</v>
      </c>
      <c r="I54">
        <v>0.69793768060100003</v>
      </c>
      <c r="J54">
        <v>0.797461327389</v>
      </c>
      <c r="K54">
        <v>0.86618970978300003</v>
      </c>
      <c r="L54">
        <v>0.90164788874599999</v>
      </c>
      <c r="M54">
        <v>0.87062275103200004</v>
      </c>
    </row>
    <row r="55" spans="1:18">
      <c r="A55" s="2" t="s">
        <v>20</v>
      </c>
      <c r="B55">
        <v>0.70258518734499997</v>
      </c>
      <c r="C55">
        <v>0.75084042630799996</v>
      </c>
      <c r="D55">
        <v>0.73196985498699996</v>
      </c>
      <c r="E55">
        <v>0.80055976813700003</v>
      </c>
      <c r="F55">
        <v>0.749526894625</v>
      </c>
      <c r="G55">
        <v>0.789014674197</v>
      </c>
      <c r="H55">
        <v>0.69793768060100003</v>
      </c>
      <c r="I55" s="8">
        <v>1</v>
      </c>
      <c r="J55">
        <v>0.72267311540599999</v>
      </c>
      <c r="K55">
        <v>0.71322562905099995</v>
      </c>
      <c r="L55">
        <v>0.75144242437999997</v>
      </c>
      <c r="M55">
        <v>0.71378442805999998</v>
      </c>
    </row>
    <row r="56" spans="1:18">
      <c r="A56" s="2" t="s">
        <v>21</v>
      </c>
      <c r="B56">
        <v>0.75240840872000003</v>
      </c>
      <c r="C56">
        <v>0.81484259946399995</v>
      </c>
      <c r="D56">
        <v>0.75489541952100003</v>
      </c>
      <c r="E56">
        <v>0.76641270254500005</v>
      </c>
      <c r="F56">
        <v>0.81167772605499999</v>
      </c>
      <c r="G56">
        <v>0.80344211600500004</v>
      </c>
      <c r="H56">
        <v>0.797461327389</v>
      </c>
      <c r="I56">
        <v>0.72267311540599999</v>
      </c>
      <c r="J56" s="8">
        <v>1</v>
      </c>
      <c r="K56">
        <v>0.72181461996999996</v>
      </c>
      <c r="L56">
        <v>0.77315355830400001</v>
      </c>
      <c r="M56">
        <v>0.803777218362</v>
      </c>
    </row>
    <row r="57" spans="1:18">
      <c r="A57" s="2" t="s">
        <v>22</v>
      </c>
      <c r="B57">
        <v>0.85763018090499998</v>
      </c>
      <c r="C57">
        <v>0.88506817384799996</v>
      </c>
      <c r="D57">
        <v>0.76496142864899996</v>
      </c>
      <c r="E57">
        <v>0.762985025491</v>
      </c>
      <c r="F57">
        <v>0.87733861155100001</v>
      </c>
      <c r="G57">
        <v>0.83022303428900002</v>
      </c>
      <c r="H57">
        <v>0.86618970978300003</v>
      </c>
      <c r="I57">
        <v>0.71322562905099995</v>
      </c>
      <c r="J57">
        <v>0.72181461996999996</v>
      </c>
      <c r="K57" s="8">
        <v>1</v>
      </c>
      <c r="L57">
        <v>0.84521360898599995</v>
      </c>
      <c r="M57">
        <v>0.83049795639400004</v>
      </c>
    </row>
    <row r="58" spans="1:18">
      <c r="A58" s="2" t="s">
        <v>23</v>
      </c>
      <c r="B58">
        <v>0.87973034938899997</v>
      </c>
      <c r="C58">
        <v>0.91573062174700004</v>
      </c>
      <c r="D58">
        <v>0.83811009617700005</v>
      </c>
      <c r="E58">
        <v>0.77019938220100004</v>
      </c>
      <c r="F58">
        <v>0.89484557141999999</v>
      </c>
      <c r="G58">
        <v>0.87166468555599996</v>
      </c>
      <c r="H58">
        <v>0.90164788874599999</v>
      </c>
      <c r="I58">
        <v>0.75144242437999997</v>
      </c>
      <c r="J58">
        <v>0.77315355830400001</v>
      </c>
      <c r="K58">
        <v>0.84521360898599995</v>
      </c>
      <c r="L58" s="8">
        <v>1</v>
      </c>
      <c r="M58">
        <v>0.89306868691600005</v>
      </c>
    </row>
    <row r="59" spans="1:18">
      <c r="A59" s="2" t="s">
        <v>24</v>
      </c>
      <c r="B59">
        <v>0.80974299331499999</v>
      </c>
      <c r="C59">
        <v>0.90911224982000005</v>
      </c>
      <c r="D59">
        <v>0.75368094915899997</v>
      </c>
      <c r="E59">
        <v>0.72213941800699999</v>
      </c>
      <c r="F59">
        <v>0.86123290952999998</v>
      </c>
      <c r="G59">
        <v>0.85918422907900005</v>
      </c>
      <c r="H59">
        <v>0.87062275103200004</v>
      </c>
      <c r="I59">
        <v>0.71378442805999998</v>
      </c>
      <c r="J59">
        <v>0.803777218362</v>
      </c>
      <c r="K59">
        <v>0.83049795639400004</v>
      </c>
      <c r="L59">
        <v>0.89306868691600005</v>
      </c>
      <c r="M59" s="8">
        <v>1</v>
      </c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workbookViewId="0">
      <selection activeCell="B47" sqref="B47:M47"/>
    </sheetView>
  </sheetViews>
  <sheetFormatPr baseColWidth="10" defaultColWidth="8.83203125" defaultRowHeight="14" x14ac:dyDescent="0"/>
  <cols>
    <col min="1" max="1" width="31.1640625" customWidth="1"/>
    <col min="2" max="13" width="5.83203125" customWidth="1"/>
    <col min="16" max="16" width="21.83203125" customWidth="1"/>
  </cols>
  <sheetData>
    <row r="1" spans="1:18">
      <c r="A1" s="4" t="s">
        <v>9</v>
      </c>
    </row>
    <row r="2" spans="1:18">
      <c r="A2" s="1" t="s">
        <v>0</v>
      </c>
      <c r="B2" s="1" t="s">
        <v>13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>
        <v>35</v>
      </c>
    </row>
    <row r="3" spans="1:18">
      <c r="A3" s="2" t="s">
        <v>13</v>
      </c>
      <c r="B3" s="6">
        <v>1</v>
      </c>
      <c r="C3" s="7">
        <v>0.84153503431200005</v>
      </c>
      <c r="D3" s="7">
        <v>0.80184991639900005</v>
      </c>
      <c r="E3" s="7">
        <v>0.88231552771999999</v>
      </c>
      <c r="F3" s="7">
        <v>0.86259137853000001</v>
      </c>
      <c r="G3" s="7">
        <v>0.83504781780799997</v>
      </c>
      <c r="H3" s="7">
        <v>0.84199666202500001</v>
      </c>
      <c r="I3" s="7">
        <v>0.87456615197499998</v>
      </c>
      <c r="J3" s="7">
        <v>0.88384621381200001</v>
      </c>
      <c r="K3" s="7">
        <v>0.82647365478799995</v>
      </c>
      <c r="L3" s="7">
        <v>0.85682137379300005</v>
      </c>
      <c r="M3" s="7">
        <v>0.84374314852999999</v>
      </c>
      <c r="P3" t="s">
        <v>8</v>
      </c>
      <c r="Q3" s="7">
        <f>AVERAGE(B4:B8,C5:C8,D6:D8,E7:E8,F8)</f>
        <v>0.91832301972820007</v>
      </c>
      <c r="R3">
        <f>STDEVP(B4:B8,C5:C8,D6:D8,E7:E8,F8)/SQRT(COUNT(B4:B8,C5:C8,D6:D8,E7:E8,F8))</f>
        <v>1.4992672815227885E-2</v>
      </c>
    </row>
    <row r="4" spans="1:18">
      <c r="A4" s="2" t="s">
        <v>14</v>
      </c>
      <c r="B4" s="7">
        <v>0.84153503431200005</v>
      </c>
      <c r="C4" s="6">
        <v>1</v>
      </c>
      <c r="D4" s="7">
        <v>0.93168228169800005</v>
      </c>
      <c r="E4" s="7">
        <v>0.95165827610800002</v>
      </c>
      <c r="F4" s="7">
        <v>0.993207028559</v>
      </c>
      <c r="G4" s="7">
        <v>0.98753969879000003</v>
      </c>
      <c r="H4" s="7">
        <v>0.96974722889300002</v>
      </c>
      <c r="I4" s="7">
        <v>0.92953096057899998</v>
      </c>
      <c r="J4" s="7">
        <v>0.95095822226600002</v>
      </c>
      <c r="K4" s="7">
        <v>0.99044079548999997</v>
      </c>
      <c r="L4" s="7">
        <v>0.97595492196</v>
      </c>
      <c r="M4" s="7">
        <v>0.99658318349999997</v>
      </c>
      <c r="P4" t="s">
        <v>3</v>
      </c>
      <c r="Q4" s="7">
        <f>AVERAGE(H10:H14,I11:I14,J12:J14,K13:K14,L14)</f>
        <v>0.95316266217166679</v>
      </c>
      <c r="R4">
        <f>STDEV(H10:H14,I11:I14,J12:J14,K13:K14,L14)/SQRT(COUNT(H10:H14,I11:I14,J12:J14,K13:K14,L14))</f>
        <v>7.6223899508894993E-3</v>
      </c>
    </row>
    <row r="5" spans="1:18">
      <c r="A5" s="2" t="s">
        <v>15</v>
      </c>
      <c r="B5" s="7">
        <v>0.80184991639900005</v>
      </c>
      <c r="C5" s="7">
        <v>0.93168228169800005</v>
      </c>
      <c r="D5" s="6">
        <v>1</v>
      </c>
      <c r="E5" s="7">
        <v>0.93029876135</v>
      </c>
      <c r="F5" s="7">
        <v>0.936180559179</v>
      </c>
      <c r="G5" s="7">
        <v>0.936572548226</v>
      </c>
      <c r="H5" s="7">
        <v>0.917833488621</v>
      </c>
      <c r="I5" s="7">
        <v>0.89031206692099996</v>
      </c>
      <c r="J5" s="7">
        <v>0.90951310621500003</v>
      </c>
      <c r="K5" s="7">
        <v>0.92347506161299997</v>
      </c>
      <c r="L5" s="7">
        <v>0.93410555409499996</v>
      </c>
      <c r="M5" s="7">
        <v>0.93536153007900003</v>
      </c>
      <c r="P5" t="s">
        <v>2</v>
      </c>
      <c r="Q5" s="7">
        <f>AVERAGE(B9:G14)</f>
        <v>0.93907262372025024</v>
      </c>
      <c r="R5">
        <f>STDEV(B9:G14)/SQRT(COUNT(B9:G14))</f>
        <v>7.9745555242986561E-3</v>
      </c>
    </row>
    <row r="6" spans="1:18">
      <c r="A6" s="2" t="s">
        <v>16</v>
      </c>
      <c r="B6" s="7">
        <v>0.88231552771999999</v>
      </c>
      <c r="C6" s="7">
        <v>0.95165827610800002</v>
      </c>
      <c r="D6" s="7">
        <v>0.93029876135</v>
      </c>
      <c r="E6" s="6">
        <v>1</v>
      </c>
      <c r="F6" s="7">
        <v>0.95656403783499999</v>
      </c>
      <c r="G6" s="7">
        <v>0.93496064368200005</v>
      </c>
      <c r="H6" s="7">
        <v>0.93680244528300005</v>
      </c>
      <c r="I6" s="7">
        <v>0.98516910154899995</v>
      </c>
      <c r="J6" s="7">
        <v>0.98745912393199997</v>
      </c>
      <c r="K6" s="7">
        <v>0.94249459774800004</v>
      </c>
      <c r="L6" s="7">
        <v>0.94763287179900002</v>
      </c>
      <c r="M6" s="7">
        <v>0.95980185859400002</v>
      </c>
    </row>
    <row r="7" spans="1:18">
      <c r="A7" s="2" t="s">
        <v>17</v>
      </c>
      <c r="B7" s="7">
        <v>0.86259137853000001</v>
      </c>
      <c r="C7" s="7">
        <v>0.993207028559</v>
      </c>
      <c r="D7" s="7">
        <v>0.936180559179</v>
      </c>
      <c r="E7" s="7">
        <v>0.95656403783499999</v>
      </c>
      <c r="F7" s="6">
        <v>1</v>
      </c>
      <c r="G7" s="7">
        <v>0.99284178572699999</v>
      </c>
      <c r="H7" s="7">
        <v>0.97623749399500004</v>
      </c>
      <c r="I7" s="7">
        <v>0.93854003476600001</v>
      </c>
      <c r="J7" s="7">
        <v>0.95041255125299995</v>
      </c>
      <c r="K7" s="7">
        <v>0.99028164222299997</v>
      </c>
      <c r="L7" s="7">
        <v>0.98253240294300004</v>
      </c>
      <c r="M7" s="7">
        <v>0.99294568995499999</v>
      </c>
    </row>
    <row r="8" spans="1:18">
      <c r="A8" s="2" t="s">
        <v>18</v>
      </c>
      <c r="B8" s="7">
        <v>0.83504781780799997</v>
      </c>
      <c r="C8" s="7">
        <v>0.98753969879000003</v>
      </c>
      <c r="D8" s="7">
        <v>0.936572548226</v>
      </c>
      <c r="E8" s="7">
        <v>0.93496064368200005</v>
      </c>
      <c r="F8" s="7">
        <v>0.99284178572699999</v>
      </c>
      <c r="G8" s="6">
        <v>1</v>
      </c>
      <c r="H8" s="7">
        <v>0.97600269878900003</v>
      </c>
      <c r="I8" s="7">
        <v>0.912729546713</v>
      </c>
      <c r="J8" s="7">
        <v>0.92260212500700001</v>
      </c>
      <c r="K8" s="7">
        <v>0.98851924190399998</v>
      </c>
      <c r="L8" s="7">
        <v>0.978992214784</v>
      </c>
      <c r="M8" s="7">
        <v>0.98619548753700004</v>
      </c>
    </row>
    <row r="9" spans="1:18">
      <c r="A9" s="2" t="s">
        <v>19</v>
      </c>
      <c r="B9" s="7">
        <v>0.84199666202500001</v>
      </c>
      <c r="C9" s="7">
        <v>0.96974722889300002</v>
      </c>
      <c r="D9" s="7">
        <v>0.917833488621</v>
      </c>
      <c r="E9" s="7">
        <v>0.93680244528300005</v>
      </c>
      <c r="F9" s="7">
        <v>0.97623749399500004</v>
      </c>
      <c r="G9" s="7">
        <v>0.97600269878900003</v>
      </c>
      <c r="H9" s="6">
        <v>1</v>
      </c>
      <c r="I9" s="7">
        <v>0.91733901889199998</v>
      </c>
      <c r="J9" s="7">
        <v>0.91239922932700002</v>
      </c>
      <c r="K9" s="7">
        <v>0.98340222096600005</v>
      </c>
      <c r="L9" s="7">
        <v>0.98375675049300004</v>
      </c>
      <c r="M9" s="7">
        <v>0.97021141079499995</v>
      </c>
    </row>
    <row r="10" spans="1:18">
      <c r="A10" s="2" t="s">
        <v>20</v>
      </c>
      <c r="B10" s="7">
        <v>0.87456615197499998</v>
      </c>
      <c r="C10" s="7">
        <v>0.92953096057899998</v>
      </c>
      <c r="D10" s="7">
        <v>0.89031206692099996</v>
      </c>
      <c r="E10" s="7">
        <v>0.98516910154899995</v>
      </c>
      <c r="F10" s="7">
        <v>0.93854003476600001</v>
      </c>
      <c r="G10" s="7">
        <v>0.912729546713</v>
      </c>
      <c r="H10" s="7">
        <v>0.91733901889199998</v>
      </c>
      <c r="I10" s="6">
        <v>1</v>
      </c>
      <c r="J10" s="7">
        <v>0.97810321059399996</v>
      </c>
      <c r="K10" s="7">
        <v>0.92397879814899997</v>
      </c>
      <c r="L10" s="7">
        <v>0.92093529207000002</v>
      </c>
      <c r="M10" s="7">
        <v>0.93813015516999998</v>
      </c>
    </row>
    <row r="11" spans="1:18">
      <c r="A11" s="2" t="s">
        <v>21</v>
      </c>
      <c r="B11" s="7">
        <v>0.88384621381200001</v>
      </c>
      <c r="C11" s="7">
        <v>0.95095822226600002</v>
      </c>
      <c r="D11" s="7">
        <v>0.90951310621500003</v>
      </c>
      <c r="E11" s="7">
        <v>0.98745912393199997</v>
      </c>
      <c r="F11" s="7">
        <v>0.95041255125299995</v>
      </c>
      <c r="G11" s="7">
        <v>0.92260212500700001</v>
      </c>
      <c r="H11" s="7">
        <v>0.91239922932700002</v>
      </c>
      <c r="I11" s="7">
        <v>0.97810321059399996</v>
      </c>
      <c r="J11" s="6">
        <v>1</v>
      </c>
      <c r="K11" s="7">
        <v>0.93078638585600004</v>
      </c>
      <c r="L11" s="7">
        <v>0.92696190689900004</v>
      </c>
      <c r="M11" s="7">
        <v>0.95483787038199996</v>
      </c>
    </row>
    <row r="12" spans="1:18">
      <c r="A12" s="2" t="s">
        <v>22</v>
      </c>
      <c r="B12" s="7">
        <v>0.82647365478799995</v>
      </c>
      <c r="C12" s="7">
        <v>0.99044079548999997</v>
      </c>
      <c r="D12" s="7">
        <v>0.92347506161299997</v>
      </c>
      <c r="E12" s="7">
        <v>0.94249459774800004</v>
      </c>
      <c r="F12" s="7">
        <v>0.99028164222299997</v>
      </c>
      <c r="G12" s="7">
        <v>0.98851924190399998</v>
      </c>
      <c r="H12" s="7">
        <v>0.98340222096600005</v>
      </c>
      <c r="I12" s="7">
        <v>0.92397879814899997</v>
      </c>
      <c r="J12" s="7">
        <v>0.93078638585600004</v>
      </c>
      <c r="K12" s="6">
        <v>1</v>
      </c>
      <c r="L12" s="7">
        <v>0.98317395656999995</v>
      </c>
      <c r="M12" s="7">
        <v>0.99089674069900002</v>
      </c>
    </row>
    <row r="13" spans="1:18">
      <c r="A13" s="2" t="s">
        <v>23</v>
      </c>
      <c r="B13" s="7">
        <v>0.85682137379300005</v>
      </c>
      <c r="C13" s="7">
        <v>0.97595492196</v>
      </c>
      <c r="D13" s="7">
        <v>0.93410555409499996</v>
      </c>
      <c r="E13" s="7">
        <v>0.94763287179900002</v>
      </c>
      <c r="F13" s="7">
        <v>0.98253240294300004</v>
      </c>
      <c r="G13" s="7">
        <v>0.978992214784</v>
      </c>
      <c r="H13" s="7">
        <v>0.98375675049300004</v>
      </c>
      <c r="I13" s="7">
        <v>0.92093529207000002</v>
      </c>
      <c r="J13" s="7">
        <v>0.92696190689900004</v>
      </c>
      <c r="K13" s="7">
        <v>0.98317395656999995</v>
      </c>
      <c r="L13" s="6">
        <v>1</v>
      </c>
      <c r="M13" s="7">
        <v>0.98252698571300001</v>
      </c>
    </row>
    <row r="14" spans="1:18">
      <c r="A14" s="2" t="s">
        <v>24</v>
      </c>
      <c r="B14" s="7">
        <v>0.84374314852999999</v>
      </c>
      <c r="C14" s="7">
        <v>0.99658318349999997</v>
      </c>
      <c r="D14" s="7">
        <v>0.93536153007900003</v>
      </c>
      <c r="E14" s="7">
        <v>0.95980185859400002</v>
      </c>
      <c r="F14" s="7">
        <v>0.99294568995499999</v>
      </c>
      <c r="G14" s="7">
        <v>0.98619548753700004</v>
      </c>
      <c r="H14" s="7">
        <v>0.97021141079499995</v>
      </c>
      <c r="I14" s="7">
        <v>0.93813015516999998</v>
      </c>
      <c r="J14" s="7">
        <v>0.95483787038199996</v>
      </c>
      <c r="K14" s="7">
        <v>0.99089674069900002</v>
      </c>
      <c r="L14" s="7">
        <v>0.98252698571300001</v>
      </c>
      <c r="M14" s="6">
        <v>1</v>
      </c>
    </row>
    <row r="15" spans="1:18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8">
      <c r="A16" s="5" t="s">
        <v>10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8">
      <c r="A17" s="1" t="s">
        <v>0</v>
      </c>
      <c r="B17" s="1" t="s">
        <v>13</v>
      </c>
      <c r="C17" s="1" t="s">
        <v>25</v>
      </c>
      <c r="D17" s="1" t="s">
        <v>26</v>
      </c>
      <c r="E17" s="1" t="s">
        <v>27</v>
      </c>
      <c r="F17" s="1" t="s">
        <v>28</v>
      </c>
      <c r="G17" s="1" t="s">
        <v>29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1" t="s">
        <v>35</v>
      </c>
    </row>
    <row r="18" spans="1:18">
      <c r="A18" s="2" t="s">
        <v>13</v>
      </c>
      <c r="B18" s="6">
        <v>1</v>
      </c>
      <c r="C18" s="7">
        <v>0.97282973561499997</v>
      </c>
      <c r="D18" s="7">
        <v>0.798685277764</v>
      </c>
      <c r="E18" s="7">
        <v>0.87417298971199997</v>
      </c>
      <c r="F18" s="7">
        <v>0.97805248112800003</v>
      </c>
      <c r="G18" s="7">
        <v>0.95483062935499996</v>
      </c>
      <c r="H18" s="7">
        <v>0.95432610707999999</v>
      </c>
      <c r="I18" s="7">
        <v>0.86184984222700001</v>
      </c>
      <c r="J18" s="7">
        <v>0.85673632694400004</v>
      </c>
      <c r="K18" s="7">
        <v>0.950807142479</v>
      </c>
      <c r="L18" s="7">
        <v>0.94894856864999999</v>
      </c>
      <c r="M18" s="7">
        <v>0.95005555933399999</v>
      </c>
      <c r="P18" t="s">
        <v>8</v>
      </c>
      <c r="Q18" s="7">
        <f>AVERAGE(B19:B23,C20:C23,D21:D23,E22:E23,F23)</f>
        <v>0.88805535908846678</v>
      </c>
      <c r="R18">
        <f>STDEVP(B19:B23,C20:C23,D21:D23,E22:E23,F23)/SQRT(COUNT(B19:B23,C20:C23,D21:D23,E22:E23,F23))</f>
        <v>1.7835493662099296E-2</v>
      </c>
    </row>
    <row r="19" spans="1:18">
      <c r="A19" s="2" t="s">
        <v>14</v>
      </c>
      <c r="B19" s="7">
        <v>0.97282973561499997</v>
      </c>
      <c r="C19" s="6">
        <v>1</v>
      </c>
      <c r="D19" s="7">
        <v>0.78206067676199997</v>
      </c>
      <c r="E19" s="7">
        <v>0.84491663682899998</v>
      </c>
      <c r="F19" s="7">
        <v>0.969417131785</v>
      </c>
      <c r="G19" s="7">
        <v>0.96026118128899995</v>
      </c>
      <c r="H19" s="7">
        <v>0.95522516161100002</v>
      </c>
      <c r="I19" s="7">
        <v>0.83905525734700004</v>
      </c>
      <c r="J19" s="7">
        <v>0.83907269195400003</v>
      </c>
      <c r="K19" s="7">
        <v>0.95555999848299999</v>
      </c>
      <c r="L19" s="7">
        <v>0.95423426021000002</v>
      </c>
      <c r="M19" s="7">
        <v>0.95711051355800003</v>
      </c>
      <c r="P19" t="s">
        <v>3</v>
      </c>
      <c r="Q19" s="7">
        <f>AVERAGE(H25:H29,I26:I29,J27:J29,K28:K29,L29)</f>
        <v>0.88237916399046668</v>
      </c>
      <c r="R19">
        <f>STDEV(H25:H29,I26:I29,J27:J29,K28:K29,L29)/SQRT(COUNT(H25:H29,I26:I29,J27:J29,K28:K29,L29))</f>
        <v>1.7008738966137641E-2</v>
      </c>
    </row>
    <row r="20" spans="1:18">
      <c r="A20" s="2" t="s">
        <v>15</v>
      </c>
      <c r="B20" s="7">
        <v>0.798685277764</v>
      </c>
      <c r="C20" s="7">
        <v>0.78206067676199997</v>
      </c>
      <c r="D20" s="6">
        <v>1</v>
      </c>
      <c r="E20" s="7">
        <v>0.85897943056899995</v>
      </c>
      <c r="F20" s="7">
        <v>0.80642795112200005</v>
      </c>
      <c r="G20" s="7">
        <v>0.82599064913999998</v>
      </c>
      <c r="H20" s="7">
        <v>0.763452648984</v>
      </c>
      <c r="I20" s="7">
        <v>0.83767340285400005</v>
      </c>
      <c r="J20" s="7">
        <v>0.849410750612</v>
      </c>
      <c r="K20" s="7">
        <v>0.76725858825899995</v>
      </c>
      <c r="L20" s="7">
        <v>0.76516603545600004</v>
      </c>
      <c r="M20" s="7">
        <v>0.77084471181000003</v>
      </c>
      <c r="P20" t="s">
        <v>2</v>
      </c>
      <c r="Q20" s="7">
        <f>AVERAGE(B24:G29)</f>
        <v>0.88994672144197218</v>
      </c>
      <c r="R20">
        <f>STDEV(B24:G29)/SQRT(COUNT(B24:G29))</f>
        <v>1.1191910595451882E-2</v>
      </c>
    </row>
    <row r="21" spans="1:18">
      <c r="A21" s="2" t="s">
        <v>16</v>
      </c>
      <c r="B21" s="7">
        <v>0.87417298971199997</v>
      </c>
      <c r="C21" s="7">
        <v>0.84491663682899998</v>
      </c>
      <c r="D21" s="7">
        <v>0.85897943056899995</v>
      </c>
      <c r="E21" s="6">
        <v>1</v>
      </c>
      <c r="F21" s="7">
        <v>0.890991563544</v>
      </c>
      <c r="G21" s="7">
        <v>0.84251763004500002</v>
      </c>
      <c r="H21" s="7">
        <v>0.80902427794800003</v>
      </c>
      <c r="I21" s="7">
        <v>0.95536973135799996</v>
      </c>
      <c r="J21" s="7">
        <v>0.96102506440199997</v>
      </c>
      <c r="K21" s="7">
        <v>0.85334953460600005</v>
      </c>
      <c r="L21" s="7">
        <v>0.83446051259800003</v>
      </c>
      <c r="M21" s="7">
        <v>0.85959543498299995</v>
      </c>
    </row>
    <row r="22" spans="1:18">
      <c r="A22" s="2" t="s">
        <v>17</v>
      </c>
      <c r="B22" s="7">
        <v>0.97805248112800003</v>
      </c>
      <c r="C22" s="7">
        <v>0.969417131785</v>
      </c>
      <c r="D22" s="7">
        <v>0.80642795112200005</v>
      </c>
      <c r="E22" s="7">
        <v>0.890991563544</v>
      </c>
      <c r="F22" s="6">
        <v>1</v>
      </c>
      <c r="G22" s="7">
        <v>0.96069642166799996</v>
      </c>
      <c r="H22" s="7">
        <v>0.95423966717200004</v>
      </c>
      <c r="I22" s="7">
        <v>0.87402880450499998</v>
      </c>
      <c r="J22" s="7">
        <v>0.87252883813000004</v>
      </c>
      <c r="K22" s="7">
        <v>0.961080451876</v>
      </c>
      <c r="L22" s="7">
        <v>0.95129544557300005</v>
      </c>
      <c r="M22" s="7">
        <v>0.94355615683399996</v>
      </c>
    </row>
    <row r="23" spans="1:18">
      <c r="A23" s="2" t="s">
        <v>18</v>
      </c>
      <c r="B23" s="7">
        <v>0.95483062935499996</v>
      </c>
      <c r="C23" s="7">
        <v>0.96026118128899995</v>
      </c>
      <c r="D23" s="7">
        <v>0.82599064913999998</v>
      </c>
      <c r="E23" s="7">
        <v>0.84251763004500002</v>
      </c>
      <c r="F23" s="7">
        <v>0.96069642166799996</v>
      </c>
      <c r="G23" s="6">
        <v>1</v>
      </c>
      <c r="H23" s="7">
        <v>0.95427995483399997</v>
      </c>
      <c r="I23" s="7">
        <v>0.84323410854500003</v>
      </c>
      <c r="J23" s="7">
        <v>0.83114039173700005</v>
      </c>
      <c r="K23" s="7">
        <v>0.94244704451000005</v>
      </c>
      <c r="L23" s="7">
        <v>0.93305228654600003</v>
      </c>
      <c r="M23" s="7">
        <v>0.92758669790199999</v>
      </c>
    </row>
    <row r="24" spans="1:18">
      <c r="A24" s="2" t="s">
        <v>19</v>
      </c>
      <c r="B24" s="7">
        <v>0.95432610707999999</v>
      </c>
      <c r="C24" s="7">
        <v>0.95522516161100002</v>
      </c>
      <c r="D24" s="7">
        <v>0.763452648984</v>
      </c>
      <c r="E24" s="7">
        <v>0.80902427794800003</v>
      </c>
      <c r="F24" s="7">
        <v>0.95423966717200004</v>
      </c>
      <c r="G24" s="7">
        <v>0.95427995483399997</v>
      </c>
      <c r="H24" s="6">
        <v>1</v>
      </c>
      <c r="I24" s="7">
        <v>0.81624647977999998</v>
      </c>
      <c r="J24" s="7">
        <v>0.78966969756399996</v>
      </c>
      <c r="K24" s="7">
        <v>0.96118177177300002</v>
      </c>
      <c r="L24" s="7">
        <v>0.95698688466199999</v>
      </c>
      <c r="M24" s="7">
        <v>0.92852935635</v>
      </c>
    </row>
    <row r="25" spans="1:18">
      <c r="A25" s="2" t="s">
        <v>20</v>
      </c>
      <c r="B25" s="7">
        <v>0.86184984222700001</v>
      </c>
      <c r="C25" s="7">
        <v>0.83905525734700004</v>
      </c>
      <c r="D25" s="7">
        <v>0.83767340285400005</v>
      </c>
      <c r="E25" s="7">
        <v>0.95536973135799996</v>
      </c>
      <c r="F25" s="7">
        <v>0.87402880450499998</v>
      </c>
      <c r="G25" s="7">
        <v>0.84323410854500003</v>
      </c>
      <c r="H25" s="7">
        <v>0.81624647977999998</v>
      </c>
      <c r="I25" s="6">
        <v>1</v>
      </c>
      <c r="J25" s="7">
        <v>0.94005564403099995</v>
      </c>
      <c r="K25" s="7">
        <v>0.84086053769799995</v>
      </c>
      <c r="L25" s="7">
        <v>0.81916941717699998</v>
      </c>
      <c r="M25" s="7">
        <v>0.83999001542700003</v>
      </c>
    </row>
    <row r="26" spans="1:18">
      <c r="A26" s="2" t="s">
        <v>21</v>
      </c>
      <c r="B26" s="7">
        <v>0.85673632694400004</v>
      </c>
      <c r="C26" s="7">
        <v>0.83907269195400003</v>
      </c>
      <c r="D26" s="7">
        <v>0.849410750612</v>
      </c>
      <c r="E26" s="7">
        <v>0.96102506440199997</v>
      </c>
      <c r="F26" s="7">
        <v>0.87252883813000004</v>
      </c>
      <c r="G26" s="7">
        <v>0.83114039173700005</v>
      </c>
      <c r="H26" s="7">
        <v>0.78966969756399996</v>
      </c>
      <c r="I26" s="7">
        <v>0.94005564403099995</v>
      </c>
      <c r="J26" s="6">
        <v>1</v>
      </c>
      <c r="K26" s="7">
        <v>0.82543631516799998</v>
      </c>
      <c r="L26" s="7">
        <v>0.81673527765599996</v>
      </c>
      <c r="M26" s="7">
        <v>0.84725887569299996</v>
      </c>
    </row>
    <row r="27" spans="1:18">
      <c r="A27" s="2" t="s">
        <v>22</v>
      </c>
      <c r="B27" s="7">
        <v>0.950807142479</v>
      </c>
      <c r="C27" s="7">
        <v>0.95555999848299999</v>
      </c>
      <c r="D27" s="7">
        <v>0.76725858825899995</v>
      </c>
      <c r="E27" s="7">
        <v>0.85334953460600005</v>
      </c>
      <c r="F27" s="7">
        <v>0.961080451876</v>
      </c>
      <c r="G27" s="7">
        <v>0.94244704451000005</v>
      </c>
      <c r="H27" s="7">
        <v>0.96118177177300002</v>
      </c>
      <c r="I27" s="7">
        <v>0.84086053769799995</v>
      </c>
      <c r="J27" s="7">
        <v>0.82543631516799998</v>
      </c>
      <c r="K27" s="6">
        <v>1</v>
      </c>
      <c r="L27" s="7">
        <v>0.95434334386499997</v>
      </c>
      <c r="M27" s="7">
        <v>0.94568928183199996</v>
      </c>
    </row>
    <row r="28" spans="1:18">
      <c r="A28" s="2" t="s">
        <v>23</v>
      </c>
      <c r="B28" s="7">
        <v>0.94894856864999999</v>
      </c>
      <c r="C28" s="7">
        <v>0.95423426021000002</v>
      </c>
      <c r="D28" s="7">
        <v>0.76516603545600004</v>
      </c>
      <c r="E28" s="7">
        <v>0.83446051259800003</v>
      </c>
      <c r="F28" s="7">
        <v>0.95129544557300005</v>
      </c>
      <c r="G28" s="7">
        <v>0.93305228654600003</v>
      </c>
      <c r="H28" s="7">
        <v>0.95698688466199999</v>
      </c>
      <c r="I28" s="7">
        <v>0.81916941717699998</v>
      </c>
      <c r="J28" s="7">
        <v>0.81673527765599996</v>
      </c>
      <c r="K28" s="7">
        <v>0.95434334386499997</v>
      </c>
      <c r="L28" s="6">
        <v>1</v>
      </c>
      <c r="M28" s="7">
        <v>0.953534561181</v>
      </c>
    </row>
    <row r="29" spans="1:18">
      <c r="A29" s="2" t="s">
        <v>24</v>
      </c>
      <c r="B29" s="7">
        <v>0.95005555933399999</v>
      </c>
      <c r="C29" s="7">
        <v>0.95711051355800003</v>
      </c>
      <c r="D29" s="7">
        <v>0.77084471181000003</v>
      </c>
      <c r="E29" s="7">
        <v>0.85959543498299995</v>
      </c>
      <c r="F29" s="7">
        <v>0.94355615683399996</v>
      </c>
      <c r="G29" s="7">
        <v>0.92758669790199999</v>
      </c>
      <c r="H29" s="7">
        <v>0.92852935635</v>
      </c>
      <c r="I29" s="7">
        <v>0.83999001542700003</v>
      </c>
      <c r="J29" s="7">
        <v>0.84725887569299996</v>
      </c>
      <c r="K29" s="7">
        <v>0.94568928183199996</v>
      </c>
      <c r="L29" s="7">
        <v>0.953534561181</v>
      </c>
      <c r="M29" s="6">
        <v>1</v>
      </c>
    </row>
    <row r="31" spans="1:18">
      <c r="A31" s="4" t="s">
        <v>11</v>
      </c>
    </row>
    <row r="32" spans="1:18">
      <c r="A32" s="1" t="s">
        <v>0</v>
      </c>
      <c r="B32" s="1" t="s">
        <v>13</v>
      </c>
      <c r="C32" s="1" t="s">
        <v>25</v>
      </c>
      <c r="D32" s="1" t="s">
        <v>26</v>
      </c>
      <c r="E32" s="1" t="s">
        <v>27</v>
      </c>
      <c r="F32" s="1" t="s">
        <v>28</v>
      </c>
      <c r="G32" s="1" t="s">
        <v>29</v>
      </c>
      <c r="H32" s="1" t="s">
        <v>30</v>
      </c>
      <c r="I32" s="1" t="s">
        <v>31</v>
      </c>
      <c r="J32" s="1" t="s">
        <v>32</v>
      </c>
      <c r="K32" s="1" t="s">
        <v>33</v>
      </c>
      <c r="L32" s="1" t="s">
        <v>34</v>
      </c>
      <c r="M32" s="1" t="s">
        <v>35</v>
      </c>
    </row>
    <row r="33" spans="1:18">
      <c r="A33" s="2" t="s">
        <v>13</v>
      </c>
      <c r="B33" s="8">
        <v>1</v>
      </c>
      <c r="C33">
        <v>0.99312383195599996</v>
      </c>
      <c r="D33">
        <v>0.96559901208700005</v>
      </c>
      <c r="E33">
        <v>0.95492365320799999</v>
      </c>
      <c r="F33">
        <v>0.99590169873500001</v>
      </c>
      <c r="G33">
        <v>0.99293189856300001</v>
      </c>
      <c r="H33">
        <v>0.97902837597799997</v>
      </c>
      <c r="I33">
        <v>0.93537265527500002</v>
      </c>
      <c r="J33">
        <v>0.94410409152200003</v>
      </c>
      <c r="K33">
        <v>0.99135497560800001</v>
      </c>
      <c r="L33">
        <v>0.98418384145299997</v>
      </c>
      <c r="M33">
        <v>0.99276759930199998</v>
      </c>
      <c r="P33" t="s">
        <v>8</v>
      </c>
      <c r="Q33" s="7">
        <f>AVERAGE(B34:B38,C35:C38,D36:D38,E37:E38,F38)</f>
        <v>0.97311435032493343</v>
      </c>
      <c r="R33">
        <f>STDEVP(B34:B38,C35:C38,D36:D38,E37:E38,F38)/SQRT(COUNT(B34:B38,C35:C38,D36:D38,E37:E38,F38))</f>
        <v>4.8557002385343851E-3</v>
      </c>
    </row>
    <row r="34" spans="1:18">
      <c r="A34" s="2" t="s">
        <v>14</v>
      </c>
      <c r="B34">
        <v>0.99312383195599996</v>
      </c>
      <c r="C34" s="8">
        <v>1</v>
      </c>
      <c r="D34">
        <v>0.96956650451699999</v>
      </c>
      <c r="E34">
        <v>0.94903380716899999</v>
      </c>
      <c r="F34">
        <v>0.99390331727500003</v>
      </c>
      <c r="G34">
        <v>0.992029052548</v>
      </c>
      <c r="H34">
        <v>0.97256563551099995</v>
      </c>
      <c r="I34">
        <v>0.92363049601299996</v>
      </c>
      <c r="J34">
        <v>0.94372266988800002</v>
      </c>
      <c r="K34">
        <v>0.99191943149299999</v>
      </c>
      <c r="L34">
        <v>0.98173487078599997</v>
      </c>
      <c r="M34">
        <v>0.996520821424</v>
      </c>
      <c r="P34" t="s">
        <v>3</v>
      </c>
      <c r="Q34" s="7">
        <f>AVERAGE(H40:H44,I41:I44,J42:J44,K43:K44,L44)</f>
        <v>0.95666493666513319</v>
      </c>
      <c r="R34">
        <f>STDEV(H40:H44,I41:I44,J42:J44,K43:K44,L44)/SQRT(COUNT(H40:H44,I41:I44,J42:J44,K43:K44,L44))</f>
        <v>7.4106929670158389E-3</v>
      </c>
    </row>
    <row r="35" spans="1:18">
      <c r="A35" s="2" t="s">
        <v>15</v>
      </c>
      <c r="B35">
        <v>0.96559901208700005</v>
      </c>
      <c r="C35">
        <v>0.96956650451699999</v>
      </c>
      <c r="D35" s="8">
        <v>1</v>
      </c>
      <c r="E35">
        <v>0.97139164170799996</v>
      </c>
      <c r="F35">
        <v>0.96967669248699995</v>
      </c>
      <c r="G35">
        <v>0.96134425111199995</v>
      </c>
      <c r="H35">
        <v>0.94916557005400004</v>
      </c>
      <c r="I35">
        <v>0.94354746016199997</v>
      </c>
      <c r="J35">
        <v>0.96405618567399998</v>
      </c>
      <c r="K35">
        <v>0.96271989029600002</v>
      </c>
      <c r="L35">
        <v>0.96138558828700005</v>
      </c>
      <c r="M35">
        <v>0.97669059167700001</v>
      </c>
      <c r="P35" t="s">
        <v>2</v>
      </c>
      <c r="Q35" s="7">
        <f>AVERAGE(B39:G44)</f>
        <v>0.96646172686841658</v>
      </c>
      <c r="R35">
        <f>STDEV(B39:G44)/SQRT(COUNT(B39:G44))</f>
        <v>3.9759972820004241E-3</v>
      </c>
    </row>
    <row r="36" spans="1:18">
      <c r="A36" s="2" t="s">
        <v>16</v>
      </c>
      <c r="B36">
        <v>0.95492365320799999</v>
      </c>
      <c r="C36">
        <v>0.94903380716899999</v>
      </c>
      <c r="D36">
        <v>0.97139164170799996</v>
      </c>
      <c r="E36" s="8">
        <v>1</v>
      </c>
      <c r="F36">
        <v>0.95887720854199998</v>
      </c>
      <c r="G36">
        <v>0.93498201829000005</v>
      </c>
      <c r="H36">
        <v>0.94127006886599995</v>
      </c>
      <c r="I36">
        <v>0.98795407776400002</v>
      </c>
      <c r="J36">
        <v>0.99297263901599997</v>
      </c>
      <c r="K36">
        <v>0.94826433726600001</v>
      </c>
      <c r="L36">
        <v>0.94945256861399996</v>
      </c>
      <c r="M36">
        <v>0.96241947031300001</v>
      </c>
    </row>
    <row r="37" spans="1:18">
      <c r="A37" s="2" t="s">
        <v>17</v>
      </c>
      <c r="B37">
        <v>0.99590169873500001</v>
      </c>
      <c r="C37">
        <v>0.99390331727500003</v>
      </c>
      <c r="D37">
        <v>0.96967669248699995</v>
      </c>
      <c r="E37">
        <v>0.95887720854199998</v>
      </c>
      <c r="F37" s="8">
        <v>1</v>
      </c>
      <c r="G37">
        <v>0.99343066667699997</v>
      </c>
      <c r="H37">
        <v>0.97911902302599996</v>
      </c>
      <c r="I37">
        <v>0.93895451340699998</v>
      </c>
      <c r="J37">
        <v>0.95049981174800002</v>
      </c>
      <c r="K37">
        <v>0.99123301206100001</v>
      </c>
      <c r="L37">
        <v>0.98712223959900003</v>
      </c>
      <c r="M37">
        <v>0.99348254833799998</v>
      </c>
    </row>
    <row r="38" spans="1:18">
      <c r="A38" s="2" t="s">
        <v>18</v>
      </c>
      <c r="B38">
        <v>0.99293189856300001</v>
      </c>
      <c r="C38">
        <v>0.992029052548</v>
      </c>
      <c r="D38">
        <v>0.96134425111199995</v>
      </c>
      <c r="E38">
        <v>0.93498201829000005</v>
      </c>
      <c r="F38">
        <v>0.99343066667699997</v>
      </c>
      <c r="G38" s="8">
        <v>1</v>
      </c>
      <c r="H38">
        <v>0.97593929255400003</v>
      </c>
      <c r="I38">
        <v>0.91268164216600001</v>
      </c>
      <c r="J38">
        <v>0.92403204666100003</v>
      </c>
      <c r="K38">
        <v>0.98882156853400005</v>
      </c>
      <c r="L38">
        <v>0.98389001449000002</v>
      </c>
      <c r="M38">
        <v>0.99004254243699996</v>
      </c>
    </row>
    <row r="39" spans="1:18">
      <c r="A39" s="2" t="s">
        <v>19</v>
      </c>
      <c r="B39">
        <v>0.97902837597799997</v>
      </c>
      <c r="C39">
        <v>0.97256563551099995</v>
      </c>
      <c r="D39">
        <v>0.94916557005400004</v>
      </c>
      <c r="E39">
        <v>0.94127006886599995</v>
      </c>
      <c r="F39">
        <v>0.97911902302599996</v>
      </c>
      <c r="G39">
        <v>0.97593929255400003</v>
      </c>
      <c r="H39" s="8">
        <v>1</v>
      </c>
      <c r="I39">
        <v>0.92134976502599997</v>
      </c>
      <c r="J39">
        <v>0.92150293133799999</v>
      </c>
      <c r="K39">
        <v>0.98756654359399998</v>
      </c>
      <c r="L39">
        <v>0.98611790330500004</v>
      </c>
      <c r="M39">
        <v>0.97326704412599996</v>
      </c>
    </row>
    <row r="40" spans="1:18">
      <c r="A40" s="2" t="s">
        <v>20</v>
      </c>
      <c r="B40">
        <v>0.93537265527500002</v>
      </c>
      <c r="C40">
        <v>0.92363049601299996</v>
      </c>
      <c r="D40">
        <v>0.94354746016199997</v>
      </c>
      <c r="E40">
        <v>0.98795407776400002</v>
      </c>
      <c r="F40">
        <v>0.93895451340699998</v>
      </c>
      <c r="G40">
        <v>0.91268164216600001</v>
      </c>
      <c r="H40">
        <v>0.92134976502599997</v>
      </c>
      <c r="I40" s="8">
        <v>1</v>
      </c>
      <c r="J40">
        <v>0.983359317422</v>
      </c>
      <c r="K40">
        <v>0.925085291639</v>
      </c>
      <c r="L40">
        <v>0.92445463164700004</v>
      </c>
      <c r="M40">
        <v>0.939365241736</v>
      </c>
    </row>
    <row r="41" spans="1:18">
      <c r="A41" s="2" t="s">
        <v>21</v>
      </c>
      <c r="B41">
        <v>0.94410409152200003</v>
      </c>
      <c r="C41">
        <v>0.94372266988800002</v>
      </c>
      <c r="D41">
        <v>0.96405618567399998</v>
      </c>
      <c r="E41">
        <v>0.99297263901599997</v>
      </c>
      <c r="F41">
        <v>0.95049981174800002</v>
      </c>
      <c r="G41">
        <v>0.92403204666100003</v>
      </c>
      <c r="H41">
        <v>0.92150293133799999</v>
      </c>
      <c r="I41">
        <v>0.983359317422</v>
      </c>
      <c r="J41" s="8">
        <v>1</v>
      </c>
      <c r="K41">
        <v>0.93662431917300004</v>
      </c>
      <c r="L41">
        <v>0.93259755491899998</v>
      </c>
      <c r="M41">
        <v>0.95529306808900005</v>
      </c>
    </row>
    <row r="42" spans="1:18">
      <c r="A42" s="2" t="s">
        <v>22</v>
      </c>
      <c r="B42">
        <v>0.99135497560800001</v>
      </c>
      <c r="C42">
        <v>0.99191943149299999</v>
      </c>
      <c r="D42">
        <v>0.96271989029600002</v>
      </c>
      <c r="E42">
        <v>0.94826433726600001</v>
      </c>
      <c r="F42">
        <v>0.99123301206100001</v>
      </c>
      <c r="G42">
        <v>0.98882156853400005</v>
      </c>
      <c r="H42">
        <v>0.98756654359399998</v>
      </c>
      <c r="I42">
        <v>0.925085291639</v>
      </c>
      <c r="J42">
        <v>0.93662431917300004</v>
      </c>
      <c r="K42" s="8">
        <v>1</v>
      </c>
      <c r="L42">
        <v>0.98777450664499999</v>
      </c>
      <c r="M42">
        <v>0.99048537395299996</v>
      </c>
    </row>
    <row r="43" spans="1:18">
      <c r="A43" s="2" t="s">
        <v>23</v>
      </c>
      <c r="B43">
        <v>0.98418384145299997</v>
      </c>
      <c r="C43">
        <v>0.98173487078599997</v>
      </c>
      <c r="D43">
        <v>0.96138558828700005</v>
      </c>
      <c r="E43">
        <v>0.94945256861399996</v>
      </c>
      <c r="F43">
        <v>0.98712223959900003</v>
      </c>
      <c r="G43">
        <v>0.98389001449000002</v>
      </c>
      <c r="H43">
        <v>0.98611790330500004</v>
      </c>
      <c r="I43">
        <v>0.92445463164700004</v>
      </c>
      <c r="J43">
        <v>0.93259755491899998</v>
      </c>
      <c r="K43">
        <v>0.98777450664499999</v>
      </c>
      <c r="L43" s="8">
        <v>1</v>
      </c>
      <c r="M43">
        <v>0.98513055736499999</v>
      </c>
    </row>
    <row r="44" spans="1:18">
      <c r="A44" s="2" t="s">
        <v>24</v>
      </c>
      <c r="B44">
        <v>0.99276759930199998</v>
      </c>
      <c r="C44">
        <v>0.996520821424</v>
      </c>
      <c r="D44">
        <v>0.97669059167700001</v>
      </c>
      <c r="E44">
        <v>0.96241947031300001</v>
      </c>
      <c r="F44">
        <v>0.99348254833799998</v>
      </c>
      <c r="G44">
        <v>0.99004254243699996</v>
      </c>
      <c r="H44">
        <v>0.97326704412599996</v>
      </c>
      <c r="I44">
        <v>0.939365241736</v>
      </c>
      <c r="J44">
        <v>0.95529306808900005</v>
      </c>
      <c r="K44">
        <v>0.99048537395299996</v>
      </c>
      <c r="L44">
        <v>0.98513055736499999</v>
      </c>
      <c r="M44" s="8">
        <v>1</v>
      </c>
    </row>
    <row r="46" spans="1:18">
      <c r="A46" s="5" t="s">
        <v>12</v>
      </c>
    </row>
    <row r="47" spans="1:18">
      <c r="A47" s="1" t="s">
        <v>0</v>
      </c>
      <c r="B47" s="1" t="s">
        <v>13</v>
      </c>
      <c r="C47" s="1" t="s">
        <v>25</v>
      </c>
      <c r="D47" s="1" t="s">
        <v>26</v>
      </c>
      <c r="E47" s="1" t="s">
        <v>27</v>
      </c>
      <c r="F47" s="1" t="s">
        <v>28</v>
      </c>
      <c r="G47" s="1" t="s">
        <v>29</v>
      </c>
      <c r="H47" s="1" t="s">
        <v>30</v>
      </c>
      <c r="I47" s="1" t="s">
        <v>31</v>
      </c>
      <c r="J47" s="1" t="s">
        <v>32</v>
      </c>
      <c r="K47" s="1" t="s">
        <v>33</v>
      </c>
      <c r="L47" s="1" t="s">
        <v>34</v>
      </c>
      <c r="M47" s="1" t="s">
        <v>35</v>
      </c>
    </row>
    <row r="48" spans="1:18">
      <c r="A48" s="2" t="s">
        <v>13</v>
      </c>
      <c r="B48" s="8">
        <v>1</v>
      </c>
      <c r="C48">
        <v>0.97490390249900005</v>
      </c>
      <c r="D48">
        <v>0.82090116073300001</v>
      </c>
      <c r="E48">
        <v>0.87484438231399997</v>
      </c>
      <c r="F48">
        <v>0.97727767244499997</v>
      </c>
      <c r="G48">
        <v>0.96396413488300003</v>
      </c>
      <c r="H48">
        <v>0.96210733428899997</v>
      </c>
      <c r="I48">
        <v>0.86082580896299998</v>
      </c>
      <c r="J48">
        <v>0.85612270043299998</v>
      </c>
      <c r="K48">
        <v>0.95953720220700001</v>
      </c>
      <c r="L48">
        <v>0.96229933868299999</v>
      </c>
      <c r="M48">
        <v>0.959881066191</v>
      </c>
      <c r="P48" t="s">
        <v>8</v>
      </c>
      <c r="Q48" s="7">
        <f>AVERAGE(B49:B53,C50:C53,D51:D53,E52:E53,F53)</f>
        <v>0.89801061322379994</v>
      </c>
      <c r="R48">
        <f>STDEVP(B49:B53,C50:C53,D51:D53,E52:E53,F53)/SQRT(COUNT(B49:B53,C50:C53,D51:D53,E52:E53,F53))</f>
        <v>1.6403496638716219E-2</v>
      </c>
    </row>
    <row r="49" spans="1:18">
      <c r="A49" s="2" t="s">
        <v>14</v>
      </c>
      <c r="B49">
        <v>0.97490390249900005</v>
      </c>
      <c r="C49" s="8">
        <v>1</v>
      </c>
      <c r="D49">
        <v>0.80078249931699996</v>
      </c>
      <c r="E49">
        <v>0.84861711118200001</v>
      </c>
      <c r="F49">
        <v>0.96857207254900002</v>
      </c>
      <c r="G49">
        <v>0.96804555490900002</v>
      </c>
      <c r="H49">
        <v>0.96358479608400005</v>
      </c>
      <c r="I49">
        <v>0.83928215696399999</v>
      </c>
      <c r="J49">
        <v>0.836340186313</v>
      </c>
      <c r="K49">
        <v>0.96177652903699995</v>
      </c>
      <c r="L49">
        <v>0.96083614550999996</v>
      </c>
      <c r="M49">
        <v>0.96050888853399996</v>
      </c>
      <c r="P49" t="s">
        <v>3</v>
      </c>
      <c r="Q49" s="7">
        <f>AVERAGE(H55:H59,I56:I59,J57:J59,K58:K59,L59)</f>
        <v>0.88619333510186671</v>
      </c>
      <c r="R49">
        <f>STDEV(H55:H59,I56:I59,J57:J59,K58:K59,L59)/SQRT(COUNT(H55:H59,I56:I59,J57:J59,K58:K59,L59))</f>
        <v>1.8036229177883337E-2</v>
      </c>
    </row>
    <row r="50" spans="1:18">
      <c r="A50" s="2" t="s">
        <v>15</v>
      </c>
      <c r="B50">
        <v>0.82090116073300001</v>
      </c>
      <c r="C50">
        <v>0.80078249931699996</v>
      </c>
      <c r="D50" s="8">
        <v>1</v>
      </c>
      <c r="E50">
        <v>0.88779691358099999</v>
      </c>
      <c r="F50">
        <v>0.83134094910300005</v>
      </c>
      <c r="G50">
        <v>0.82930124705899999</v>
      </c>
      <c r="H50">
        <v>0.78218896300499996</v>
      </c>
      <c r="I50">
        <v>0.86689161339599996</v>
      </c>
      <c r="J50">
        <v>0.87068223390800004</v>
      </c>
      <c r="K50">
        <v>0.788443612884</v>
      </c>
      <c r="L50">
        <v>0.79512100143099995</v>
      </c>
      <c r="M50">
        <v>0.79556455147600003</v>
      </c>
      <c r="P50" t="s">
        <v>2</v>
      </c>
      <c r="Q50" s="7">
        <f>AVERAGE(B54:G59)</f>
        <v>0.89895703834052776</v>
      </c>
      <c r="R50">
        <f>STDEV(B54:G59)/SQRT(COUNT(B54:G59))</f>
        <v>1.0597946066396373E-2</v>
      </c>
    </row>
    <row r="51" spans="1:18">
      <c r="A51" s="2" t="s">
        <v>16</v>
      </c>
      <c r="B51">
        <v>0.87484438231399997</v>
      </c>
      <c r="C51">
        <v>0.84861711118200001</v>
      </c>
      <c r="D51">
        <v>0.88779691358099999</v>
      </c>
      <c r="E51" s="8">
        <v>1</v>
      </c>
      <c r="F51">
        <v>0.89575637287099996</v>
      </c>
      <c r="G51">
        <v>0.85949135517700004</v>
      </c>
      <c r="H51">
        <v>0.819312341133</v>
      </c>
      <c r="I51">
        <v>0.96061913673199995</v>
      </c>
      <c r="J51">
        <v>0.96262490267199996</v>
      </c>
      <c r="K51">
        <v>0.83752671413699997</v>
      </c>
      <c r="L51">
        <v>0.84547145216499997</v>
      </c>
      <c r="M51">
        <v>0.86412805966799999</v>
      </c>
    </row>
    <row r="52" spans="1:18">
      <c r="A52" s="2" t="s">
        <v>17</v>
      </c>
      <c r="B52">
        <v>0.97727767244499997</v>
      </c>
      <c r="C52">
        <v>0.96857207254900002</v>
      </c>
      <c r="D52">
        <v>0.83134094910300005</v>
      </c>
      <c r="E52">
        <v>0.89575637287099996</v>
      </c>
      <c r="F52" s="8">
        <v>1</v>
      </c>
      <c r="G52">
        <v>0.96856386973499997</v>
      </c>
      <c r="H52">
        <v>0.95669548788400005</v>
      </c>
      <c r="I52">
        <v>0.87818324114699997</v>
      </c>
      <c r="J52">
        <v>0.87720145472099997</v>
      </c>
      <c r="K52">
        <v>0.96072475826799997</v>
      </c>
      <c r="L52">
        <v>0.95657125153099998</v>
      </c>
      <c r="M52">
        <v>0.950210510196</v>
      </c>
    </row>
    <row r="53" spans="1:18">
      <c r="A53" s="2" t="s">
        <v>18</v>
      </c>
      <c r="B53">
        <v>0.96396413488300003</v>
      </c>
      <c r="C53">
        <v>0.96804555490900002</v>
      </c>
      <c r="D53">
        <v>0.82930124705899999</v>
      </c>
      <c r="E53">
        <v>0.85949135517700004</v>
      </c>
      <c r="F53">
        <v>0.96856386973499997</v>
      </c>
      <c r="G53" s="8">
        <v>1</v>
      </c>
      <c r="H53">
        <v>0.95583904122600005</v>
      </c>
      <c r="I53">
        <v>0.86385813437500003</v>
      </c>
      <c r="J53">
        <v>0.84722996427399999</v>
      </c>
      <c r="K53">
        <v>0.94938460195899999</v>
      </c>
      <c r="L53">
        <v>0.94274890578699999</v>
      </c>
      <c r="M53">
        <v>0.95212929307600003</v>
      </c>
    </row>
    <row r="54" spans="1:18">
      <c r="A54" s="2" t="s">
        <v>19</v>
      </c>
      <c r="B54">
        <v>0.96210733428899997</v>
      </c>
      <c r="C54">
        <v>0.96358479608400005</v>
      </c>
      <c r="D54">
        <v>0.78218896300499996</v>
      </c>
      <c r="E54">
        <v>0.819312341133</v>
      </c>
      <c r="F54">
        <v>0.95669548788400005</v>
      </c>
      <c r="G54">
        <v>0.95583904122600005</v>
      </c>
      <c r="H54" s="8">
        <v>1</v>
      </c>
      <c r="I54">
        <v>0.82027303673399998</v>
      </c>
      <c r="J54">
        <v>0.79596233572399999</v>
      </c>
      <c r="K54">
        <v>0.97534228396900002</v>
      </c>
      <c r="L54">
        <v>0.96307686551899996</v>
      </c>
      <c r="M54">
        <v>0.940330322828</v>
      </c>
    </row>
    <row r="55" spans="1:18">
      <c r="A55" s="2" t="s">
        <v>20</v>
      </c>
      <c r="B55">
        <v>0.86082580896299998</v>
      </c>
      <c r="C55">
        <v>0.83928215696399999</v>
      </c>
      <c r="D55">
        <v>0.86689161339599996</v>
      </c>
      <c r="E55">
        <v>0.96061913673199995</v>
      </c>
      <c r="F55">
        <v>0.87818324114699997</v>
      </c>
      <c r="G55">
        <v>0.86385813437500003</v>
      </c>
      <c r="H55">
        <v>0.82027303673399998</v>
      </c>
      <c r="I55" s="8">
        <v>1</v>
      </c>
      <c r="J55">
        <v>0.94538452208099999</v>
      </c>
      <c r="K55">
        <v>0.82183522063400005</v>
      </c>
      <c r="L55">
        <v>0.82655251823200004</v>
      </c>
      <c r="M55">
        <v>0.84958613302899999</v>
      </c>
    </row>
    <row r="56" spans="1:18">
      <c r="A56" s="2" t="s">
        <v>21</v>
      </c>
      <c r="B56">
        <v>0.85612270043299998</v>
      </c>
      <c r="C56">
        <v>0.836340186313</v>
      </c>
      <c r="D56">
        <v>0.87068223390800004</v>
      </c>
      <c r="E56">
        <v>0.96262490267199996</v>
      </c>
      <c r="F56">
        <v>0.87720145472099997</v>
      </c>
      <c r="G56">
        <v>0.84722996427399999</v>
      </c>
      <c r="H56">
        <v>0.79596233572399999</v>
      </c>
      <c r="I56">
        <v>0.94538452208099999</v>
      </c>
      <c r="J56" s="8">
        <v>1</v>
      </c>
      <c r="K56">
        <v>0.81505450821299996</v>
      </c>
      <c r="L56">
        <v>0.81825219610699995</v>
      </c>
      <c r="M56">
        <v>0.84813828738599994</v>
      </c>
    </row>
    <row r="57" spans="1:18">
      <c r="A57" s="2" t="s">
        <v>22</v>
      </c>
      <c r="B57">
        <v>0.95953720220700001</v>
      </c>
      <c r="C57">
        <v>0.96177652903699995</v>
      </c>
      <c r="D57">
        <v>0.788443612884</v>
      </c>
      <c r="E57">
        <v>0.83752671413699997</v>
      </c>
      <c r="F57">
        <v>0.96072475826799997</v>
      </c>
      <c r="G57">
        <v>0.94938460195899999</v>
      </c>
      <c r="H57">
        <v>0.97534228396900002</v>
      </c>
      <c r="I57">
        <v>0.82183522063400005</v>
      </c>
      <c r="J57">
        <v>0.81505450821299996</v>
      </c>
      <c r="K57" s="8">
        <v>1</v>
      </c>
      <c r="L57">
        <v>0.96048159843500003</v>
      </c>
      <c r="M57">
        <v>0.95338607259800001</v>
      </c>
    </row>
    <row r="58" spans="1:18">
      <c r="A58" s="2" t="s">
        <v>23</v>
      </c>
      <c r="B58">
        <v>0.96229933868299999</v>
      </c>
      <c r="C58">
        <v>0.96083614550999996</v>
      </c>
      <c r="D58">
        <v>0.79512100143099995</v>
      </c>
      <c r="E58">
        <v>0.84547145216499997</v>
      </c>
      <c r="F58">
        <v>0.95657125153099998</v>
      </c>
      <c r="G58">
        <v>0.94274890578699999</v>
      </c>
      <c r="H58">
        <v>0.96307686551899996</v>
      </c>
      <c r="I58">
        <v>0.82655251823200004</v>
      </c>
      <c r="J58">
        <v>0.81825219610699995</v>
      </c>
      <c r="K58">
        <v>0.96048159843500003</v>
      </c>
      <c r="L58" s="8">
        <v>1</v>
      </c>
      <c r="M58">
        <v>0.95924412503900003</v>
      </c>
    </row>
    <row r="59" spans="1:18">
      <c r="A59" s="2" t="s">
        <v>24</v>
      </c>
      <c r="B59">
        <v>0.959881066191</v>
      </c>
      <c r="C59">
        <v>0.96050888853399996</v>
      </c>
      <c r="D59">
        <v>0.79556455147600003</v>
      </c>
      <c r="E59">
        <v>0.86412805966799999</v>
      </c>
      <c r="F59">
        <v>0.950210510196</v>
      </c>
      <c r="G59">
        <v>0.95212929307600003</v>
      </c>
      <c r="H59">
        <v>0.940330322828</v>
      </c>
      <c r="I59">
        <v>0.84958613302899999</v>
      </c>
      <c r="J59">
        <v>0.84813828738599994</v>
      </c>
      <c r="K59">
        <v>0.95338607259800001</v>
      </c>
      <c r="L59">
        <v>0.95924412503900003</v>
      </c>
      <c r="M59" s="8">
        <v>1</v>
      </c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opLeftCell="A40" workbookViewId="0">
      <selection activeCell="K73" sqref="K73"/>
    </sheetView>
  </sheetViews>
  <sheetFormatPr baseColWidth="10" defaultColWidth="8.83203125" defaultRowHeight="14" x14ac:dyDescent="0"/>
  <cols>
    <col min="1" max="1" width="31.5" customWidth="1"/>
    <col min="2" max="13" width="5.83203125" customWidth="1"/>
    <col min="16" max="16" width="19.33203125" customWidth="1"/>
    <col min="17" max="17" width="11.5" customWidth="1"/>
  </cols>
  <sheetData>
    <row r="1" spans="1:18">
      <c r="A1" s="4" t="s">
        <v>9</v>
      </c>
    </row>
    <row r="2" spans="1:18">
      <c r="A2" s="3" t="s">
        <v>0</v>
      </c>
      <c r="B2" s="1" t="s">
        <v>13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>
        <v>35</v>
      </c>
    </row>
    <row r="3" spans="1:18">
      <c r="A3" s="2" t="s">
        <v>13</v>
      </c>
      <c r="B3" s="6">
        <v>1</v>
      </c>
      <c r="C3" s="7">
        <v>0.892732272755</v>
      </c>
      <c r="D3" s="7">
        <v>0.63984695430799998</v>
      </c>
      <c r="E3" s="7">
        <v>0.801603959699</v>
      </c>
      <c r="F3" s="7">
        <v>0.883270475256</v>
      </c>
      <c r="G3" s="7">
        <v>0.91316834070700004</v>
      </c>
      <c r="H3" s="7">
        <v>0.80576065676800002</v>
      </c>
      <c r="I3" s="7">
        <v>0.826835106125</v>
      </c>
      <c r="J3" s="7">
        <v>0.45950678289300001</v>
      </c>
      <c r="K3" s="7">
        <v>0.79438989745699995</v>
      </c>
      <c r="L3" s="7">
        <v>0.76819206848599997</v>
      </c>
      <c r="M3" s="7">
        <v>0.80421300892199998</v>
      </c>
      <c r="P3" t="s">
        <v>8</v>
      </c>
      <c r="Q3" s="7">
        <f>AVERAGE(B4:B8,C5:C8,D6:D8,E7:E8,F8)</f>
        <v>0.77307871427479991</v>
      </c>
      <c r="R3">
        <f>STDEVP(B4:B8,C5:C8,D6:D8,E7:E8,F8)/SQRT(COUNT(B4:B8,C5:C8,D6:D8,E7:E8,F8))</f>
        <v>3.2616627945411175E-2</v>
      </c>
    </row>
    <row r="4" spans="1:18">
      <c r="A4" s="2" t="s">
        <v>14</v>
      </c>
      <c r="B4" s="7">
        <v>0.892732272755</v>
      </c>
      <c r="C4" s="6">
        <v>1</v>
      </c>
      <c r="D4" s="7">
        <v>0.65216968861199998</v>
      </c>
      <c r="E4" s="7">
        <v>0.74154126675800003</v>
      </c>
      <c r="F4" s="7">
        <v>0.93327228121700001</v>
      </c>
      <c r="G4" s="7">
        <v>0.89663025152300002</v>
      </c>
      <c r="H4" s="7">
        <v>0.78891956678300001</v>
      </c>
      <c r="I4" s="7">
        <v>0.82088862732900003</v>
      </c>
      <c r="J4" s="7">
        <v>0.44860156171799997</v>
      </c>
      <c r="K4" s="7">
        <v>0.83855130850000004</v>
      </c>
      <c r="L4" s="7">
        <v>0.73185895399699996</v>
      </c>
      <c r="M4" s="7">
        <v>0.84855595747599999</v>
      </c>
      <c r="P4" t="s">
        <v>3</v>
      </c>
      <c r="Q4" s="7">
        <f>AVERAGE(H10:H14,I11:I14,J12:J14,K13:K14,L14)</f>
        <v>0.63949310843953322</v>
      </c>
      <c r="R4">
        <f>STDEV(H10:H14,I11:I14,J12:J14,K13:K14,L14)/SQRT(COUNT(H10:H14,I11:I14,J12:J14,K13:K14,L14))</f>
        <v>5.2992363728620491E-2</v>
      </c>
    </row>
    <row r="5" spans="1:18">
      <c r="A5" s="2" t="s">
        <v>15</v>
      </c>
      <c r="B5" s="7">
        <v>0.63984695430799998</v>
      </c>
      <c r="C5" s="7">
        <v>0.65216968861199998</v>
      </c>
      <c r="D5" s="6">
        <v>1</v>
      </c>
      <c r="E5" s="7">
        <v>0.70457061021900003</v>
      </c>
      <c r="F5" s="7">
        <v>0.52799797922799996</v>
      </c>
      <c r="G5" s="7">
        <v>0.58878220409699999</v>
      </c>
      <c r="H5" s="7">
        <v>0.56896902559499996</v>
      </c>
      <c r="I5" s="7">
        <v>0.59603898548900003</v>
      </c>
      <c r="J5" s="7">
        <v>0.43776145498699998</v>
      </c>
      <c r="K5" s="7">
        <v>0.44799098548400001</v>
      </c>
      <c r="L5" s="7">
        <v>0.46817217151000001</v>
      </c>
      <c r="M5" s="7">
        <v>0.65006922976100001</v>
      </c>
      <c r="P5" t="s">
        <v>2</v>
      </c>
      <c r="Q5" s="7">
        <f>AVERAGE(B9:G14)</f>
        <v>0.67840660195675007</v>
      </c>
      <c r="R5">
        <f>STDEV(B9:G14)/SQRT(COUNT(B9:G14))</f>
        <v>2.4267149030405857E-2</v>
      </c>
    </row>
    <row r="6" spans="1:18">
      <c r="A6" s="2" t="s">
        <v>16</v>
      </c>
      <c r="B6" s="7">
        <v>0.801603959699</v>
      </c>
      <c r="C6" s="7">
        <v>0.74154126675800003</v>
      </c>
      <c r="D6" s="7">
        <v>0.70457061021900003</v>
      </c>
      <c r="E6" s="6">
        <v>1</v>
      </c>
      <c r="F6" s="7">
        <v>0.72211878013999997</v>
      </c>
      <c r="G6" s="7">
        <v>0.79797735818500004</v>
      </c>
      <c r="H6" s="7">
        <v>0.617587281549</v>
      </c>
      <c r="I6" s="7">
        <v>0.884622679026</v>
      </c>
      <c r="J6" s="7">
        <v>0.55384348631400004</v>
      </c>
      <c r="K6" s="7">
        <v>0.51259498902199996</v>
      </c>
      <c r="L6" s="7">
        <v>0.56314059559999996</v>
      </c>
      <c r="M6" s="7">
        <v>0.67378187643800003</v>
      </c>
    </row>
    <row r="7" spans="1:18">
      <c r="A7" s="2" t="s">
        <v>17</v>
      </c>
      <c r="B7" s="7">
        <v>0.883270475256</v>
      </c>
      <c r="C7" s="7">
        <v>0.93327228121700001</v>
      </c>
      <c r="D7" s="7">
        <v>0.52799797922799996</v>
      </c>
      <c r="E7" s="7">
        <v>0.72211878013999997</v>
      </c>
      <c r="F7" s="6">
        <v>1</v>
      </c>
      <c r="G7" s="7">
        <v>0.90049829141799997</v>
      </c>
      <c r="H7" s="7">
        <v>0.701871191299</v>
      </c>
      <c r="I7" s="7">
        <v>0.82074674046200002</v>
      </c>
      <c r="J7" s="7">
        <v>0.434784801557</v>
      </c>
      <c r="K7" s="7">
        <v>0.78259775689</v>
      </c>
      <c r="L7" s="7">
        <v>0.66379952795499997</v>
      </c>
      <c r="M7" s="7">
        <v>0.77604726344300001</v>
      </c>
    </row>
    <row r="8" spans="1:18">
      <c r="A8" s="2" t="s">
        <v>18</v>
      </c>
      <c r="B8" s="7">
        <v>0.91316834070700004</v>
      </c>
      <c r="C8" s="7">
        <v>0.89663025152300002</v>
      </c>
      <c r="D8" s="7">
        <v>0.58878220409699999</v>
      </c>
      <c r="E8" s="7">
        <v>0.79797735818500004</v>
      </c>
      <c r="F8" s="7">
        <v>0.90049829141799997</v>
      </c>
      <c r="G8" s="6">
        <v>1</v>
      </c>
      <c r="H8" s="7">
        <v>0.75004048913999999</v>
      </c>
      <c r="I8" s="7">
        <v>0.85734991166999996</v>
      </c>
      <c r="J8" s="7">
        <v>0.487488148457</v>
      </c>
      <c r="K8" s="7">
        <v>0.74482009104699998</v>
      </c>
      <c r="L8" s="7">
        <v>0.67378451577800003</v>
      </c>
      <c r="M8" s="7">
        <v>0.81846097551600006</v>
      </c>
    </row>
    <row r="9" spans="1:18">
      <c r="A9" s="2" t="s">
        <v>19</v>
      </c>
      <c r="B9" s="7">
        <v>0.80576065676800002</v>
      </c>
      <c r="C9" s="7">
        <v>0.78891956678300001</v>
      </c>
      <c r="D9" s="7">
        <v>0.56896902559499996</v>
      </c>
      <c r="E9" s="7">
        <v>0.617587281549</v>
      </c>
      <c r="F9" s="7">
        <v>0.701871191299</v>
      </c>
      <c r="G9" s="7">
        <v>0.75004048913999999</v>
      </c>
      <c r="H9" s="6">
        <v>1</v>
      </c>
      <c r="I9" s="7">
        <v>0.63485801957999999</v>
      </c>
      <c r="J9" s="7">
        <v>0.39086438895999998</v>
      </c>
      <c r="K9" s="7">
        <v>0.89755187628999999</v>
      </c>
      <c r="L9" s="7">
        <v>0.89501400453299995</v>
      </c>
      <c r="M9" s="7">
        <v>0.83144048757300004</v>
      </c>
    </row>
    <row r="10" spans="1:18">
      <c r="A10" s="2" t="s">
        <v>20</v>
      </c>
      <c r="B10" s="7">
        <v>0.826835106125</v>
      </c>
      <c r="C10" s="7">
        <v>0.82088862732900003</v>
      </c>
      <c r="D10" s="7">
        <v>0.59603898548900003</v>
      </c>
      <c r="E10" s="7">
        <v>0.884622679026</v>
      </c>
      <c r="F10" s="7">
        <v>0.82074674046200002</v>
      </c>
      <c r="G10" s="7">
        <v>0.85734991166999996</v>
      </c>
      <c r="H10" s="7">
        <v>0.63485801957999999</v>
      </c>
      <c r="I10" s="6">
        <v>1</v>
      </c>
      <c r="J10" s="7">
        <v>0.51168339263499996</v>
      </c>
      <c r="K10" s="7">
        <v>0.65878342184700001</v>
      </c>
      <c r="L10" s="7">
        <v>0.59644667253899997</v>
      </c>
      <c r="M10" s="7">
        <v>0.74470590073700005</v>
      </c>
    </row>
    <row r="11" spans="1:18">
      <c r="A11" s="2" t="s">
        <v>21</v>
      </c>
      <c r="B11" s="7">
        <v>0.45950678289300001</v>
      </c>
      <c r="C11" s="7">
        <v>0.44860156171799997</v>
      </c>
      <c r="D11" s="7">
        <v>0.43776145498699998</v>
      </c>
      <c r="E11" s="7">
        <v>0.55384348631400004</v>
      </c>
      <c r="F11" s="7">
        <v>0.434784801557</v>
      </c>
      <c r="G11" s="7">
        <v>0.487488148457</v>
      </c>
      <c r="H11" s="7">
        <v>0.39086438895999998</v>
      </c>
      <c r="I11" s="7">
        <v>0.51168339263499996</v>
      </c>
      <c r="J11" s="6">
        <v>1</v>
      </c>
      <c r="K11" s="7">
        <v>0.32619145787499998</v>
      </c>
      <c r="L11" s="7">
        <v>0.28961864014900002</v>
      </c>
      <c r="M11" s="7">
        <v>0.44891686417600002</v>
      </c>
    </row>
    <row r="12" spans="1:18">
      <c r="A12" s="2" t="s">
        <v>22</v>
      </c>
      <c r="B12" s="7">
        <v>0.79438989745699995</v>
      </c>
      <c r="C12" s="7">
        <v>0.83855130850000004</v>
      </c>
      <c r="D12" s="7">
        <v>0.44799098548400001</v>
      </c>
      <c r="E12" s="7">
        <v>0.51259498902199996</v>
      </c>
      <c r="F12" s="7">
        <v>0.78259775689</v>
      </c>
      <c r="G12" s="7">
        <v>0.74482009104699998</v>
      </c>
      <c r="H12" s="7">
        <v>0.89755187628999999</v>
      </c>
      <c r="I12" s="7">
        <v>0.65878342184700001</v>
      </c>
      <c r="J12" s="7">
        <v>0.32619145787499998</v>
      </c>
      <c r="K12" s="6">
        <v>1</v>
      </c>
      <c r="L12" s="7">
        <v>0.83290066945800001</v>
      </c>
      <c r="M12" s="7">
        <v>0.80451743662200004</v>
      </c>
    </row>
    <row r="13" spans="1:18">
      <c r="A13" s="2" t="s">
        <v>23</v>
      </c>
      <c r="B13" s="7">
        <v>0.76819206848599997</v>
      </c>
      <c r="C13" s="7">
        <v>0.73185895399699996</v>
      </c>
      <c r="D13" s="7">
        <v>0.46817217151000001</v>
      </c>
      <c r="E13" s="7">
        <v>0.56314059559999996</v>
      </c>
      <c r="F13" s="7">
        <v>0.66379952795499997</v>
      </c>
      <c r="G13" s="7">
        <v>0.67378451577800003</v>
      </c>
      <c r="H13" s="7">
        <v>0.89501400453299995</v>
      </c>
      <c r="I13" s="7">
        <v>0.59644667253899997</v>
      </c>
      <c r="J13" s="7">
        <v>0.28961864014900002</v>
      </c>
      <c r="K13" s="7">
        <v>0.83290066945800001</v>
      </c>
      <c r="L13" s="6">
        <v>1</v>
      </c>
      <c r="M13" s="7">
        <v>0.72890339361900003</v>
      </c>
    </row>
    <row r="14" spans="1:18">
      <c r="A14" s="2" t="s">
        <v>24</v>
      </c>
      <c r="B14" s="7">
        <v>0.80421300892199998</v>
      </c>
      <c r="C14" s="7">
        <v>0.84855595747599999</v>
      </c>
      <c r="D14" s="7">
        <v>0.65006922976100001</v>
      </c>
      <c r="E14" s="7">
        <v>0.67378187643800003</v>
      </c>
      <c r="F14" s="7">
        <v>0.77604726344300001</v>
      </c>
      <c r="G14" s="7">
        <v>0.81846097551600006</v>
      </c>
      <c r="H14" s="7">
        <v>0.83144048757300004</v>
      </c>
      <c r="I14" s="7">
        <v>0.74470590073700005</v>
      </c>
      <c r="J14" s="7">
        <v>0.44891686417600002</v>
      </c>
      <c r="K14" s="7">
        <v>0.80451743662200004</v>
      </c>
      <c r="L14" s="7">
        <v>0.72890339361900003</v>
      </c>
      <c r="M14" s="6">
        <v>1</v>
      </c>
    </row>
    <row r="15" spans="1:18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8">
      <c r="A16" s="5" t="s">
        <v>10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8">
      <c r="A17" s="1" t="s">
        <v>0</v>
      </c>
      <c r="B17" s="1" t="s">
        <v>13</v>
      </c>
      <c r="C17" s="1" t="s">
        <v>25</v>
      </c>
      <c r="D17" s="1" t="s">
        <v>26</v>
      </c>
      <c r="E17" s="1" t="s">
        <v>27</v>
      </c>
      <c r="F17" s="1" t="s">
        <v>28</v>
      </c>
      <c r="G17" s="1" t="s">
        <v>29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1" t="s">
        <v>35</v>
      </c>
    </row>
    <row r="18" spans="1:18">
      <c r="A18" s="2" t="s">
        <v>13</v>
      </c>
      <c r="B18" s="6">
        <v>1</v>
      </c>
      <c r="C18" s="7">
        <v>0.82836518760300004</v>
      </c>
      <c r="D18" s="7">
        <v>0.65294291497699997</v>
      </c>
      <c r="E18" s="7">
        <v>0.63781491133900003</v>
      </c>
      <c r="F18" s="7">
        <v>0.831457635704</v>
      </c>
      <c r="G18" s="7">
        <v>0.74897640109100005</v>
      </c>
      <c r="H18" s="7">
        <v>0.67414464741699998</v>
      </c>
      <c r="I18" s="7">
        <v>0.55816254757100003</v>
      </c>
      <c r="J18" s="7">
        <v>0.57666751111000003</v>
      </c>
      <c r="K18" s="7">
        <v>0.65136445784599994</v>
      </c>
      <c r="L18" s="7">
        <v>0.61660439233999997</v>
      </c>
      <c r="M18" s="7">
        <v>0.69235349317799999</v>
      </c>
      <c r="P18" t="s">
        <v>8</v>
      </c>
      <c r="Q18" s="7">
        <f>AVERAGE(B19:B23,C20:C23,D21:D23,E22:E23,F23)</f>
        <v>0.7211235895374668</v>
      </c>
      <c r="R18">
        <f>STDEVP(B19:B23,C20:C23,D21:D23,E22:E23,F23)/SQRT(COUNT(B19:B23,C20:C23,D21:D23,E22:E23,F23))</f>
        <v>2.1138881905387295E-2</v>
      </c>
    </row>
    <row r="19" spans="1:18">
      <c r="A19" s="2" t="s">
        <v>14</v>
      </c>
      <c r="B19" s="7">
        <v>0.82836518760300004</v>
      </c>
      <c r="C19" s="6">
        <v>1</v>
      </c>
      <c r="D19" s="7">
        <v>0.67054852804099996</v>
      </c>
      <c r="E19" s="7">
        <v>0.65408311944300002</v>
      </c>
      <c r="F19" s="7">
        <v>0.87878028675800002</v>
      </c>
      <c r="G19" s="7">
        <v>0.80108951726400002</v>
      </c>
      <c r="H19" s="7">
        <v>0.75636491201900002</v>
      </c>
      <c r="I19" s="7">
        <v>0.54318287790499997</v>
      </c>
      <c r="J19" s="7">
        <v>0.56273976330800002</v>
      </c>
      <c r="K19" s="7">
        <v>0.71804959901800003</v>
      </c>
      <c r="L19" s="7">
        <v>0.64766622351799996</v>
      </c>
      <c r="M19" s="7">
        <v>0.79741758289300002</v>
      </c>
      <c r="P19" t="s">
        <v>3</v>
      </c>
      <c r="Q19" s="7">
        <f>AVERAGE(H25:H29,I26:I29,J27:J29,K28:K29,L29)</f>
        <v>0.56063899358680003</v>
      </c>
      <c r="R19">
        <f>STDEV(H25:H29,I26:I29,J27:J29,K28:K29,L29)/SQRT(COUNT(H25:H29,I26:I29,J27:J29,K28:K29,L29))</f>
        <v>3.2819094863722892E-2</v>
      </c>
    </row>
    <row r="20" spans="1:18">
      <c r="A20" s="2" t="s">
        <v>15</v>
      </c>
      <c r="B20" s="7">
        <v>0.65294291497699997</v>
      </c>
      <c r="C20" s="7">
        <v>0.67054852804099996</v>
      </c>
      <c r="D20" s="6">
        <v>1</v>
      </c>
      <c r="E20" s="7">
        <v>0.76016467570000001</v>
      </c>
      <c r="F20" s="7">
        <v>0.68019479524600002</v>
      </c>
      <c r="G20" s="7">
        <v>0.631619371436</v>
      </c>
      <c r="H20" s="7">
        <v>0.52483981799199997</v>
      </c>
      <c r="I20" s="7">
        <v>0.64577364179499996</v>
      </c>
      <c r="J20" s="7">
        <v>0.68238624644199997</v>
      </c>
      <c r="K20" s="7">
        <v>0.53644669672599998</v>
      </c>
      <c r="L20" s="7">
        <v>0.42497049251399999</v>
      </c>
      <c r="M20" s="7">
        <v>0.62123108504900004</v>
      </c>
      <c r="P20" t="s">
        <v>2</v>
      </c>
      <c r="Q20" s="7">
        <f>AVERAGE(B24:G29)</f>
        <v>0.62319071845777785</v>
      </c>
      <c r="R20">
        <f>STDEV(B24:G29)/SQRT(COUNT(B24:G29))</f>
        <v>1.5511735564930872E-2</v>
      </c>
    </row>
    <row r="21" spans="1:18">
      <c r="A21" s="2" t="s">
        <v>16</v>
      </c>
      <c r="B21" s="7">
        <v>0.63781491133900003</v>
      </c>
      <c r="C21" s="7">
        <v>0.65408311944300002</v>
      </c>
      <c r="D21" s="7">
        <v>0.76016467570000001</v>
      </c>
      <c r="E21" s="6">
        <v>1</v>
      </c>
      <c r="F21" s="7">
        <v>0.67248910160200004</v>
      </c>
      <c r="G21" s="7">
        <v>0.61383415644499995</v>
      </c>
      <c r="H21" s="7">
        <v>0.58059903160100002</v>
      </c>
      <c r="I21" s="7">
        <v>0.72615724015000005</v>
      </c>
      <c r="J21" s="7">
        <v>0.81682566380800004</v>
      </c>
      <c r="K21" s="7">
        <v>0.56532452173699999</v>
      </c>
      <c r="L21" s="7">
        <v>0.45498490799699998</v>
      </c>
      <c r="M21" s="7">
        <v>0.63419026029000003</v>
      </c>
    </row>
    <row r="22" spans="1:18">
      <c r="A22" s="2" t="s">
        <v>17</v>
      </c>
      <c r="B22" s="7">
        <v>0.831457635704</v>
      </c>
      <c r="C22" s="7">
        <v>0.87878028675800002</v>
      </c>
      <c r="D22" s="7">
        <v>0.68019479524600002</v>
      </c>
      <c r="E22" s="7">
        <v>0.67248910160200004</v>
      </c>
      <c r="F22" s="6">
        <v>1</v>
      </c>
      <c r="G22" s="7">
        <v>0.75449324041300003</v>
      </c>
      <c r="H22" s="7">
        <v>0.73315838907399999</v>
      </c>
      <c r="I22" s="7">
        <v>0.53890035272600001</v>
      </c>
      <c r="J22" s="7">
        <v>0.61053953171300002</v>
      </c>
      <c r="K22" s="7">
        <v>0.68483803492899997</v>
      </c>
      <c r="L22" s="7">
        <v>0.63375391003699999</v>
      </c>
      <c r="M22" s="7">
        <v>0.75801714415200006</v>
      </c>
    </row>
    <row r="23" spans="1:18">
      <c r="A23" s="2" t="s">
        <v>18</v>
      </c>
      <c r="B23" s="7">
        <v>0.74897640109100005</v>
      </c>
      <c r="C23" s="7">
        <v>0.80108951726400002</v>
      </c>
      <c r="D23" s="7">
        <v>0.631619371436</v>
      </c>
      <c r="E23" s="7">
        <v>0.61383415644499995</v>
      </c>
      <c r="F23" s="7">
        <v>0.75449324041300003</v>
      </c>
      <c r="G23" s="6">
        <v>1</v>
      </c>
      <c r="H23" s="7">
        <v>0.63178921243499997</v>
      </c>
      <c r="I23" s="7">
        <v>0.54095818853199995</v>
      </c>
      <c r="J23" s="7">
        <v>0.557438832637</v>
      </c>
      <c r="K23" s="7">
        <v>0.59420134635199995</v>
      </c>
      <c r="L23" s="7">
        <v>0.47183628438500003</v>
      </c>
      <c r="M23" s="7">
        <v>0.67098702328399995</v>
      </c>
    </row>
    <row r="24" spans="1:18">
      <c r="A24" s="2" t="s">
        <v>19</v>
      </c>
      <c r="B24" s="7">
        <v>0.67414464741699998</v>
      </c>
      <c r="C24" s="7">
        <v>0.75636491201900002</v>
      </c>
      <c r="D24" s="7">
        <v>0.52483981799199997</v>
      </c>
      <c r="E24" s="7">
        <v>0.58059903160100002</v>
      </c>
      <c r="F24" s="7">
        <v>0.73315838907399999</v>
      </c>
      <c r="G24" s="7">
        <v>0.63178921243499997</v>
      </c>
      <c r="H24" s="6">
        <v>1</v>
      </c>
      <c r="I24" s="7">
        <v>0.40668940851599999</v>
      </c>
      <c r="J24" s="7">
        <v>0.54696483967800003</v>
      </c>
      <c r="K24" s="7">
        <v>0.70627419112500001</v>
      </c>
      <c r="L24" s="7">
        <v>0.70717433975599997</v>
      </c>
      <c r="M24" s="7">
        <v>0.74754520314499995</v>
      </c>
    </row>
    <row r="25" spans="1:18">
      <c r="A25" s="2" t="s">
        <v>20</v>
      </c>
      <c r="B25" s="7">
        <v>0.55816254757100003</v>
      </c>
      <c r="C25" s="7">
        <v>0.54318287790499997</v>
      </c>
      <c r="D25" s="7">
        <v>0.64577364179499996</v>
      </c>
      <c r="E25" s="7">
        <v>0.72615724015000005</v>
      </c>
      <c r="F25" s="7">
        <v>0.53890035272600001</v>
      </c>
      <c r="G25" s="7">
        <v>0.54095818853199995</v>
      </c>
      <c r="H25" s="7">
        <v>0.40668940851599999</v>
      </c>
      <c r="I25" s="6">
        <v>1</v>
      </c>
      <c r="J25" s="7">
        <v>0.71396993710500001</v>
      </c>
      <c r="K25" s="7">
        <v>0.46891824440399998</v>
      </c>
      <c r="L25" s="7">
        <v>0.34866129459099998</v>
      </c>
      <c r="M25" s="7">
        <v>0.52420257573899998</v>
      </c>
    </row>
    <row r="26" spans="1:18">
      <c r="A26" s="2" t="s">
        <v>21</v>
      </c>
      <c r="B26" s="7">
        <v>0.57666751111000003</v>
      </c>
      <c r="C26" s="7">
        <v>0.56273976330800002</v>
      </c>
      <c r="D26" s="7">
        <v>0.68238624644199997</v>
      </c>
      <c r="E26" s="7">
        <v>0.81682566380800004</v>
      </c>
      <c r="F26" s="7">
        <v>0.61053953171300002</v>
      </c>
      <c r="G26" s="7">
        <v>0.557438832637</v>
      </c>
      <c r="H26" s="7">
        <v>0.54696483967800003</v>
      </c>
      <c r="I26" s="7">
        <v>0.71396993710500001</v>
      </c>
      <c r="J26" s="6">
        <v>1</v>
      </c>
      <c r="K26" s="7">
        <v>0.52380578099300001</v>
      </c>
      <c r="L26" s="7">
        <v>0.36389229240799997</v>
      </c>
      <c r="M26" s="7">
        <v>0.56224278674299999</v>
      </c>
    </row>
    <row r="27" spans="1:18">
      <c r="A27" s="2" t="s">
        <v>22</v>
      </c>
      <c r="B27" s="7">
        <v>0.65136445784599994</v>
      </c>
      <c r="C27" s="7">
        <v>0.71804959901800003</v>
      </c>
      <c r="D27" s="7">
        <v>0.53644669672599998</v>
      </c>
      <c r="E27" s="7">
        <v>0.56532452173699999</v>
      </c>
      <c r="F27" s="7">
        <v>0.68483803492899997</v>
      </c>
      <c r="G27" s="7">
        <v>0.59420134635199995</v>
      </c>
      <c r="H27" s="7">
        <v>0.70627419112500001</v>
      </c>
      <c r="I27" s="7">
        <v>0.46891824440399998</v>
      </c>
      <c r="J27" s="7">
        <v>0.52380578099300001</v>
      </c>
      <c r="K27" s="6">
        <v>1</v>
      </c>
      <c r="L27" s="7">
        <v>0.55684952881899996</v>
      </c>
      <c r="M27" s="7">
        <v>0.60514352294899998</v>
      </c>
    </row>
    <row r="28" spans="1:18">
      <c r="A28" s="2" t="s">
        <v>23</v>
      </c>
      <c r="B28" s="7">
        <v>0.61660439233999997</v>
      </c>
      <c r="C28" s="7">
        <v>0.64766622351799996</v>
      </c>
      <c r="D28" s="7">
        <v>0.42497049251399999</v>
      </c>
      <c r="E28" s="7">
        <v>0.45498490799699998</v>
      </c>
      <c r="F28" s="7">
        <v>0.63375391003699999</v>
      </c>
      <c r="G28" s="7">
        <v>0.47183628438500003</v>
      </c>
      <c r="H28" s="7">
        <v>0.70717433975599997</v>
      </c>
      <c r="I28" s="7">
        <v>0.34866129459099998</v>
      </c>
      <c r="J28" s="7">
        <v>0.36389229240799997</v>
      </c>
      <c r="K28" s="7">
        <v>0.55684952881899996</v>
      </c>
      <c r="L28" s="6">
        <v>1</v>
      </c>
      <c r="M28" s="7">
        <v>0.62725095783100004</v>
      </c>
    </row>
    <row r="29" spans="1:18">
      <c r="A29" s="2" t="s">
        <v>24</v>
      </c>
      <c r="B29" s="7">
        <v>0.69235349317799999</v>
      </c>
      <c r="C29" s="7">
        <v>0.79741758289300002</v>
      </c>
      <c r="D29" s="7">
        <v>0.62123108504900004</v>
      </c>
      <c r="E29" s="7">
        <v>0.63419026029000003</v>
      </c>
      <c r="F29" s="7">
        <v>0.75801714415200006</v>
      </c>
      <c r="G29" s="7">
        <v>0.67098702328399995</v>
      </c>
      <c r="H29" s="7">
        <v>0.74754520314499995</v>
      </c>
      <c r="I29" s="7">
        <v>0.52420257573899998</v>
      </c>
      <c r="J29" s="7">
        <v>0.56224278674299999</v>
      </c>
      <c r="K29" s="7">
        <v>0.60514352294899998</v>
      </c>
      <c r="L29" s="7">
        <v>0.62725095783100004</v>
      </c>
      <c r="M29" s="6">
        <v>1</v>
      </c>
    </row>
    <row r="31" spans="1:18">
      <c r="A31" s="4" t="s">
        <v>11</v>
      </c>
    </row>
    <row r="32" spans="1:18">
      <c r="A32" s="1" t="s">
        <v>0</v>
      </c>
      <c r="B32" s="1" t="s">
        <v>13</v>
      </c>
      <c r="C32" s="1" t="s">
        <v>25</v>
      </c>
      <c r="D32" s="1" t="s">
        <v>26</v>
      </c>
      <c r="E32" s="1" t="s">
        <v>27</v>
      </c>
      <c r="F32" s="1" t="s">
        <v>28</v>
      </c>
      <c r="G32" s="1" t="s">
        <v>29</v>
      </c>
      <c r="H32" s="1" t="s">
        <v>30</v>
      </c>
      <c r="I32" s="1" t="s">
        <v>31</v>
      </c>
      <c r="J32" s="1" t="s">
        <v>32</v>
      </c>
      <c r="K32" s="1" t="s">
        <v>33</v>
      </c>
      <c r="L32" s="1" t="s">
        <v>34</v>
      </c>
      <c r="M32" s="1" t="s">
        <v>35</v>
      </c>
    </row>
    <row r="33" spans="1:18">
      <c r="A33" s="2" t="s">
        <v>13</v>
      </c>
      <c r="B33" s="8">
        <v>1</v>
      </c>
      <c r="C33">
        <v>0.92688512964299996</v>
      </c>
      <c r="D33">
        <v>0.66122949363600003</v>
      </c>
      <c r="E33">
        <v>0.785088930257</v>
      </c>
      <c r="F33">
        <v>0.90068202694900001</v>
      </c>
      <c r="G33">
        <v>0.90377038928800002</v>
      </c>
      <c r="H33">
        <v>0.84548226691299999</v>
      </c>
      <c r="I33">
        <v>0.80856437505000001</v>
      </c>
      <c r="J33">
        <v>0.74261368654100002</v>
      </c>
      <c r="K33">
        <v>0.881555623121</v>
      </c>
      <c r="L33">
        <v>0.80704633544799997</v>
      </c>
      <c r="M33">
        <v>0.86276717113400003</v>
      </c>
      <c r="P33" t="s">
        <v>8</v>
      </c>
      <c r="Q33" s="7">
        <f>AVERAGE(B34:B38,C35:C38,D36:D38,E37:E38,F38)</f>
        <v>0.79571550145973324</v>
      </c>
      <c r="R33">
        <f>STDEVP(B34:B38,C35:C38,D36:D38,E37:E38,F38)/SQRT(COUNT(B34:B38,C35:C38,D36:D38,E37:E38,F38))</f>
        <v>3.0198775980746658E-2</v>
      </c>
    </row>
    <row r="34" spans="1:18">
      <c r="A34" s="2" t="s">
        <v>14</v>
      </c>
      <c r="B34">
        <v>0.92688512964299996</v>
      </c>
      <c r="C34" s="8">
        <v>1</v>
      </c>
      <c r="D34">
        <v>0.65929952949299997</v>
      </c>
      <c r="E34">
        <v>0.77426360780699999</v>
      </c>
      <c r="F34">
        <v>0.96092960793899995</v>
      </c>
      <c r="G34">
        <v>0.91945926424299995</v>
      </c>
      <c r="H34">
        <v>0.787668040854</v>
      </c>
      <c r="I34">
        <v>0.82583227579499996</v>
      </c>
      <c r="J34">
        <v>0.71924086584199998</v>
      </c>
      <c r="K34">
        <v>0.89053468101400002</v>
      </c>
      <c r="L34">
        <v>0.74290083975200005</v>
      </c>
      <c r="M34">
        <v>0.864693710103</v>
      </c>
      <c r="P34" t="s">
        <v>3</v>
      </c>
      <c r="Q34" s="7">
        <f>AVERAGE(H40:H44,I41:I44,J42:J44,K43:K44,L44)</f>
        <v>0.72694972235020006</v>
      </c>
      <c r="R34">
        <f>STDEV(H40:H44,I41:I44,J42:J44,K43:K44,L44)/SQRT(COUNT(H40:H44,I41:I44,J42:J44,K43:K44,L44))</f>
        <v>3.4541275565463506E-2</v>
      </c>
    </row>
    <row r="35" spans="1:18">
      <c r="A35" s="2" t="s">
        <v>15</v>
      </c>
      <c r="B35">
        <v>0.66122949363600003</v>
      </c>
      <c r="C35">
        <v>0.65929952949299997</v>
      </c>
      <c r="D35" s="8">
        <v>1</v>
      </c>
      <c r="E35">
        <v>0.73232544814900002</v>
      </c>
      <c r="F35">
        <v>0.63491167489400002</v>
      </c>
      <c r="G35">
        <v>0.59423540619000004</v>
      </c>
      <c r="H35">
        <v>0.503058924721</v>
      </c>
      <c r="I35">
        <v>0.64563307489599997</v>
      </c>
      <c r="J35">
        <v>0.71195753248799998</v>
      </c>
      <c r="K35">
        <v>0.499027847631</v>
      </c>
      <c r="L35">
        <v>0.446323841773</v>
      </c>
      <c r="M35">
        <v>0.645931264999</v>
      </c>
      <c r="P35" t="s">
        <v>2</v>
      </c>
      <c r="Q35" s="7">
        <f>AVERAGE(B39:G44)</f>
        <v>0.74383793430416667</v>
      </c>
      <c r="R35">
        <f>STDEV(B39:G44)/SQRT(COUNT(B39:G44))</f>
        <v>1.9973921641065626E-2</v>
      </c>
    </row>
    <row r="36" spans="1:18">
      <c r="A36" s="2" t="s">
        <v>16</v>
      </c>
      <c r="B36">
        <v>0.785088930257</v>
      </c>
      <c r="C36">
        <v>0.77426360780699999</v>
      </c>
      <c r="D36">
        <v>0.73232544814900002</v>
      </c>
      <c r="E36" s="8">
        <v>1</v>
      </c>
      <c r="F36">
        <v>0.76660527585799998</v>
      </c>
      <c r="G36">
        <v>0.80174909024399998</v>
      </c>
      <c r="H36">
        <v>0.61120828865400001</v>
      </c>
      <c r="I36">
        <v>0.90751250700999997</v>
      </c>
      <c r="J36">
        <v>0.91180911498499995</v>
      </c>
      <c r="K36">
        <v>0.61840797360199995</v>
      </c>
      <c r="L36">
        <v>0.56137880526799999</v>
      </c>
      <c r="M36">
        <v>0.71072665515</v>
      </c>
    </row>
    <row r="37" spans="1:18">
      <c r="A37" s="2" t="s">
        <v>17</v>
      </c>
      <c r="B37">
        <v>0.90068202694900001</v>
      </c>
      <c r="C37">
        <v>0.96092960793899995</v>
      </c>
      <c r="D37">
        <v>0.63491167489400002</v>
      </c>
      <c r="E37">
        <v>0.76660527585799998</v>
      </c>
      <c r="F37" s="8">
        <v>1</v>
      </c>
      <c r="G37">
        <v>0.91429764730600005</v>
      </c>
      <c r="H37">
        <v>0.71146553454700001</v>
      </c>
      <c r="I37">
        <v>0.83277616302500002</v>
      </c>
      <c r="J37">
        <v>0.72940688044599999</v>
      </c>
      <c r="K37">
        <v>0.84844409308299995</v>
      </c>
      <c r="L37">
        <v>0.67292759395099999</v>
      </c>
      <c r="M37">
        <v>0.80820325291899997</v>
      </c>
    </row>
    <row r="38" spans="1:18">
      <c r="A38" s="2" t="s">
        <v>18</v>
      </c>
      <c r="B38">
        <v>0.90377038928800002</v>
      </c>
      <c r="C38">
        <v>0.91945926424299995</v>
      </c>
      <c r="D38">
        <v>0.59423540619000004</v>
      </c>
      <c r="E38">
        <v>0.80174909024399998</v>
      </c>
      <c r="F38">
        <v>0.91429764730600005</v>
      </c>
      <c r="G38" s="8">
        <v>1</v>
      </c>
      <c r="H38">
        <v>0.73084016326099999</v>
      </c>
      <c r="I38">
        <v>0.82903266886399996</v>
      </c>
      <c r="J38">
        <v>0.74976323233800002</v>
      </c>
      <c r="K38">
        <v>0.80325013328600003</v>
      </c>
      <c r="L38">
        <v>0.66627841938300003</v>
      </c>
      <c r="M38">
        <v>0.84390179710299995</v>
      </c>
    </row>
    <row r="39" spans="1:18">
      <c r="A39" s="2" t="s">
        <v>19</v>
      </c>
      <c r="B39">
        <v>0.84548226691299999</v>
      </c>
      <c r="C39">
        <v>0.787668040854</v>
      </c>
      <c r="D39">
        <v>0.503058924721</v>
      </c>
      <c r="E39">
        <v>0.61120828865400001</v>
      </c>
      <c r="F39">
        <v>0.71146553454700001</v>
      </c>
      <c r="G39">
        <v>0.73084016326099999</v>
      </c>
      <c r="H39" s="8">
        <v>1</v>
      </c>
      <c r="I39">
        <v>0.60907127043200004</v>
      </c>
      <c r="J39">
        <v>0.58053289239799999</v>
      </c>
      <c r="K39">
        <v>0.88197649273599998</v>
      </c>
      <c r="L39">
        <v>0.91634135568999997</v>
      </c>
      <c r="M39">
        <v>0.83477211822300001</v>
      </c>
    </row>
    <row r="40" spans="1:18">
      <c r="A40" s="2" t="s">
        <v>20</v>
      </c>
      <c r="B40">
        <v>0.80856437505000001</v>
      </c>
      <c r="C40">
        <v>0.82583227579499996</v>
      </c>
      <c r="D40">
        <v>0.64563307489599997</v>
      </c>
      <c r="E40">
        <v>0.90751250700999997</v>
      </c>
      <c r="F40">
        <v>0.83277616302500002</v>
      </c>
      <c r="G40">
        <v>0.82903266886399996</v>
      </c>
      <c r="H40">
        <v>0.60907127043200004</v>
      </c>
      <c r="I40" s="8">
        <v>1</v>
      </c>
      <c r="J40">
        <v>0.84553210117800004</v>
      </c>
      <c r="K40">
        <v>0.70377780590600003</v>
      </c>
      <c r="L40">
        <v>0.59091717115499998</v>
      </c>
      <c r="M40">
        <v>0.75199278666699998</v>
      </c>
    </row>
    <row r="41" spans="1:18">
      <c r="A41" s="2" t="s">
        <v>21</v>
      </c>
      <c r="B41">
        <v>0.74261368654100002</v>
      </c>
      <c r="C41">
        <v>0.71924086584199998</v>
      </c>
      <c r="D41">
        <v>0.71195753248799998</v>
      </c>
      <c r="E41">
        <v>0.91180911498499995</v>
      </c>
      <c r="F41">
        <v>0.72940688044599999</v>
      </c>
      <c r="G41">
        <v>0.74976323233800002</v>
      </c>
      <c r="H41">
        <v>0.58053289239799999</v>
      </c>
      <c r="I41">
        <v>0.84553210117800004</v>
      </c>
      <c r="J41" s="8">
        <v>1</v>
      </c>
      <c r="K41">
        <v>0.56104823456599995</v>
      </c>
      <c r="L41">
        <v>0.48837409964200001</v>
      </c>
      <c r="M41">
        <v>0.70641049470600004</v>
      </c>
    </row>
    <row r="42" spans="1:18">
      <c r="A42" s="2" t="s">
        <v>22</v>
      </c>
      <c r="B42">
        <v>0.881555623121</v>
      </c>
      <c r="C42">
        <v>0.89053468101400002</v>
      </c>
      <c r="D42">
        <v>0.499027847631</v>
      </c>
      <c r="E42">
        <v>0.61840797360199995</v>
      </c>
      <c r="F42">
        <v>0.84844409308299995</v>
      </c>
      <c r="G42">
        <v>0.80325013328600003</v>
      </c>
      <c r="H42">
        <v>0.88197649273599998</v>
      </c>
      <c r="I42">
        <v>0.70377780590600003</v>
      </c>
      <c r="J42">
        <v>0.56104823456599995</v>
      </c>
      <c r="K42" s="8">
        <v>1</v>
      </c>
      <c r="L42">
        <v>0.84369261336000001</v>
      </c>
      <c r="M42">
        <v>0.82830298643</v>
      </c>
    </row>
    <row r="43" spans="1:18">
      <c r="A43" s="2" t="s">
        <v>23</v>
      </c>
      <c r="B43">
        <v>0.80704633544799997</v>
      </c>
      <c r="C43">
        <v>0.74290083975200005</v>
      </c>
      <c r="D43">
        <v>0.446323841773</v>
      </c>
      <c r="E43">
        <v>0.56137880526799999</v>
      </c>
      <c r="F43">
        <v>0.67292759395099999</v>
      </c>
      <c r="G43">
        <v>0.66627841938300003</v>
      </c>
      <c r="H43">
        <v>0.91634135568999997</v>
      </c>
      <c r="I43">
        <v>0.59091717115499998</v>
      </c>
      <c r="J43">
        <v>0.48837409964200001</v>
      </c>
      <c r="K43">
        <v>0.84369261336000001</v>
      </c>
      <c r="L43" s="8">
        <v>1</v>
      </c>
      <c r="M43">
        <v>0.76150341216399997</v>
      </c>
    </row>
    <row r="44" spans="1:18">
      <c r="A44" s="2" t="s">
        <v>24</v>
      </c>
      <c r="B44">
        <v>0.86276717113400003</v>
      </c>
      <c r="C44">
        <v>0.864693710103</v>
      </c>
      <c r="D44">
        <v>0.645931264999</v>
      </c>
      <c r="E44">
        <v>0.71072665515</v>
      </c>
      <c r="F44">
        <v>0.80820325291899997</v>
      </c>
      <c r="G44">
        <v>0.84390179710299995</v>
      </c>
      <c r="H44">
        <v>0.83477211822300001</v>
      </c>
      <c r="I44">
        <v>0.75199278666699998</v>
      </c>
      <c r="J44">
        <v>0.70641049470600004</v>
      </c>
      <c r="K44">
        <v>0.82830298643</v>
      </c>
      <c r="L44">
        <v>0.76150341216399997</v>
      </c>
      <c r="M44" s="8">
        <v>1</v>
      </c>
    </row>
    <row r="46" spans="1:18">
      <c r="A46" s="5" t="s">
        <v>12</v>
      </c>
    </row>
    <row r="47" spans="1:18">
      <c r="A47" s="1" t="s">
        <v>0</v>
      </c>
      <c r="B47" s="1" t="s">
        <v>13</v>
      </c>
      <c r="C47" s="1" t="s">
        <v>25</v>
      </c>
      <c r="D47" s="1" t="s">
        <v>26</v>
      </c>
      <c r="E47" s="1" t="s">
        <v>27</v>
      </c>
      <c r="F47" s="1" t="s">
        <v>28</v>
      </c>
      <c r="G47" s="1" t="s">
        <v>29</v>
      </c>
      <c r="H47" s="1" t="s">
        <v>30</v>
      </c>
      <c r="I47" s="1" t="s">
        <v>31</v>
      </c>
      <c r="J47" s="1" t="s">
        <v>32</v>
      </c>
      <c r="K47" s="1" t="s">
        <v>33</v>
      </c>
      <c r="L47" s="1" t="s">
        <v>34</v>
      </c>
      <c r="M47" s="1" t="s">
        <v>35</v>
      </c>
    </row>
    <row r="48" spans="1:18">
      <c r="A48" s="2" t="s">
        <v>13</v>
      </c>
      <c r="B48" s="8">
        <v>1</v>
      </c>
      <c r="C48">
        <v>0.80916317380199998</v>
      </c>
      <c r="D48">
        <v>0.63779739475300001</v>
      </c>
      <c r="E48">
        <v>0.63692343669999996</v>
      </c>
      <c r="F48">
        <v>0.82434698099899995</v>
      </c>
      <c r="G48">
        <v>0.75033375409299996</v>
      </c>
      <c r="H48">
        <v>0.68768143985700003</v>
      </c>
      <c r="I48">
        <v>0.54811656375700002</v>
      </c>
      <c r="J48">
        <v>0.58126414652900005</v>
      </c>
      <c r="K48">
        <v>0.65760626831799995</v>
      </c>
      <c r="L48">
        <v>0.624031650449</v>
      </c>
      <c r="M48">
        <v>0.68387035828099996</v>
      </c>
      <c r="P48" t="s">
        <v>8</v>
      </c>
      <c r="Q48" s="7">
        <f>AVERAGE(B49:B53,C50:C53,D51:D53,E52:E53,F53)</f>
        <v>0.72326218059020009</v>
      </c>
      <c r="R48">
        <f>STDEVP(B49:B53,C50:C53,D51:D53,E52:E53,F53)/SQRT(COUNT(B49:B53,C50:C53,D51:D53,E52:E53,F53))</f>
        <v>2.0859530928116765E-2</v>
      </c>
    </row>
    <row r="49" spans="1:18">
      <c r="A49" s="2" t="s">
        <v>14</v>
      </c>
      <c r="B49">
        <v>0.80916317380199998</v>
      </c>
      <c r="C49" s="8">
        <v>1</v>
      </c>
      <c r="D49">
        <v>0.66423308413600002</v>
      </c>
      <c r="E49">
        <v>0.65326615126599996</v>
      </c>
      <c r="F49">
        <v>0.88275863195899995</v>
      </c>
      <c r="G49">
        <v>0.81344254894000001</v>
      </c>
      <c r="H49">
        <v>0.74955245910599999</v>
      </c>
      <c r="I49">
        <v>0.54776474507100004</v>
      </c>
      <c r="J49">
        <v>0.56809554089799996</v>
      </c>
      <c r="K49">
        <v>0.72647341455699999</v>
      </c>
      <c r="L49">
        <v>0.63222814229799995</v>
      </c>
      <c r="M49">
        <v>0.79764442308000005</v>
      </c>
      <c r="P49" t="s">
        <v>3</v>
      </c>
      <c r="Q49" s="7">
        <f>AVERAGE(H55:H59,I56:I59,J57:J59,K58:K59,L59)</f>
        <v>0.57340893673653326</v>
      </c>
      <c r="R49">
        <f>STDEV(H55:H59,I56:I59,J57:J59,K58:K59,L59)/SQRT(COUNT(H55:H59,I56:I59,J57:J59,K58:K59,L59))</f>
        <v>3.2322973063440973E-2</v>
      </c>
    </row>
    <row r="50" spans="1:18">
      <c r="A50" s="2" t="s">
        <v>15</v>
      </c>
      <c r="B50">
        <v>0.63779739475300001</v>
      </c>
      <c r="C50">
        <v>0.66423308413600002</v>
      </c>
      <c r="D50" s="8">
        <v>1</v>
      </c>
      <c r="E50">
        <v>0.77124668322300005</v>
      </c>
      <c r="F50">
        <v>0.67579773743600002</v>
      </c>
      <c r="G50">
        <v>0.63986326462099996</v>
      </c>
      <c r="H50">
        <v>0.50315953652300005</v>
      </c>
      <c r="I50">
        <v>0.66310317277700004</v>
      </c>
      <c r="J50">
        <v>0.69571136770800002</v>
      </c>
      <c r="K50">
        <v>0.54385847123800002</v>
      </c>
      <c r="L50">
        <v>0.42894464473299998</v>
      </c>
      <c r="M50">
        <v>0.61660476891000005</v>
      </c>
      <c r="P50" t="s">
        <v>2</v>
      </c>
      <c r="Q50" s="7">
        <f>AVERAGE(B54:G59)</f>
        <v>0.63019159440150008</v>
      </c>
      <c r="R50">
        <f>STDEV(B54:G59)/SQRT(COUNT(B54:G59))</f>
        <v>1.5093536219467686E-2</v>
      </c>
    </row>
    <row r="51" spans="1:18">
      <c r="A51" s="2" t="s">
        <v>16</v>
      </c>
      <c r="B51">
        <v>0.63692343669999996</v>
      </c>
      <c r="C51">
        <v>0.65326615126599996</v>
      </c>
      <c r="D51">
        <v>0.77124668322300005</v>
      </c>
      <c r="E51" s="8">
        <v>1</v>
      </c>
      <c r="F51">
        <v>0.68435434721900001</v>
      </c>
      <c r="G51">
        <v>0.63566563703699996</v>
      </c>
      <c r="H51">
        <v>0.57922367733400004</v>
      </c>
      <c r="I51">
        <v>0.73653042109400002</v>
      </c>
      <c r="J51">
        <v>0.82193901918000001</v>
      </c>
      <c r="K51">
        <v>0.58172451181499996</v>
      </c>
      <c r="L51">
        <v>0.50016768531599998</v>
      </c>
      <c r="M51">
        <v>0.64140894622</v>
      </c>
    </row>
    <row r="52" spans="1:18">
      <c r="A52" s="2" t="s">
        <v>17</v>
      </c>
      <c r="B52">
        <v>0.82434698099899995</v>
      </c>
      <c r="C52">
        <v>0.88275863195899995</v>
      </c>
      <c r="D52">
        <v>0.67579773743600002</v>
      </c>
      <c r="E52">
        <v>0.68435434721900001</v>
      </c>
      <c r="F52" s="8">
        <v>1</v>
      </c>
      <c r="G52">
        <v>0.76973988266899995</v>
      </c>
      <c r="H52">
        <v>0.73624801734300005</v>
      </c>
      <c r="I52">
        <v>0.55327264674200005</v>
      </c>
      <c r="J52">
        <v>0.61499220067299998</v>
      </c>
      <c r="K52">
        <v>0.69832875982700005</v>
      </c>
      <c r="L52">
        <v>0.63149447400699998</v>
      </c>
      <c r="M52">
        <v>0.76776643813800005</v>
      </c>
    </row>
    <row r="53" spans="1:18">
      <c r="A53" s="2" t="s">
        <v>18</v>
      </c>
      <c r="B53">
        <v>0.75033375409299996</v>
      </c>
      <c r="C53">
        <v>0.81344254894000001</v>
      </c>
      <c r="D53">
        <v>0.63986326462099996</v>
      </c>
      <c r="E53">
        <v>0.63566563703699996</v>
      </c>
      <c r="F53">
        <v>0.76973988266899995</v>
      </c>
      <c r="G53" s="8">
        <v>1</v>
      </c>
      <c r="H53">
        <v>0.63232425578600004</v>
      </c>
      <c r="I53">
        <v>0.55989737925600003</v>
      </c>
      <c r="J53">
        <v>0.57882426135999998</v>
      </c>
      <c r="K53">
        <v>0.60352679090600003</v>
      </c>
      <c r="L53">
        <v>0.50314881818799995</v>
      </c>
      <c r="M53">
        <v>0.690367981179</v>
      </c>
    </row>
    <row r="54" spans="1:18">
      <c r="A54" s="2" t="s">
        <v>19</v>
      </c>
      <c r="B54">
        <v>0.68768143985700003</v>
      </c>
      <c r="C54">
        <v>0.74955245910599999</v>
      </c>
      <c r="D54">
        <v>0.50315953652300005</v>
      </c>
      <c r="E54">
        <v>0.57922367733400004</v>
      </c>
      <c r="F54">
        <v>0.73624801734300005</v>
      </c>
      <c r="G54">
        <v>0.63232425578600004</v>
      </c>
      <c r="H54" s="8">
        <v>1</v>
      </c>
      <c r="I54">
        <v>0.417140804975</v>
      </c>
      <c r="J54">
        <v>0.53801865547600003</v>
      </c>
      <c r="K54">
        <v>0.71050079499899998</v>
      </c>
      <c r="L54">
        <v>0.71946716648200004</v>
      </c>
      <c r="M54">
        <v>0.75644324902799998</v>
      </c>
    </row>
    <row r="55" spans="1:18">
      <c r="A55" s="2" t="s">
        <v>20</v>
      </c>
      <c r="B55">
        <v>0.54811656375700002</v>
      </c>
      <c r="C55">
        <v>0.54776474507100004</v>
      </c>
      <c r="D55">
        <v>0.66310317277700004</v>
      </c>
      <c r="E55">
        <v>0.73653042109400002</v>
      </c>
      <c r="F55">
        <v>0.55327264674200005</v>
      </c>
      <c r="G55">
        <v>0.55989737925600003</v>
      </c>
      <c r="H55">
        <v>0.417140804975</v>
      </c>
      <c r="I55" s="8">
        <v>1</v>
      </c>
      <c r="J55">
        <v>0.74212288181800001</v>
      </c>
      <c r="K55">
        <v>0.47209072056599999</v>
      </c>
      <c r="L55">
        <v>0.38060160228899997</v>
      </c>
      <c r="M55">
        <v>0.53444829086599999</v>
      </c>
    </row>
    <row r="56" spans="1:18">
      <c r="A56" s="2" t="s">
        <v>21</v>
      </c>
      <c r="B56">
        <v>0.58126414652900005</v>
      </c>
      <c r="C56">
        <v>0.56809554089799996</v>
      </c>
      <c r="D56">
        <v>0.69571136770800002</v>
      </c>
      <c r="E56">
        <v>0.82193901918000001</v>
      </c>
      <c r="F56">
        <v>0.61499220067299998</v>
      </c>
      <c r="G56">
        <v>0.57882426135999998</v>
      </c>
      <c r="H56">
        <v>0.53801865547600003</v>
      </c>
      <c r="I56">
        <v>0.74212288181800001</v>
      </c>
      <c r="J56" s="8">
        <v>1</v>
      </c>
      <c r="K56">
        <v>0.52983454781399997</v>
      </c>
      <c r="L56">
        <v>0.39545524398699999</v>
      </c>
      <c r="M56">
        <v>0.56268216498300005</v>
      </c>
    </row>
    <row r="57" spans="1:18">
      <c r="A57" s="2" t="s">
        <v>22</v>
      </c>
      <c r="B57">
        <v>0.65760626831799995</v>
      </c>
      <c r="C57">
        <v>0.72647341455699999</v>
      </c>
      <c r="D57">
        <v>0.54385847123800002</v>
      </c>
      <c r="E57">
        <v>0.58172451181499996</v>
      </c>
      <c r="F57">
        <v>0.69832875982700005</v>
      </c>
      <c r="G57">
        <v>0.60352679090600003</v>
      </c>
      <c r="H57">
        <v>0.71050079499899998</v>
      </c>
      <c r="I57">
        <v>0.47209072056599999</v>
      </c>
      <c r="J57">
        <v>0.52983454781399997</v>
      </c>
      <c r="K57" s="8">
        <v>1</v>
      </c>
      <c r="L57">
        <v>0.56304032816299998</v>
      </c>
      <c r="M57">
        <v>0.63201449686599998</v>
      </c>
    </row>
    <row r="58" spans="1:18">
      <c r="A58" s="2" t="s">
        <v>23</v>
      </c>
      <c r="B58">
        <v>0.624031650449</v>
      </c>
      <c r="C58">
        <v>0.63222814229799995</v>
      </c>
      <c r="D58">
        <v>0.42894464473299998</v>
      </c>
      <c r="E58">
        <v>0.50016768531599998</v>
      </c>
      <c r="F58">
        <v>0.63149447400699998</v>
      </c>
      <c r="G58">
        <v>0.50314881818799995</v>
      </c>
      <c r="H58">
        <v>0.71946716648200004</v>
      </c>
      <c r="I58">
        <v>0.38060160228899997</v>
      </c>
      <c r="J58">
        <v>0.39545524398699999</v>
      </c>
      <c r="K58">
        <v>0.56304032816299998</v>
      </c>
      <c r="L58" s="8">
        <v>1</v>
      </c>
      <c r="M58">
        <v>0.64727310273600003</v>
      </c>
    </row>
    <row r="59" spans="1:18">
      <c r="A59" s="2" t="s">
        <v>24</v>
      </c>
      <c r="B59">
        <v>0.68387035828099996</v>
      </c>
      <c r="C59">
        <v>0.79764442308000005</v>
      </c>
      <c r="D59">
        <v>0.61660476891000005</v>
      </c>
      <c r="E59">
        <v>0.64140894622</v>
      </c>
      <c r="F59">
        <v>0.76776643813800005</v>
      </c>
      <c r="G59">
        <v>0.690367981179</v>
      </c>
      <c r="H59">
        <v>0.75644324902799998</v>
      </c>
      <c r="I59">
        <v>0.53444829086599999</v>
      </c>
      <c r="J59">
        <v>0.56268216498300005</v>
      </c>
      <c r="K59">
        <v>0.63201449686599998</v>
      </c>
      <c r="L59">
        <v>0.64727310273600003</v>
      </c>
      <c r="M59" s="8">
        <v>1</v>
      </c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E16"/>
  <sheetViews>
    <sheetView topLeftCell="A3" workbookViewId="0">
      <selection activeCell="G30" sqref="G30"/>
    </sheetView>
  </sheetViews>
  <sheetFormatPr baseColWidth="10" defaultColWidth="11.5" defaultRowHeight="14" x14ac:dyDescent="0"/>
  <sheetData>
    <row r="9" spans="1:5">
      <c r="B9" t="s">
        <v>4</v>
      </c>
      <c r="C9" t="s">
        <v>5</v>
      </c>
      <c r="D9" t="s">
        <v>6</v>
      </c>
      <c r="E9" t="s">
        <v>7</v>
      </c>
    </row>
    <row r="10" spans="1:5">
      <c r="A10" t="s">
        <v>8</v>
      </c>
      <c r="B10">
        <v>0.84611278379593347</v>
      </c>
      <c r="C10">
        <v>0.84392232979206649</v>
      </c>
      <c r="D10">
        <v>0.88805535908846678</v>
      </c>
      <c r="E10">
        <v>0.7211235895374668</v>
      </c>
    </row>
    <row r="11" spans="1:5">
      <c r="A11" t="s">
        <v>3</v>
      </c>
      <c r="B11">
        <v>0.86420494704200002</v>
      </c>
      <c r="C11">
        <v>0.7935269685362667</v>
      </c>
      <c r="D11">
        <v>0.88237916399046668</v>
      </c>
      <c r="E11">
        <v>0.56063899358680003</v>
      </c>
    </row>
    <row r="12" spans="1:5">
      <c r="A12" t="s">
        <v>2</v>
      </c>
      <c r="B12">
        <v>0.8556571950384444</v>
      </c>
      <c r="C12">
        <v>0.82023117175258331</v>
      </c>
      <c r="D12">
        <v>0.88994672144197218</v>
      </c>
      <c r="E12">
        <v>0.62319071845777785</v>
      </c>
    </row>
    <row r="14" spans="1:5">
      <c r="B14">
        <v>2.2329597680596776E-2</v>
      </c>
      <c r="C14">
        <v>1.4010714067023618E-2</v>
      </c>
      <c r="D14">
        <v>1.7835493662099296E-2</v>
      </c>
      <c r="E14">
        <v>2.1138881905387295E-2</v>
      </c>
    </row>
    <row r="15" spans="1:5">
      <c r="B15">
        <v>1.4248799135582269E-2</v>
      </c>
      <c r="C15">
        <v>1.8485816254154967E-2</v>
      </c>
      <c r="D15">
        <v>1.7008738966137641E-2</v>
      </c>
      <c r="E15">
        <v>3.2819094863722892E-2</v>
      </c>
    </row>
    <row r="16" spans="1:5">
      <c r="B16">
        <v>1.298912336237544E-2</v>
      </c>
      <c r="C16">
        <v>1.0715545512548177E-2</v>
      </c>
      <c r="D16">
        <v>1.1191910595451882E-2</v>
      </c>
      <c r="E16">
        <v>1.5511735564930872E-2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1.Taxonomy</vt:lpstr>
      <vt:lpstr>2.COG</vt:lpstr>
      <vt:lpstr>3.KEGG</vt:lpstr>
      <vt:lpstr>4.CAZy</vt:lpstr>
      <vt:lpstr>Combined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2014-12-25T12:14:03Z</dcterms:modified>
</cp:coreProperties>
</file>