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peterso.MYID\Desktop\Olivia2016transcriptomepaper\"/>
    </mc:Choice>
  </mc:AlternateContent>
  <bookViews>
    <workbookView xWindow="480" yWindow="105" windowWidth="19440" windowHeight="9720" tabRatio="738"/>
  </bookViews>
  <sheets>
    <sheet name="Copied from Master" sheetId="1" r:id="rId1"/>
    <sheet name="Culled" sheetId="2" r:id="rId2"/>
    <sheet name="Sorted by Location" sheetId="3" r:id="rId3"/>
    <sheet name="Sorted by difference (FC)" sheetId="4" r:id="rId4"/>
    <sheet name="Average fold change" sheetId="5" r:id="rId5"/>
    <sheet name="Final Genes" sheetId="7" r:id="rId6"/>
  </sheets>
  <calcPr calcId="152511"/>
</workbook>
</file>

<file path=xl/calcChain.xml><?xml version="1.0" encoding="utf-8"?>
<calcChain xmlns="http://schemas.openxmlformats.org/spreadsheetml/2006/main">
  <c r="H84" i="5" l="1"/>
  <c r="I84" i="5"/>
  <c r="H85" i="5"/>
  <c r="I85" i="5"/>
  <c r="H86" i="5"/>
  <c r="I86" i="5"/>
  <c r="H87" i="5"/>
  <c r="I87" i="5"/>
  <c r="H88" i="5"/>
  <c r="I88" i="5"/>
  <c r="H89" i="5"/>
  <c r="I89" i="5"/>
  <c r="H90" i="5"/>
  <c r="I90" i="5"/>
  <c r="H91" i="5"/>
  <c r="I91" i="5"/>
  <c r="H92" i="5"/>
  <c r="I92" i="5"/>
  <c r="H93" i="5"/>
  <c r="I93" i="5"/>
  <c r="H94" i="5"/>
  <c r="I94" i="5"/>
  <c r="H95" i="5"/>
  <c r="I95" i="5"/>
  <c r="H96" i="5"/>
  <c r="I96" i="5"/>
  <c r="H97" i="5"/>
  <c r="I97" i="5"/>
  <c r="H98" i="5"/>
  <c r="I98" i="5"/>
  <c r="I83" i="5"/>
  <c r="H83" i="5"/>
  <c r="F17" i="7" l="1"/>
  <c r="F16" i="7" l="1"/>
  <c r="F4" i="7" l="1"/>
  <c r="F5" i="7" l="1"/>
  <c r="F6" i="7"/>
  <c r="F7" i="7"/>
  <c r="F8" i="7"/>
  <c r="F9" i="7"/>
  <c r="F10" i="7"/>
  <c r="F11" i="7"/>
  <c r="F12" i="7"/>
  <c r="F13" i="7"/>
  <c r="F14" i="7"/>
  <c r="F15"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3" i="7"/>
  <c r="H4" i="5" l="1"/>
  <c r="I4" i="5" s="1"/>
  <c r="H10" i="5"/>
  <c r="I10" i="5" s="1"/>
  <c r="H11" i="5"/>
  <c r="I11" i="5" s="1"/>
  <c r="H17" i="5"/>
  <c r="I17" i="5" s="1"/>
  <c r="H20" i="5"/>
  <c r="I20" i="5" s="1"/>
  <c r="H2" i="5"/>
  <c r="I2" i="5" s="1"/>
  <c r="H33" i="5"/>
  <c r="I33" i="5" s="1"/>
  <c r="H34" i="5"/>
  <c r="I34" i="5" s="1"/>
  <c r="H5" i="5"/>
  <c r="I5" i="5" s="1"/>
  <c r="H6" i="5"/>
  <c r="I6" i="5" s="1"/>
  <c r="H7" i="5"/>
  <c r="I7" i="5" s="1"/>
  <c r="H49" i="5"/>
  <c r="I49" i="5" s="1"/>
  <c r="H50" i="5"/>
  <c r="I50" i="5" s="1"/>
  <c r="H8" i="5"/>
  <c r="I8" i="5" s="1"/>
  <c r="H9" i="5"/>
  <c r="I9" i="5" s="1"/>
  <c r="H13" i="5"/>
  <c r="I13" i="5" s="1"/>
  <c r="H23" i="5"/>
  <c r="I23" i="5" s="1"/>
  <c r="H24" i="5"/>
  <c r="I24" i="5" s="1"/>
  <c r="H21" i="5"/>
  <c r="I21" i="5" s="1"/>
  <c r="H22" i="5"/>
  <c r="I22" i="5" s="1"/>
  <c r="H47" i="5"/>
  <c r="I47" i="5" s="1"/>
  <c r="H48" i="5"/>
  <c r="I48" i="5" s="1"/>
  <c r="H37" i="5"/>
  <c r="I37" i="5" s="1"/>
  <c r="H38" i="5"/>
  <c r="I38" i="5" s="1"/>
  <c r="H18" i="5"/>
  <c r="I18" i="5" s="1"/>
  <c r="H28" i="5"/>
  <c r="I28" i="5" s="1"/>
  <c r="H42" i="5"/>
  <c r="I42" i="5" s="1"/>
  <c r="H32" i="5"/>
  <c r="I32" i="5" s="1"/>
  <c r="H12" i="5"/>
  <c r="I12" i="5" s="1"/>
  <c r="H51" i="5"/>
  <c r="I51" i="5" s="1"/>
  <c r="H29" i="5"/>
  <c r="I29" i="5" s="1"/>
  <c r="H30" i="5"/>
  <c r="I30" i="5" s="1"/>
  <c r="H31" i="5"/>
  <c r="I31" i="5" s="1"/>
  <c r="H26" i="5"/>
  <c r="I26" i="5" s="1"/>
  <c r="H27" i="5"/>
  <c r="I27" i="5" s="1"/>
  <c r="H60" i="5"/>
  <c r="I60" i="5" s="1"/>
  <c r="H46" i="5"/>
  <c r="I46" i="5" s="1"/>
  <c r="H41" i="5"/>
  <c r="I41" i="5" s="1"/>
  <c r="H59" i="5"/>
  <c r="I59" i="5" s="1"/>
  <c r="H39" i="5"/>
  <c r="I39" i="5" s="1"/>
  <c r="H40" i="5"/>
  <c r="I40" i="5" s="1"/>
  <c r="H65" i="5"/>
  <c r="I65" i="5" s="1"/>
  <c r="H19" i="5"/>
  <c r="I19" i="5" s="1"/>
  <c r="H45" i="5"/>
  <c r="I45" i="5" s="1"/>
  <c r="H15" i="5"/>
  <c r="I15" i="5" s="1"/>
  <c r="H14" i="5"/>
  <c r="I14" i="5" s="1"/>
  <c r="H16" i="5"/>
  <c r="I16" i="5" s="1"/>
  <c r="H62" i="5"/>
  <c r="I62" i="5" s="1"/>
  <c r="H52" i="5"/>
  <c r="I52" i="5" s="1"/>
  <c r="H74" i="5"/>
  <c r="I74" i="5" s="1"/>
  <c r="H44" i="5"/>
  <c r="I44" i="5" s="1"/>
  <c r="H53" i="5"/>
  <c r="I53" i="5" s="1"/>
  <c r="H54" i="5"/>
  <c r="I54" i="5" s="1"/>
  <c r="H55" i="5"/>
  <c r="I55" i="5" s="1"/>
  <c r="H43" i="5"/>
  <c r="I43" i="5" s="1"/>
  <c r="H77" i="5"/>
  <c r="I77" i="5" s="1"/>
  <c r="H61" i="5"/>
  <c r="I61" i="5" s="1"/>
  <c r="H78" i="5"/>
  <c r="I78" i="5" s="1"/>
  <c r="H25" i="5"/>
  <c r="I25" i="5" s="1"/>
  <c r="H58" i="5"/>
  <c r="I58" i="5" s="1"/>
  <c r="H71" i="5"/>
  <c r="I71" i="5" s="1"/>
  <c r="H75" i="5"/>
  <c r="I75" i="5" s="1"/>
  <c r="H56" i="5"/>
  <c r="I56" i="5" s="1"/>
  <c r="H57" i="5"/>
  <c r="I57" i="5" s="1"/>
  <c r="H66" i="5"/>
  <c r="I66" i="5" s="1"/>
  <c r="H67" i="5"/>
  <c r="I67" i="5" s="1"/>
  <c r="H35" i="5"/>
  <c r="I35" i="5" s="1"/>
  <c r="H36" i="5"/>
  <c r="I36" i="5" s="1"/>
  <c r="H72" i="5"/>
  <c r="I72" i="5" s="1"/>
  <c r="H73" i="5"/>
  <c r="I73" i="5" s="1"/>
  <c r="H76" i="5"/>
  <c r="I76" i="5" s="1"/>
  <c r="H68" i="5"/>
  <c r="I68" i="5" s="1"/>
  <c r="H69" i="5"/>
  <c r="I69" i="5" s="1"/>
  <c r="H70" i="5"/>
  <c r="I70" i="5" s="1"/>
  <c r="H63" i="5"/>
  <c r="I63" i="5" s="1"/>
  <c r="H64" i="5"/>
  <c r="I64" i="5" s="1"/>
  <c r="H79" i="5"/>
  <c r="I79" i="5" s="1"/>
  <c r="H80" i="5"/>
  <c r="I80" i="5" s="1"/>
  <c r="H81" i="5"/>
  <c r="I81" i="5" s="1"/>
  <c r="H3" i="5"/>
  <c r="I3" i="5" s="1"/>
  <c r="H2" i="4" l="1"/>
  <c r="H3" i="4" l="1"/>
  <c r="H4" i="4"/>
  <c r="H5" i="4"/>
  <c r="H6" i="4"/>
  <c r="H7" i="4"/>
  <c r="H8" i="4"/>
  <c r="H19" i="4"/>
  <c r="H20" i="4"/>
  <c r="H23" i="4"/>
  <c r="H24" i="4"/>
  <c r="H9" i="4"/>
  <c r="H10" i="4"/>
  <c r="H11" i="4"/>
  <c r="H21" i="4"/>
  <c r="H22" i="4"/>
  <c r="H12" i="4"/>
  <c r="H13" i="4"/>
  <c r="H14" i="4"/>
  <c r="H15" i="4"/>
  <c r="H16" i="4"/>
  <c r="H17" i="4"/>
  <c r="H25" i="4"/>
  <c r="H26" i="4"/>
  <c r="H28" i="4"/>
  <c r="H29" i="4"/>
  <c r="H27" i="4"/>
  <c r="H30" i="4"/>
  <c r="H31" i="4"/>
  <c r="H32" i="4"/>
  <c r="H33" i="4"/>
  <c r="H36" i="4"/>
  <c r="H37" i="4"/>
  <c r="H38" i="4"/>
  <c r="H40" i="4"/>
  <c r="H34" i="4"/>
  <c r="H35" i="4"/>
  <c r="H39" i="4"/>
  <c r="H41" i="4"/>
  <c r="H42" i="4"/>
  <c r="H43" i="4"/>
  <c r="H46" i="4"/>
  <c r="H44" i="4"/>
  <c r="H45" i="4"/>
  <c r="H47" i="4"/>
  <c r="H48" i="4"/>
  <c r="H50" i="4"/>
  <c r="H53" i="4"/>
  <c r="H51" i="4"/>
  <c r="H54" i="4"/>
  <c r="H52" i="4"/>
  <c r="H64" i="4"/>
  <c r="H57" i="4"/>
  <c r="H58" i="4"/>
  <c r="H60" i="4"/>
  <c r="H69" i="4"/>
  <c r="H70" i="4"/>
  <c r="H59" i="4"/>
  <c r="H65" i="4"/>
  <c r="H66" i="4"/>
  <c r="H61" i="4"/>
  <c r="H49" i="4"/>
  <c r="H62" i="4"/>
  <c r="H63" i="4"/>
  <c r="H67" i="4"/>
  <c r="H68" i="4"/>
  <c r="H71" i="4"/>
  <c r="H72" i="4"/>
  <c r="H73" i="4"/>
  <c r="H74" i="4"/>
  <c r="H75" i="4"/>
  <c r="H76" i="4"/>
  <c r="H55" i="4"/>
  <c r="H56" i="4"/>
  <c r="H77" i="4"/>
  <c r="H78" i="4"/>
  <c r="H79" i="4"/>
  <c r="H80" i="4"/>
  <c r="H81" i="4"/>
  <c r="H18" i="4"/>
  <c r="AB3" i="1"/>
  <c r="AB2" i="1"/>
</calcChain>
</file>

<file path=xl/sharedStrings.xml><?xml version="1.0" encoding="utf-8"?>
<sst xmlns="http://schemas.openxmlformats.org/spreadsheetml/2006/main" count="2325" uniqueCount="660">
  <si>
    <t>comp2575_c0_seq1</t>
  </si>
  <si>
    <t>ref|NP_014400.1|</t>
  </si>
  <si>
    <t>Rpc34p [Saccharomyces cerevisiae S288c]_x0001_sp|P32910.1|RPC6_YEAST RecName: Full=DNA-directed RNA polymerase III subunit RPC6; Short=RNA polymerase III subunit C6; AltName: Full=C34; AltName: Full=DNA-directed RNA polymerase III 36 kDa polypeptide_x0001_emb|CAA45278.1| DNA dependent RNA polymerase c(III) subunit c34 [Saccharomyces cerevisiae]_x0001_emb|CAA54572.1| RNA polymerase III [Saccharomyces cerevisiae]_x0001_emb|CAA96279.1| RPC34 [Saccharomyces cerevisiae]_x0001_gb|EDV12260.1| RNA polymerase III 34 kDa subunit [Saccharomyces cerevisiae RM11-1a]_x0001_gb|EDZ69606.1| YNR003Cp-like protein [Saccharomyces cerevisiae AWRI1631]_x0001_emb|CAY82195.1| Rpc34p [Saccharomyces cerevisiae EC1118]_x0001_tpg|DAA10545.1| TPA: Rpc34p [Saccharomyces cerevisiae S288c]_x0001_gb|EGA73171.1| Rpc34p [Saccharomyces cerevisiae AWRI796]_x0001_gb|EGA77005.1| Rpc34p [Saccharomyces cerevisiae Vin13]_x0001_dbj|GAA26097.1| K7_Rpc34p [Saccharomyces cerevisiae Kyokai no. 7]_x0001_gb|EHN04924.1| Rpc34p [Saccharomyces cerevisiae x Saccharomyces kudriavzevii VIN7]_x0001_gb|EIW08091.1| Rpc34p [Saccharomyces cerevisiae CEN.PK113-7D]</t>
  </si>
  <si>
    <t>MSGMIENGLQLSDNAKTLHSQMMSKGIGALFTQQELQKQMGIGSLTDLMSIVQELLDKNLIKLVKQNDELKFQGVLESEAQKKATMSAEEALVYSYIEASGREGIWSKTIKARTNLHQHVVLKCLKSLESQRYVKSVKSVKFPTRKIYMLYSLQPSVDITGGPWFTDGELDIEFINSLLTIVWRFISENTFPNGFKNFENGPKKNVFYAPNVKNYSTTQEILEFITAAQVANVELTPSNIRSLCEVLVYDDKLEKVTHDCYKVTLESILQMNQGEGEPEAGNKALEDEEEFSIFNYFKMFPASKHDKEVVYFDEWTI</t>
  </si>
  <si>
    <t>MSGMIENGLQLSDNAKTLHSQMMSKGIGALFTQQELQKQMGIGSLTDLMSIVQELLDKNLIKLVKQNDELKFQGVLESEAQKKATMSAEEALVYSYIEASGREGIWSKTIKARTNLHQHVVLKCLKSLESQRYVKSVKSVKFPTRKIYMLYSLQPSVDITGGPWFTDGELDIEFINSLLTIVWRFISENTFPNGFKNFENGPKKNVFYAPNVKNYSTTQEILEFITAAQVANVELTPSNIRSLCEVLVYDDKLEKVTHDCYRVTLESILQMNQGEGEPEAGNKALEDEEEFSIFNYFKMFPASKHDKEVVYFDEWTI</t>
  </si>
  <si>
    <t>GHP4YPDi</t>
  </si>
  <si>
    <t>GHP1YPD</t>
  </si>
  <si>
    <t>Gene ID</t>
  </si>
  <si>
    <t>Hit Name (Accession)</t>
  </si>
  <si>
    <t>Hit Description</t>
  </si>
  <si>
    <t>Query String</t>
  </si>
  <si>
    <t>Hit String</t>
  </si>
  <si>
    <t>Query match length</t>
  </si>
  <si>
    <t>% Identity</t>
  </si>
  <si>
    <t>% Conserved</t>
  </si>
  <si>
    <t>Start</t>
  </si>
  <si>
    <t>End</t>
  </si>
  <si>
    <t>Score</t>
  </si>
  <si>
    <t>E-Value</t>
  </si>
  <si>
    <t>Sample A</t>
  </si>
  <si>
    <t>Sample B</t>
  </si>
  <si>
    <t>logFC</t>
  </si>
  <si>
    <t>logCPM</t>
  </si>
  <si>
    <t>PValue</t>
  </si>
  <si>
    <t>FDR</t>
  </si>
  <si>
    <t>GHP1YPD (FPKM_norm)</t>
  </si>
  <si>
    <t>GHP1YPDi (FPKM_norm)</t>
  </si>
  <si>
    <t>GHP4YPD (FPKM_norm)</t>
  </si>
  <si>
    <t>GHP4YPDi (FPKM_norm)</t>
  </si>
  <si>
    <t>comp1035_c0_seq1</t>
  </si>
  <si>
    <t>gb|AAA34826.1|</t>
  </si>
  <si>
    <t>delta-9 fatty acid desaturase [Saccharomyces cerevisiae]_x0001_gb|EDN62059.1| delta-9-fatty acid desaturase [Saccharomyces cerevisiae YJM789]_x0001_gb|EDV10282.1| delta-9-fatty acid desaturase [Saccharomyces cerevisiae RM11-1a]_x0001_gb|EEU06578.1| Ole1p [Saccharomyces cerevisiae JAY291]_x0001_gb|EGA78860.1| Ole1p [Saccharomyces cerevisiae Vin13]</t>
  </si>
  <si>
    <t>MPTSGTTIELIDDQFPKDDSASSGIVDEVDLTEANILATGLNKKAPRIVNGFGSLMGSKEMVSVEFDKKGNEKKSNLDRLLEKDNQEKEEAKTKIHISEQPWTXXXXXXXXXXXXMVLVCGMPMIGWYFALSGKVPLHLNVFLFSVFYYAVGGVSITAGYHRLWSHRSYSAHWPLRLFYAIFGCASVEGSAKWWGHSHRIHHRYTDTLRDPYDARRGLWYSHMGWMLLKPNPKYKARADITDMTDDWTIRFQHRHYILLMLLTAFVIPTLICGYFFNDYMGGLIYAGFIRVFVIQQATFCINSMAHYIGTQPFDDRRTPRDNWITAIVTFGEGYHNFHHEFPTDYRNAIKWYQYDPTKVIIYLTSLVGLAYDLKKFSQNAIEEALXXXXXXXXXXXXXXXNWGPVLTDLPMWDKQTFLAKSKENKGLVIISGIVHDVSGYISEHPGGETLIKTALGKDATKAFSGGVYRHSNAAQNVLADMRVAVIKESKNSAIRMASKRGEIYETGKFF</t>
  </si>
  <si>
    <t>MPTSGTTIELIDDQFPKDDSASSGIVDEVDLTEANILATGLNKKAPRIVNGFGSLMGSKEMVSVEFDKKGNEKKSNLDRLLEKDNQEKEEAKTKIHISEQPWTLNNWHQHLNWLNMVLVCGMPMIGWYFALSGKVPLHLNVFLFSVFYYAVGGVSITAGYHRLWSHRSYSAHWPLRLFYAIFGCASVEGSAKWWGHSHRIHHRYTDTLRDPYDARRGLWYSHMGWMLLKPNPKYKARADITDMTDDWTIRFQHRHYILLMLLTAFVIPTLICGYFFNDYMGGLIYAGFIRVFVIQQATFCINSMAHYIGTQPFDDRRTPRDNWITAIVTFGEGYHNFHHEFPTDYRNAIKWYQYDPTKVIIYLTSLVGLAYDLKKFSQNAIEEALIQQEQKKINKKKAKINWGPVLTDLPMWDKQTFLAKSKENKGLVIISGIVHDVSGYISEHPGGETLIKTALGKDATKAFSGGVYRHSNAAQNVLADMRVAVIKESKNSAIRMASKRGEIYETGKFF</t>
  </si>
  <si>
    <t>GHP1YPDi</t>
  </si>
  <si>
    <t>comp1048_c0_seq1</t>
  </si>
  <si>
    <t>dbj|GAA26757.1|</t>
  </si>
  <si>
    <t>K7_Flc1p [Saccharomyces cerevisiae Kyokai no. 7]</t>
  </si>
  <si>
    <t>MQVLVTLWCLICTCLVLPVAAKKRTLTASSLVTCMENSQLSANSFDVSFSPDDRSLHYDLDMTTQIDSYIYAYVDVYAYGFKVITEKFNVCSMGWKQFCPVHPGNIQINSIEYIAEKYVKMIPGIAYQVPDIDAYVRLNIYNNVSENLACIQVFFSNGKTVSQIGVKWVTAVIAGIGLLTSAVLSTFGNSTAASHISANTMSLFLYFQSVAVVAMQHVDSVPPIAAAWSENLAWSMGLIRITFMQKIFRWYVEATGGSASLYLTATTMSVLTQRGLDYLKNTSVYKRAENVLYGNSNTLIFRGIKRMGYRMKIENTAIVCTGFTFFVLCGYFLAGFIMACKYSIELCIRCGWMRSDRFYQFRKNWRSVLKGSLLRYIYIGFTQLTILSFWEFTERDSAGVIVIACLFIVLSCGLMAWAAYRTIFFASKSVEMYNNPAALLYGDEYVLNKYGFFYTMFNAKHYWWNALLTTYILVKALFVGFAQASGKTQALAIFIIDLAYFVAIIRYKPYLDRPTNIVNIFICTVTLVXXXXXXXXXXXXNQKYAVSAIMGWVFFIMNXXXXXXXXXXXXXXXXXXXFSKNPDSRFKPAKDDRASFQKHAIPHEGALNKSVANELMALGNVAKDHTENWEYELKSQEGKSEDNLFGVEYDDEKTGTNSENAESSSKETTRPTFSEKVLRSLSIKRNKSKLGSFKRSAPDKITQQEVSPDRASSSPNSKSYPGVSHTRQESEANNGLINAYEDEQFSLMEPSILEDAASSTQMHAMPARDLSLSSVANAQDVTKKANILDPDYL</t>
  </si>
  <si>
    <t>MQVLVTLWCLICTCLVLPVAAKKRTLTASSLVTCMENSQLSANSFDVSFSPDDRSLHYDLDMTTQIDSYIHAYVDVYAYGFKVITEKFNVCSMGWKQFCPVHPGNIQINSIEYIAKKYVKMIPGIAYQVPDIDAYVRLNIYNNVSENLACIQVFFSNGKTVSQIGVKWVTAVIAGIGLLTSAVLSTFGNSTAASHISANTMSLFLYFQSVAVVAMQHVDSVPPIAAAWSENLAWSMGLIRITFMQKIFRWYVEATGGSASLYLTATTMSVLTQRGLDYLKNTSVYKRAENVLYGNSNTLIFRGIKRMGYRMKIENTAIVCTGFTFFVLCGYFLAGFIMACKYSIELCIRCGWMRSDRFYQFRKNWRSVLKGSLLRYIYIGFTQLTILSFWEFTERDSAGVIVIACLFIVLSCGLMAWAAYRTIFFASKSVEMYNNPAALLYGDEYVLNKYGFFYTMFNAKHYWWNALLTTYILVKALFVGFAQASGKTQALAIFIIDLAYFVAIIRYKPYLDRPTNIVNIFICTVTLVNSFLFMFFSNLFNQKYAVSAIMGWVFFIMNAAFSLLLLLMILAFTTIILFSKNPDSRFKPAKDDRASFQKHAIPHEGALNKSVANELMALGNVAKDHTENWEYELKSQEGKSEDNLFGVEYDDEKTGTNSENAESSSKETTRPTFSEKVLRSLSIKRNKSKLGSFKRSAPDKITQQEVSPDRASSSPNSKSYPGVSHTRQESEANNGLINAYEDEQFSLMEPSILEDAASSTQMHAMPARDLSLSSVANAQDVTKKANILDPDYL</t>
  </si>
  <si>
    <t>GHP4YPD</t>
  </si>
  <si>
    <t>comp1369_c0_seq1</t>
  </si>
  <si>
    <t>dbj|GAA25644.1|</t>
  </si>
  <si>
    <t>K7_Icy1p [Saccharomyces cerevisiae Kyokai no. 7]</t>
  </si>
  <si>
    <t>MSSNYATPLDDEVFPLSFANYQFTEHVSLGEHYSLNTSEDAKYNLNGPFVVPRDTGKFDLNASSASDETVFSLDNPQENNYKHQAMNNVQDCRMAVAAKTTQSCDKLTDLYANAAQQNYRLWLSSF</t>
  </si>
  <si>
    <t>comp2202_c0_seq1</t>
  </si>
  <si>
    <t>ref|NP_009675.3|</t>
  </si>
  <si>
    <t>Tkl2p [Saccharomyces cerevisiae S288c]_x0001_sp|P33315.1|TKT2_YEAST RecName: Full=Transketolase 2; Short=TK 2_x0001_emb|CAA51937.1| transketolase [Saccharomyces cerevisiae]_x0001_emb|CAA55619.1| transketolase [Saccharomyces cerevisiae]_x0001_emb|CAA85074.1| TKL2 [Saccharomyces cerevisiae]_x0001_gb|EDN64731.1| transketolase [Saccharomyces cerevisiae YJM789]_x0001_gb|EDV11991.1| transketolase 2 [Saccharomyces cerevisiae RM11-1a]_x0001_gb|EDZ73766.1| YBR117Cp-like protein [Saccharomyces cerevisiae AWRI1631]_x0001_gb|EEU05524.1| Tkl2p [Saccharomyces cerevisiae JAY291]_x0001_tpg|DAA07235.1| TPA: Tkl2p [Saccharomyces cerevisiae S288c]_x0001_dbj|GAA21665.1| K7_Tkl2p [Saccharomyces cerevisiae Kyokai no. 7]</t>
  </si>
  <si>
    <t>MAQFSDIDKLAVSTLRLLSVDQVESAQSGHPGAPLGLAPVAHVIFKQLRCNPNNEHWINRDRFVLSNGHSCALLYSMLHLLGYDYSIEDLRQFRQVNSRTPGHPEFHSAGVEITSGPLGQGISNAVGMAIAQANFAATYNEDGFPISDSYTFAIVGDGCLQEGVSSETSSLAGHLQLGNLITFYDSNSISIDGKTSYSFDEDVLKRYEAYGWEVMEVDKGDDDMESISSALEKAKLSKDKPTIIKVTTTIGFGSLQQGTAGVHGSALKADDVKQLKKRWGFDPNKSFVVPQEVYDYYKKTVVEPGQKLNEEWDRMFEEYKTKFPEKGKELQRRLNGELPEGWEKHLPKFTPDDDALATRKTSQQVLTNMVQVLPELIGGSADLTPSNLTRWEGAVDFQPPITQLGNYAGRYIRYGVREHGMGAIMNGISAFGANYKPYGGTFLNFVSYAAGAVRLAALSGNPVIWVATHDSIGLGEDGPTHQPIETLAHLRAIPNMHVWRPADGNETSAAYYSAIKSGRTPSVVALSRQNLPQLEHSSFEKALKGGYVIHDVENPDIILVSTGSEVSISIDAAKKLYDTKKIKARVVSLPDFYTFDRQSEEYRFSVLPDGVPIMSFEVLATSSWGKYAHQSFGLDEFGRSGKGPEIYKLFDFTADGVASRAEKTINYYKGKQLLSPMGRAF</t>
  </si>
  <si>
    <t>comp2572_c0_seq1</t>
  </si>
  <si>
    <t>dbj|GAA22031.1|</t>
  </si>
  <si>
    <t>K7_Hbt1p [Saccharomyces cerevisiae Kyokai no. 7]</t>
  </si>
  <si>
    <t>MNMNESISKDGQGEEEQNNFSFGGKPGSYDSNSDSAQRKKSFSTTKPTEYNLPKEQPESTSKNLETKAKNILLPWRKKHNKDSETPHEDTEADANRHANVTSDVNPVSTDTKSSSGPNATITTHGYSYVKTTTPAATSEQSKVKTSPPTSHEHSNIKASPTTHRHSKGDAGHPSIATTHDHSTSKAATSPVXXXXXXXXXXXSPVTHTHGHASVKTTSPTNTHEHSKANTGPSATATTHGHINVKTTHPVSHGHSGSSTGPKSTAAAQDHSSTKTNPSVTHGHTSVKDNSSATKGYSNTDSNSDRDVIPGSFRGMTGTDVNPVDPSVYTSTGPKSNVSSGMNAVDPSVYTDTSSKSADRRKFSGNTATGPPQDTIKEIAQNVKMDESEQTGLKNDQVSGSDAIQQQTMEPEPKAAVGTSGFVSQQPSYHDNNKNIQHPEKNKVDNKNISERAAEKFNIERDDILESADDYQQKNIKSKTDSNWGPIEYSSSAGKNKNLQDVVIPSSMKEKFDSGTSGSQNMPKAGTELGHMKYNDNGRDNLQYVAGSQAGSQNKNNNIDMSPRHEAEWSGLSNDATTRNNVASPAMKDEDMNEDSTKPHQYGLDYLDDVEDYHENDIDDYSNAKKNDLYSKKAYQGKPSDYNYEQREKIPGTFEPDTLSKSVQKQDEDPLSPRQTTNRAGMETTRDESLGHYEYSNTXXXXXXXXXXXXXXGPTPTRSNFIDQIEPRRAKTTQDIASDAKDFTNNPETGTTGNVDTTGRMGAKSKTFSSNPFDDSKNTDTHLENANVAAFDNSRSGDTTYSKSGDAETAAYDNIKNADPTYAKSQDITGMTHDQEPSSEQKASYGSGGNSQTQEYSSDDNIDVNKNAKVLEEDAPGYKREVDLKNKRRTDLGGADASNAYAAEVGNFPSLIDPHVPTYGFKDTNTSSSQKPSEGTYPETTSYSIHNETTSQXXXXXXXXXXXXXXXXXXXXXXXXXXXXXKGSDYDYNNSTHSAEHTPRHHQYGSDEGEQDYHDDEQGEEQAGKQSFMGRVRKSISGGTFGFRSEI</t>
  </si>
  <si>
    <t>MNMNESISKDGQGEEEQNNFSFGGKPGSYDSNSDSAQRKKSFSTTKPTEYNLPKEQPESTSKNLETKAKNILLPWRKKHNKDSETPHEDTEADANRRANVTSDVNPVSTDTKSSSGPNATITTHGYSYVKTTTPAATSEQSKVKTSPPTSHEHSNIKASPTTHRHSKGDAGHPSIATTHDHSTSKAATSPVTHTHGHSSATTSPVTHTHGHASVKTTSPTNTHEHSKANTGPSATATTHGHINVKTTHPVSHGHSSSSTGPKSTAAAQDHSSTKTNPSVTHGHTSVKDNSSATKGYSNTDSNSDRDVIPGSFRGMTGTDVNPVDPSVYTSTGPKSNVSSGMNAVDPSVYTDTSSKSADRRKFSGNTATGPPQDTIKEIAQNVKMDESEQTGLKNDQVSGSDAIQQQTMEPEPKAAVGTSSFVSQQPSYHDNNKNIQHPEKNKVDNKNISERAAEKFNIERDDILESADDYQQKNIKSKTDSNWGPIEYSSSAGKNKNLQDVVIPSSMKEKFDSGTSGSQNMPQAGTELGHMKYNDNGRDNLQYVAGSQAGSQNTNNNIDMSPRHEAEWSGLSNDATTRNNVASPAMKDEDMNEDSTKPHQYGLDYLDDVEDYHENDIDDYSNAKKNDLYSKKAYQGKPSDYNYEQREKIPGTFEPDTLSKSVQKQDEDPLSPRQTTNRAGMETTRDESLGHYEYSNTSGNKKLSDLSKNKSGPTPTRSNFIDQIEPRRAKTTQDIASNAKDFTNNPETGTTGNVDTTGRMGAKSKTFSSNPFDDSKNTDTHLENANVAAFDNSRSGDTTYSKSGDAETAAYDNIKNADPTYAKSQDITGMTHDQEPSSEQKASYGSGGNSQTQEYSSDDNIDVNKNAKVLEEDAPGYKREVDLKNKRRTDLGGADASNAYAAEVGNFPSLIDPHVPTYGFKDTNTSSSQKPSEGTYPETTSYSIHNETTSQGRKVSVGSMGSGKSKHHHNHHRHSRQNSSKGSDYDYNNSTHSAEHTPRHHQYGSDEGEQDYHDDEQGEEQAGKQSFMGRVRKSISGGTFGFRSEI</t>
  </si>
  <si>
    <t>comp1650_c0_seq4</t>
  </si>
  <si>
    <t>ref|NP_009669.1|</t>
  </si>
  <si>
    <t>Ysa1p [Saccharomyces cerevisiae S288c]_x0001_sp|Q01976.2|ADPP_YEAST RecName: Full=ADP-ribose pyrophosphatase; AltName: Full=ADP-ribose diphosphatase; AltName: Full=ADP-ribose phosphohydrolase; AltName: Full=Adenosine diphosphoribose pyrophosphatase; Short=ADPR-PPase_x0001_emb|CAA55614.1| hyp. protein [Saccharomyces cerevisiae]_x0001_emb|CAA85068.1| YSA1 [Saccharomyces cerevisiae]_x0001_gb|AAS56511.1| YBR111C [Saccharomyces cerevisiae]_x0001_gb|EEU05525.1| Ysa1p [Saccharomyces cerevisiae JAY291]_x0001_tpg|DAA07230.1| TPA: Ysa1p [Saccharomyces cerevisiae S288c]_x0001_dbj|GAA21659.1| K7_Ysa1p [Saccharomyces cerevisiae Kyokai no. 7]_x0001_gb|EIW12040.1| Ysa1p [Saccharomyces cerevisiae CEN.PK113-7D]</t>
  </si>
  <si>
    <t>MFLRNVRVISLNSRRLFRTMSTVKGKPEDAKIIEARHVKETSDCKWIGLQKIIYKDPNGKEREWDSAVRTTRSSGGVDGIGILTILKYKDGKPDEILLQKQFRPPVEGVCIEMPAGLIDAGEDIDTAALRELKEETGYSGKIISKSPTVFNDPGFTNTNLCLVTVEVDMSLPENQKPVTQLEDNEFIECFSVELHKFPDEMVKLDQQGYKLDARVQNVAQGILMAKQYH</t>
  </si>
  <si>
    <t>comp2206_c0_seq1</t>
  </si>
  <si>
    <t>dbj|GAA26244.1|</t>
  </si>
  <si>
    <t>K7_Phm7p [Saccharomyces cerevisiae Kyokai no. 7]</t>
  </si>
  <si>
    <t>MADSSSTSAFISTLIIYGLTAVVFVWLFLLLRPKNRRVYEPRSLKDIQTIPEEERTEPVPEGYFGWVEYLLSKPHSFLIQHTSVDGYFLLRYIGIVGSLSFVGCXXXXXXXXPVNATNGNNLQGFELLSFSNVTNKNRFYAHVFLSWIFFGLFTYVIYKELYYYVVFRHAMQTTPLYDGLLSSRTVIVTELHKSIAQEGEMQMRFPKASNVAFAYDLSDLQELCKERAKNAAKYEAALNKVLNKCVKMTRNKTQKQLDKLYNNGTKPKDDLETYVPHKKRPKHRXXXXXXXXXXXKVNTLSYSSKRIGELNEEIHEKQADWASNDRQPACFIQFETQLEAQRCYQSVEAILGKKNFGKRLIGYSPEDVNWGSMRLSSKERHSRRAVANTIMVLLIIFWAFPVAVVGIISNVNFLTDKVPFLRFINNMPTFLMGVITGLLPTIALVVLMSLVPPFIVMLGKLSGCVTRQETDLYSQAWYYAFTVIQIFLXXXXXXXXXXXXXXXXDRPRSAMTLLANNLPKASNFYIMYFVLKGLTGPTWTILQAVNLLLSKVLGRVLDSTPRQKWNRYNTLATPRMGIVYPGIEILVCIYICYSIIAPILLFFSTVMLTXXXXXXXXXXXXVFGFSFDLKGRNYPRALFQIFVGIYLSEVCLLGLFIMAKTWGPLVLEVFWIVVTALAHIYMKRKFIPLFDAVPLSAIRHARGEPGYSYPTSDLGLQEIKDIADEMKGKYEQDNTHGILTPVTKDDLKKANLIPDNDGSSENGTPSNPFESGSERASLSGSNAEGDPIKKLNDTVIXXXXXXXXXXKDNNESTFVPEGEKFRKFHYSDVEALRNKRPYDEDDHSKHGPEGAVPVNADAGVIYSDPAAVMKEPQAFPPDVLETNTWTRRILQFFNPRRSYPFDSVRMRFPLVFNTSIEYDEEYLSSAYTDPCVREKDPIVWCCKDPLGVSKQQIQEARSNGLDVRDDFTRYDEKGKVIFTYNPPDYEPEAKK</t>
  </si>
  <si>
    <t>MADSSSTSAFISTLIIYGLTAVVFVWLFLLLRPKNRRVYEPRSLKDIQTIPEEERTEPVPEGYFGWVEYLLSKPHSFLIQHTSVDGYFLLRYIGIVGSLSFVGCLLLLPILLPVNATNGNNLQGFELLSFSNVTNKNRFYAHVFLSWIFFGLFTYVIYKELYYYVVFRHAMQTTPLYDGLLSSRTVIVTELHKSIAQEGEMQMRFPKASNVAFAYDLSDLQELCKERAKNAAKYEAALNKVLNKCVKMTRNKTQKQLDKLYNNGTKPKDDLETYVPHKKRPKHRLGKLPLCLGGKKVDTLSYSSKRIGELNEEIHEKQADWASNDRQPACFIQFETQLEAQRCYQSVEAILGKKNFGKRLIGYSPEDVNWGSMRLSSKERHSRRAVANTIMVLLIIFWAFPVAVVGIISNVNFLTDKVPFLRFINNMPTFLMGVITGLLPTIALVVLMSLVPPFIVMLGKLSGCVTRQETDLYSQAWYYAFAVIQIFLVVTATSSASSTVDSIIDRPRSAMTLLANNLPKASNFYIMYFVLKGLTGPTWTILQAVNLLLSKVLGRVLDSTPRQKWNRYNTLATPRMGIVYPGIEILVCIYICYSIIAPILLFFSTVMLTLLYVAYLYNLNYVFGFSFDLKGRNYPRALFQIFVGIYLSEVCLLGLFIMAKTWGPLVLEVFWIVVTALAHIYMKRKFIPLFDAVPLSAIRHARGEPGYSYPTSDLGLQEIKDIADEMKGKYEQDNTHGILTPVTKDDLKKANLIPDNDGSSENGTPSNPFESGSERASLSGSNAEGDSIKKLNDTVIKKSSTLSSSTKDNNESTFVPEGEKFRKFHYSDVEALRNKRPYDEDDHSKHGPEGAVPVNADAGVIYSDPAAVMKEPQAFPPDVLETNTWTRRILQFFNPRRSYPFDSVRMRFPLVFNTSIEYDEEYLSSAYTDPCVREKDPIVWCCKDPLGVSKQQIQEARSNGLDVRDDFTRYDEKGKVIFTYNPPDYEPEAKK</t>
  </si>
  <si>
    <t>comp3489_c0_seq1</t>
  </si>
  <si>
    <t>ref|NP_011566.1|</t>
  </si>
  <si>
    <t>Fmp48p [Saccharomyces cerevisiae S288c]_x0001_sp|P53233.1|FMP48_YEAST RecName: Full=Probable serine/threonine-protein kinase FMP48; AltName: Full=Found in mitochondrial proteome protein 48_x0001_emb|CAA97052.1| unnamed protein product [Saccharomyces cerevisiae]_x0001_gb|EDV10192.1| conserved hypothetical protein [Saccharomyces cerevisiae RM11-1a]_x0001_gb|EEU04435.1| Fmp48p [Saccharomyces cerevisiae JAY291]_x0001_tpg|DAA08148.1| TPA: Fmp48p [Saccharomyces cerevisiae S288c]_x0001_gb|EIW10400.1| Fmp48p [Saccharomyces cerevisiae CEN.PK113-7D]</t>
  </si>
  <si>
    <t>MYTKLRSIQSGTFSTVYKAWSTKHNRYVALKITPKYKTSEANMKNEYDVMKILSSCNPHPNICSMLDFYTDDSYYIMVLEYCECGDLYDFLDIAKSQGSPSSPSLIQIDMQKIIKQLCSAISFAHSLGIAHRDIKPENILLTINGDIKLADWGHAIQSPKSNDFQIGTDNYRAPETFSGRVSNSCFKKNFDRSSAPLYNTYQADYWSLGATIFYLMFGDCLFRVSKSKKVQHLKNFDEFEKDPFAFIYRKYVVPRLSCGYNDEEDLHVSLQHTRQYIWQDLPDIYDVFHLYKIMVDTLLKVSNAKERSMENFINEVDSAWNKDSSMDSCFSYQNKIDLFWEQWSVNTETVPAKFQLKNFEKPCLIQDGK</t>
  </si>
  <si>
    <t>MYTKLRSIQSGTFSTVYKAWSTTHNRYVALKITPKYKTSEANMKNEYDVMKILSSCNPHPNICSMLDFYTDDSYYIMVLEYCECGDLYDFLDIAKSQGSPSSPSLIQIDMQKIIKQLCSAISFAHSLGIAHRDIKPENILLTINGDIKLADWGHAIQSPKSNDFQIGTDNYRAPETFSGRVSNSCFKKNFDRSSAPLYNTYQADYWSLGATIFYLMFGDCLFRVSKSKKVQHLKNFDEFEKDPFAFIYRKYVVPRLSCGYNDEEDLHVSLQHTRQYIWQDLPDIYDVFHLCKIMVDTLLKVSNAKERSMENFINEVDSAWNKDSSMDSCFSYQNKIDLFWEQWSVNTETVPAKFQLKNFEKPCLIQDGK</t>
  </si>
  <si>
    <t>comp2286_c0_seq1</t>
  </si>
  <si>
    <t>ref|NP_013825.1|</t>
  </si>
  <si>
    <t>Spg4p [Saccharomyces cerevisiae S288c]_x0001_sp|Q04438.1|SPG4_YEAST RecName: Full=Stationary phase protein 4_x0001_sp|B3LLZ8.1|SPG4_YEAS1 RecName: Full=Stationary phase protein 4_x0001_sp|C7GWA2.1|SPG4_YEAS2 RecName: Full=Stationary phase protein 4_x0001_sp|A6ZMG4.1|SPG4_YEAS7 RecName: Full=Stationary phase protein 4_x0001_sp|C8ZEW0.1|SPG4_YEAS8 RecName: Full=Stationary phase protein 4_x0001_emb|CAA89743.1| unknown [Saccharomyces cerevisiae]_x0001_gb|AAS56731.1| YMR107W [Saccharomyces cerevisiae]_x0001_gb|EDN64494.1| stationary phase protein [Saccharomyces cerevisiae YJM789]_x0001_gb|EDV11601.1| conserved hypothetical protein [Saccharomyces cerevisiae RM11-1a]_x0001_gb|EEU04923.1| Spg4p [Saccharomyces cerevisiae JAY291]_x0001_emb|CAY81926.1| Spg4p [Saccharomyces cerevisiae EC1118]_x0001_tpg|DAA10004.1| TPA: Spg4p [Saccharomyces cerevisiae S288c]_x0001_gb|EGA73479.1| Spg4p [Saccharomyces cerevisiae AWRI796]_x0001_gb|EGA81463.1| Spg4p [Saccharomyces cerevisiae Lalvin QA23]_x0001_gb|EGA85382.1| Spg4p [Saccharomyces cerevisiae VL3]_x0001_gb|EHN05354.1| Spg4p [Saccharomyces cerevisiae x Saccharomyces kudriavzevii VIN7]</t>
  </si>
  <si>
    <t>MGSFWDAFAVYDKKKHADPSVYGGNHNNTGDSKTQVMFSKEYRQPRTHQQENLQSMRRSSIGSQDSSDVEDVKEGRLPAEVEIPKNVDISNMSQGEFLRLYESLRRGEPDNKVNR</t>
  </si>
  <si>
    <t>comp2775_c1_seq1</t>
  </si>
  <si>
    <t>dbj|GAA25620.1|</t>
  </si>
  <si>
    <t>K7_Pai3p [Saccharomyces cerevisiae Kyokai no. 7]</t>
  </si>
  <si>
    <t>MNTDQQKVSEIFQSSKEKLQGDAKVVSDAFKKMASQDKDGKTTNADESEKHNYQEQYNKLKGAGHKKE</t>
  </si>
  <si>
    <t>comp2296_c0_seq1</t>
  </si>
  <si>
    <t>dbj|GAA24548.1|</t>
  </si>
  <si>
    <t>K7_Ykl187cp [Saccharomyces cerevisiae Kyokai no. 7]</t>
  </si>
  <si>
    <t>MRIEKHRTPLSKGIIWTILSVCLLFMFTTLILVIVATAGSTANYKPLTNIYIGEADIKHINVSKVIPQIGPILTILGSALTAPNSSLDDIFGAMKNIADXXXXXXXXXXXSKADNTTVTIESLTELAPLAISGNPASSTRQLTEINGLLKYSDNATETLDGXXXXXXXXXXXXXXXXXXXXXXXXXXXXXXXXNPQNSTDALLTLNNLTMSEKAQLLPVFRLFAFSXXXXXXXXXXXXXXXXXXXXXXXXXXXXXXXXXXXXGGSLNNTFSTLQPLVPQASAPAFNAVEXXXXXXXXXXXXXXXXXXXXEQNVTQSSSAKKAFAALTQLMENSDNSTMVVTSVQSLAAVTNTTQSTQQLIGLDDVISSSSNTNETLSILSELQSGLSGNSSSVQYIPYLFSLLGASTDPKTTFSSLVTLTSWAQENPQTFLPILDILADAKSVQPISAEELNAMTPNILEYLKIPIYYRLSIFTLCHANLENKILDCNSPHAVQNLDFRSIIYDALVTSDFQPYLNALNISANDLYLEGKLLHREHQYVPAVRSVLALNLLAXXXXXXXXXXXXLLYFNRYMFKQPLWLIALALHVCVGVATVLXXXXXXXXXXXXKSGTADDKYGVVFKAGPAYTGLIWTAFALSFIATGLIIYTWWRNRRSGRYMSGSVTNRKGEIYTYGDGSAISAXXXXXXXXXXXXXXXFEKQVNRNEITAIDNSSSANNTDVTGSTSDRTELSHPDVTPKDSNGPVNNNAH</t>
  </si>
  <si>
    <t>MRIEKHRTPLSKGIIWTILSVCLLFMFTTLILVIVATAGSTANYKPLTNIYIGEADIKHINVSKVIPQIGPILTILGSALTAPNSSLDDIFGAMKNIADTPALTPLLTLLSKADNTTVTIESLTELAPLAISGNPASSTRQLTEINGLLKYSDNATETLDGLSRLVSASLSSASSNSSSDSTTLVLDLLKDSDNPQNSTDALLTLNNLTMSEKAQLLPVFRLFAFSTNQTTTMTALATLMNTTISSSLAQTLLTQLQNTISNGGSLNNTFSTLQPLVPQASAPAFNAVELLLNQTTSTNQTLSTLSDLLEQNVTQSSSAKKAFAALTQLMENSDNSTMVVTSVQSLAAVTNTTQSTQQLIGLDDVISSSSNTNETLSILSELQSGLSGNSSSVQYIPYLFSLLGASTDPKTTFSSLVTLTSWAQENPQTFLPILDILADAKSVQPISAEELNAMTPNILEYLKIPIYYRLSIFTLCHANLENKILDCNSPHAVQNLDFRSIIYDALVTSDFQPYLNALNISANDLYLEGKLLHREHQYVPAVRSVLALNLLAIIFSFFTMIFIILLYFNRYMFKQPLWLIALALHVCVGVATVLAAIIISVMIAIIKSGTADDKYGVVFKAGPAYTGLIWTAFALSFIATGLIIYTWWRNRRSGRYMSGSVTNRKGENYTYGDGSAISADRFGDHNLGDDDDADFEKQVNRNEITAIDNSSSANNTDVTGSTSDRTELSHPDVTPKDSNGPVNNNAH</t>
  </si>
  <si>
    <t>comp2886_c0_seq1</t>
  </si>
  <si>
    <t>dbj|GAA23467.1|</t>
  </si>
  <si>
    <t>K7_Nnf2p [Saccharomyces cerevisiae Kyokai no. 7]</t>
  </si>
  <si>
    <t>MEEQFTNQKKVSHLQSLMNTKRSEQPTEFAKKHRFKDTLALFLVFLSFNHFTSLCLLVSFIVATKCKDFLANCFIILFLSKKPSRHISEVAHIDISTSKVTNGSSNRKSNSRFFGNSKNSFVIPIPVLICEILFAMLLKIYGGNYFVKPIKNLAISIIASFLINDPSDCLSYATSCSVLYAVSTNTFQRVSHFFDTIQLFDMSLRGTGQSIKLFTVFRKYSQXXXXXXXXXXXXXXXXLGKHSDSMIYYLSFHILFFSFASSLLHPHRQTAENKPLKKGFNSTKPDVARVQGRQKMRIXXXXXXXXXSNTLEDQSPMIPNDPGGLSSSNQTIHPSQQNNSPVPLSSHSNILNPAASYPTDATSSFPYFTSMVKEYKSYQPSVISAEGSNSQAVXXXXXXXXXXXTFNFSGDXXXXXXXXXXXXXXXXXSKKDSDFFSPSNDKYTNQLFELNVDFGNMFSSSKLSSDISVTSNLENFIRLLFRRKNQHLIAPLWSMVVTLKTTNFEKKYLQETSENSLTPTNSNTSYVSNQEKHDKDLDTINTHSVSSRISFTHAGKFKKSVFNNFEPSNTMALIAKTTSDDYNLLNLVSTNENIFNRNDNDYKVCIIDISTNSITFHIENLHDGELIVLVNGVIWSEVSCALILEHVGEEYVVVNGLVPSCSYDIQFINRLNHRDDYLVSDLIVRTCGNNNAIAGKFENLDFSFPSYYHRKFLSPLLTLKHSVLTTNANLSDXXXXXXXXXXXXXXXXXXXRQEIDYFKGRISQNATHDEKSTLKVENLKVALQQSETAVNXXXXXXXXXXXXXXXXXXXXXXXXXXXXKNQLEFSKLEESLSKDLKNSEGRFQKVNQELVQLGSKLDKLNARNEKLQKEVDQNAEEIEKFSTQFLSKREKDRFRRKEYRIREANKFELTIKGLEQDINRLENENENIHSLIGNSY</t>
  </si>
  <si>
    <t>MEEQFTNQKKVSHLQSLMNTKRSEQPTEFAKKHRFKDTLALFLVFLSFNHFTSLCLLVSFIVATKCKDFLANCFIILFLSKKPSRHISEVAHIDISTSKVTNGSSNRKSNSRFFGNSKNSFVIPIPVLICEILFAMLLKIYGGNYFVKPIKNLAISIIASFLINDPSDCLSYATSCSVLYAVSTNTFQRVSHFFDTIQLFDMSLRGTGQSIKLFTVFRKYSQFFKKLFSLFLPMPFKMLGKHSDSMIYYLSFHILFFSFASSLLHPHRQTAENKPLKKGSNSTKPDVARVQGQQKMRISSSSSVSADSNTLEDQSPMIPNDPGGLSSSNQTIHPSQQNNSPVPLSSHSNILNPAASYPTDATSSFPYFTSMVKEYKSYQPSVISAEGSNSQAVTTTTSTTTSPTTFNFSGDNTSLSNEISLSESSDGNSKKDSDFFSPSNDKYTNQLFELNVDFGNMFSSSKLSSDISVTSNLENFIRLLFRRKNQHLIAPLWSMVVTLKTTNFEKKYLQETSENSLTPTNSNTSYVSNQEKHDKDLDTINTHSVSSRISFTHAGKFKKSVFNNFEPSNTMALIAKTTSDDYNLLNLVSTNENIFNRNDNDYKVCIIDISTNSITFHIENLHDGELIVLVNGVIWSEVSCALILEHVGEEYVVVNGLVPSCSYDIQFINRLNHRDDYLVSDLIVRTCGNNNAIAGKFENLDFSFPSYYHRKFLSPLLTLKHSVLTTNANLSDERTKLKKTKKEISKKLSLLRQEIDYFKGRISQNATHDEKSTLKVENLKVALQQSETAVNKLEMQLKTLTEKELELEEEYLKKKDLHLKNQLEFSKLEESLSKDLKNSEGRFQKVNQELVQLGSKLDKLNARNEKLQKEVDQNAEEIEKFSTQFLSKREKDRFRRKEYRIREANKFELTIKGLEQDINRLENENENIHSLIGNSY</t>
  </si>
  <si>
    <t>comp2775_c0_seq1</t>
  </si>
  <si>
    <t>comp2425_c0_seq2</t>
  </si>
  <si>
    <t>gb|EDN63790.1|</t>
  </si>
  <si>
    <t>alcohol dehydrogenase [Saccharomyces cerevisiae YJM789]_x0001_gb|EDZ69474.1| YOL086Cp-like protein [Saccharomyces cerevisiae AWRI1631]_x0001_gb|ACJ06729.1| alcohol dehydrogenase I [Saccharomyces carlsbergensis]_x0001_gb|EGA84852.1| Adh1p [Saccharomyces cerevisiae VL3]_x0001_dbj|GAA26243.1| K7_Adh1p [Saccharomyces cerevisiae Kyokai no. 7]</t>
  </si>
  <si>
    <t>MSIPETQKGVIFYESHGKLEYKDIPVPKPKANELLINVKYSGVCHTDLHAWHGDWPLPTKLPLXXXXXXXXXXXXXXXXXKGWKIGDYAGIKWLNGSCMACEYCELGNESNCPHADLSGYTHDGSFQEYATADAVQAAHIPQGTDLAEVAPVLCAGITVYKALKSANLMAGHWVXXXXXXXXXXXXXVQYAKAMGYRVLGIDGGEGKEELFRSIGGEVFIDFTKEKDIVGAVLKATDGGAHGVINVSVSEAAIEASTRYVRANGTTVLVGMPAGAKCCSDVFNQVVKSISIVGSYVGNRADTREALDFFARGLVKSPIKVVGLSTLPEIYEKMEKGQIVGRYVVDTSK</t>
  </si>
  <si>
    <t>MSIPETQKGVIFYESHGKLEYKDIPVPKPKANELLINVKYSGVCHTDLHAWHGDWPLPTKLPLVGGHEGAGVVVGMGENVKGWKIGDYAGIKWLNGSCMACEYCELGNESNCPHADLSGYTHDGSFQEYATADAVQAAHIPQGTDLAEVAPVLCAGITVYKALKSANLMAGHWVAISGAAGGLGSLAVQYAKAMGYRVLGIDGGEGKEELFRSIGGEVFIDFTKEKDIVGAVLKATDGGAHGVINVSVSEAAIEASTRYVRANGTTVLVGMPAGAKCCSDVFNQVVKSISIVGSYVGNRADTREALDFFARGLVKSPIKVVGLSTLPEIYEKMEKGQIVGRYVVDTSK</t>
  </si>
  <si>
    <t>comp2254_c0_seq1</t>
  </si>
  <si>
    <t>gb|EGA61118.1|</t>
  </si>
  <si>
    <t>Msc1p [Saccharomyces cerevisiae FostersO]_x0001_dbj|GAA25322.1| K7_Msc1p [Saccharomyces cerevisiae Kyokai no. 7]</t>
  </si>
  <si>
    <t>MKQFKLVNAVSASFVLIGLVLANSDSVFDKWTQEDLADYLRDNKKSLEKYATDSIEDLKKEASQVWDKHAQPKPWWQVWXXXXXXXXXXXSGWFGYTGSSDHPVSDWLFDTWSTDSLRNFLKRNGVDVDDAKASKDSLVKTAKENFNKIXXXXXXXXXXXXXXXXXSWSTKDLQNWLNDNGIDYDKAVQSKDELVQKVKENIYRTSEKAEQQRLGLLESLDLAHQQILDTSGQIKDTVFDKWSSDQLTNWLESHKVNIDKNMAKKHDYLVRMAKENSANLKDDIYWYLDYMKRESSPFLTKTPEYVGSVWDSSKNFLTNLYSKFRGKTDNVINDTFLVGLDSWPKDKLKMFLDARGIKYSMLSTEHQLRELVKKSRNEKLKILPKDYQKYFDNSNWSLDDIKSWFADKKDDFQDSQTYSTIMQDFDKVSKNTNDAKDQIAKTWSNTFQSWSQEDLLQYLKSFGVPVKQTSTKDDLINLAKQNTQWLFGTVKEPAYKRYLHNVKNWSKSILGFN</t>
  </si>
  <si>
    <t>MKQFKLVNAVSASFVLIGLVLANSDSVFDKWTQEDLADYLRDNKKSLEKYATDSIEDLKKEASQVWDKHAQPKPWWQVWSSDSSSVSNSNSGWFGYTGSSDHPVSDWLFDTWSTDSLRNFLKKNGVDVDDAKASKDSLVKTAKENFNKISKSLKSSGYYPSSSYFDSWSTKDLQNWLNDNGIDYDKAVQSKDELVQKVKENIYRTSEKAEQQRLGLLESLDLAHQQILDTSGQIKDTVFDKWSSDQLTNWLESHKVNIDKNMAKKHDYLVRMAKENSANLKDDIYWYLDYMKRESSPFLTKTPEYVGSVWDSSKNFLTNLYSKFRGKTDNVINDTFLVGLDSWPKDKLKMFLDARGIKYSMLSTEHQLRELVKKSRNEKLKILPKDYQKYFDNSNWSLDDIKSWFADKKDDFQDSQTYSTIMQDFDKVSKNTNDAKDQIAKTWSNTFQSWSQEDLLQYLKSFGVPVKQTSTKDDLINLAKQNTQWLFGTVKEPAYKRYLHNVKNWSKSILGFN</t>
  </si>
  <si>
    <t>comp4207_c0_seq1</t>
  </si>
  <si>
    <t>ref|NP_014777.3|</t>
  </si>
  <si>
    <t>Bag7p [Saccharomyces cerevisiae S288c]_x0001_sp|Q12128.1|BAG7_YEAST RecName: Full=Rho-GTPase-activating protein BAG7_x0001_emb|CAA62109.1| ORF O3320 [Saccharomyces cerevisiae]_x0001_emb|CAA64053.1| YOR3320w [Saccharomyces cerevisiae]_x0001_emb|CAA99333.1| BAG7 [Saccharomyces cerevisiae]_x0001_gb|EDN63996.1| GTPase-activating protein [Saccharomyces cerevisiae YJM789]_x0001_gb|EEU07757.1| Bag7p [Saccharomyces cerevisiae JAY291]_x0001_tpg|DAA10908.1| TPA: Bag7p [Saccharomyces cerevisiae S288c]_x0001_gb|EIW07565.1| Bag7p [Saccharomyces cerevisiae CEN.PK113-7D]</t>
  </si>
  <si>
    <t>MFNMNLLSTPSSEEGSPQNRSSSMSSVEGKKDRDTFTNLQNEFDGKVFGVSLEESLKVAQEEVIIQKSTNEIGSIPVVIAKSGKYLKENALDTTGIFRIAGSNKRVRELQAVFSKPPDYGRKFEGWCDFNVHDIATLLKRYLNSLSEPLVPLALYDIFRNPILENPKINEHKEQIIKDYEDIYMLLPQQNRHXXXXXXXXXXXXXRNEKKNLMSASNLAAIVQPSLLSHPKDETCPKEYEASRTVIEFLILHASDIIPNTEKANKDTMPHAGTVAKFNNITVPEMAIDSDEEDFVHPSIDDHMLPRSRALSDSNNFTI-----HHHALFPSPIDFDNNGLSVPRSFKGRTLSAESLSPRLSKLLGNVGNSSNTGIKDPTERVPRGEHKTKHKQRQSWLRRLTSPSRTQP</t>
  </si>
  <si>
    <t>MFNMNLLSTPSSEEGSPQNRSSSMSSVEGKKDRDTFTNLQNEFDGKVFGVSLEESLKVAQEEVIIQKSTNEIGSIPVVIAKSGKYLKENALDTTGIFRIAGSNKRVRELQAVFSKPPDYGRKFEGWCDFNVHDIATLLKRYLNSLSEPLVPLALYDIFRNPILENPKINEHKEQIIKDYEDIYMLLPQQNRHLILYLAALLNLFARNEKKNLMSASNLAAIVQPSLLSHPKDEMCPKEYEASRTVIEFLILHASDIIPNTEKANKDTMPHAGTVAKFNNITVPEMAIDSDEEDFVHPSIDDHMLPRSRALSDSNNFTIHHHHHHHHALFPSPIDFDNNGLSVPRSFKGRTLSAESLSPRLSKLLGNVGNSSNTGIKDPTERVPRGEHKTKHKQRQSWLRRLTSPSRTQP</t>
  </si>
  <si>
    <t>comp1403_c0_seq4</t>
  </si>
  <si>
    <t>sp|C7GNA4.1|YEL1_YEAS2</t>
  </si>
  <si>
    <t>RecName: Full=Guanine-nucleotide exchange factor YEL1; AltName: Full=EFA6-like protein 1_x0001_gb|EEU07715.1| Yel1p [Saccharomyces cerevisiae JAY291]</t>
  </si>
  <si>
    <t>MCASLNEVKKNDTYGVSQKGYNDNFSESEGVLHGSKSMPTSMKNMLQSPTMVNMCDILQNKEAANDEKPVIPXXXXXXXXXXTEDISSTQSEETDQNSHLIASEILEGTFKDVSYKEYANFLGNDNNNQVLTEFVKXXXXXXXXXLETLFNLSKSIYFIAEAQNIDRILECLSKEWIACHPNTHWKSGYKSCHIVLFSLLILNSDLHNNFQVDHKKIKFSMVAFINNTLRALREENEYEELKIYSREHLIIEELSEYYKTLNETPLPLCTESRTSINTSDNQSSLKRFSTLGSREFSTSNLRSVNSNSTTLYSRDGQVSVREMSAKSNKNFHNNHPMDALYLKESFDDGLITENGSSWFMDDLILISKKSLPRKYSKRDKDQVAAPKMTSKRNKSFFGWLKPSKTTTLIEHTSRRTSLSYLNKDSEWERVKIQVKEGRIFIFKIKPDVKDIIQSSETDSATIDYFKDISSSYFAYSLLEAEAHVVQDNIIIGSGAMKSNVCNKNTKRKSGNFTVSFPENINGPKLVLEFQTRSVEEAHKFMDCINFWAGRISPVPLTQFEAVSNAEYGWSDKILTEHASLNLKNIVVSEWKPLLGLELLYEDAKDVEMVELKERLKELMNFTRQLGIWIDKHNEIKDKLVEIWSFDDNYFEAVMNNWNSRYLYMNNQYKKRLSYLKALQKAMGSVQF</t>
  </si>
  <si>
    <t>MCASLNEVKKNETYGVSQKGYNDNFSESEGVLHGSKSMPTSMKNMLQSPTMVNMCDILQNKEAANDEKPVIPTTDTATAGTGTEDISSTQSEETDQNSHLIASEILEGTFKDISYKEYANFLGNDNNNQVLTEFVKLLSPLPSSLLETLFNLSKSIYFIAEAQNIDRILECLSKEWIACHPNTHWKSGYKSCHIVLFSLLILNSDLHNNFQVDHKKIKFSMVAFINNTLRALREENEYEELKIYSREHLIIEELSEYYKTLNETPLPLCTESRTSINTSDNQSSLKRFSTLGSREFSTSNLRSVNSNSTTLYSRDGQVSVREMSAKSNKNFHNNHPMDALYLKESFDDGLITENGSSWFMDDLILISKKSLPRKYSKRDKDQVAAPKMTSKRNKSFFGWLKPSKTTTLIEHTSRRTSLSYLNKDSEWERVKIQVKEGRIFIFKIKPDVKDIIQSSETDSATIDYFKDISSSYFAYSLLEAEAHVVQDNIIIGSGAMKSNVCNKNTKRKSGNFTVSFPENINGPKLVLEFQTRSVEEAHKFMDCINFWAGRISPVPLTQFEAVSNAEYGWSDKILTEHASLNLKNIVVSEWKPLLGLELLYEDAKDVEMVELKERLKELMNFTRQLGIWIDKHNEIKDKLVEIWSFDDNYFEAVMNNWNSRYLYMNNQYKKRLSYLKALQKAMGSVQF</t>
  </si>
  <si>
    <t>comp2415_c0_seq1</t>
  </si>
  <si>
    <t>emb|CAA55500.1|</t>
  </si>
  <si>
    <t>N1338 [Saccharomyces cerevisiae]_x0001_emb|CAA96110.1| unnamed protein product [Saccharomyces cerevisiae]</t>
  </si>
  <si>
    <t>MSANEFXXXXXXXXXXXXXXQERTGAPNNGQYGADNGNPNGERGLFSTIVGGSVGAYAGSKVSNNHSKXXXXXXXXXXXXXANKISDERKEHKQQEQYGNSNFGGAPQGG</t>
  </si>
  <si>
    <t>MSANEFYSSGQQGQYNQQNNQERTGAPNNGQYGADNGNPNGERGLFSTIVGGSAGAYAGSKVSNNHSKLSGVLGAIGGAFLANKISDERKEHKQQEQYGNSNFGGAPQGG</t>
  </si>
  <si>
    <t>comp3104_c0_seq1</t>
  </si>
  <si>
    <t>gb|EGA56415.1|</t>
  </si>
  <si>
    <t>Asn1p [Saccharomyces cerevisiae FostersB]</t>
  </si>
  <si>
    <t>SWIDGLKDTAEAVISDEMFASPKAEWGSDIPTTKEAFWYRLKFDALFPQKTVADTVMRWIPKADWGCAEDPSGRYAQIHEKHIE</t>
  </si>
  <si>
    <t>comp1013_c0_seq1</t>
  </si>
  <si>
    <t>dbj|GAA24547.1|</t>
  </si>
  <si>
    <t>K7_Pxa2p [Saccharomyces cerevisiae Kyokai no. 7]</t>
  </si>
  <si>
    <t>MISTASAFYQKHRVNLLRSSYIILLLATLYXXXXXXXXXKTDKKDSESTVLENKKIKEGKETAVDREEDESSKEELTIVSKHSTDSEDGAIIIDKESKTNHKGGERKGXXXXXXXXXXXXXXCLILFITQAILLNIRTLLSLRVATLDGQLVSTLVRAQYANFTKILLGKWMILGIPASFINSLISYTTKLCAVTINRKVSDFLLSKYLSNHHTFYSVASAESVSEIQDNLTKDIYTFSMNSSXXXXXXXXXXXXXILCSFKLLTSNTSVMGEGTLALGLIVYASNSLLKLIQPNFTRLTMASASLESWFRSLHSNVHSSNEEIALLRGQKRELENVDYSFYRLVLFLNREIKARAIYDVATAFVIKYTWGAAGLVLCSIPIFFKNKPSEDTLQLKEPGNDMTADFITNRRLLVTASSSIGRFVELKRNIQQLRGIRLRLNKFNDLLDANKGDDDKEPRDERCIVEYDDSRIKFENIPLITPANQVLVPELSFDLKHGNHLLIIGPNGCGKSSLFRILGGLWPIRATPNKNHQSKLIMPRRTVDRDCAIFYLPQRPYMGNRSTFREQIIYPDSIEQFKERYHNDYDLGDADLIKILQLLDLEDLVTENMSLLLAQRTSKNDSQQLSTEDNQSPCAIKVRDAFSIVRNWSEELTIGVQQRLAMARMYYHKPKFAVLDECTSAVAPEMEQRMYENAQNFGISLISVCHRTSLWHFHNYLLKFDGKGGYQFGPFNPKERLCNEEKLLELNAILDQQVPLWERKLKDLTIAKESNIIRKSETNLNLFEKIEDPKTSKSNALFNANKGQRITSPTGQEISKRLP</t>
  </si>
  <si>
    <t>MISTASAFYQKHRVNLLRSSYIILLLATLYNSNSSSSNNKTDKKDSESTVLENKKIKEGKETAVDREEDESSKEELTIVSKHSTDSEDGAIIIDKESKTNHKGGERKGKVDFLFKLLLHDKKCLILFITQAILLNIRTLLSLRVATLDGQLVSTLVRAQYANFTKILLGKWMILGIPASFINSLISYTTKLCAVTINRKVSDFLLSKYLSNHHTFYSVASAESVSEIQDNLTKDIYTFSMNSSLLLNQLLKPMLDLILCSFKLLTSNTSVMGEGTLALGLIVYASNSLLKLIQPNFTRLTMASASLESWFRSLHSNLHSSNEEIALLRGQKRELENVDYSFYRLVLFLNREIKARAIYDVATAFVIKYTWGAAGLVLCSIPIFFKNKPSEDTLQLKEPGNDMTADFITNRRLLVTASSSIGRFVELKRNIQQLRGIRLRLNKFNDLLDANKGDDDKEPRDERCIVEYDDSRIKFENIPLITPANQVLVPELSFDLKHGNHLLIIGPNGCGKSSLFRILGGLWPIRATPNKNHQSKLIMPRRTVDRDCAIFYLPQRPYMGNRSTFREQIIYPDSIEQFKERYHNDYDLGDADLIKILQLLDLEDLVTENMSLLLAQRTSKNDSQQLSTEDNQSPCAIKVRDAFSIVRNWSEELTIGVQQRLAMARMYYHKPKFAVLDECTSAVAPEMEQRMYENAQNFGISLISVCHRTSLWHFHNYLLKFDGKGGYQFGPFNPKERLCNEEKLLELNAILDQQVPLWERKLKDLTIAKESNIIRKSETNLNLFEKIEDPKTSKSNALFNANKGQRITSPTGQEISKRLP</t>
  </si>
  <si>
    <t>comp1978_c0_seq1</t>
  </si>
  <si>
    <t>ref|NP_012007.1|</t>
  </si>
  <si>
    <t>Sps100p [Saccharomyces cerevisiae S288c]_x0001_sp|P13130.1|SS100_YEAST RecName: Full=Sporulation-specific wall maturation protein; Flags: Precursor_x0001_gb|AAA35082.1| wall maturation protein (SPS100) precursor [Saccharomyces cerevisiae]_x0001_gb|AAB68419.1| Sps100p: Sporulation-specific wall maturation protein [Saccharomyces cerevisiae]_x0001_gb|EDV09184.1| sporulation-specific wall maturation protein precursor [Saccharomyces cerevisiae RM11-1a]_x0001_gb|EEU05760.1| Sps100p [Saccharomyces cerevisiae JAY291]_x0001_tpg|DAA06832.1| TPA: Sps100p [Saccharomyces cerevisiae S288c]_x0001_gb|EGA74680.1| Sps100p [Saccharomyces cerevisiae AWRI796]_x0001_gb|EGA86521.1| Sps100p [Saccharomyces cerevisiae VL3]_x0001_dbj|GAA23855.1| K7_Sps100p [Saccharomyces cerevisiae Kyokai no. 7]_x0001_gb|EHN06753.1| Sps100p [Saccharomyces cerevisiae x Saccharomyces kudriavzevii VIN7]_x0001_gb|EIW10042.1| Sps100p [Saccharomyces cerevisiae CEN.PK113-7D]</t>
  </si>
  <si>
    <t>YKRQNVTSXXXXXXXXXXXXPAVSGSQXXXXXXXXXXXXXXXXXTQLYQIATQVNQTLQSESSSGIIIVTNWRSIETLSFFCSIVFNTSKTIVITENFLWGVPILSSSDAEGRGTLVAGRDKVVYSGVFPPYTVPVGVLSGQKNVQWFFDACEPTLIASNSTIRTQYSNFTSAQIXXXXXXXXXXXXXXXSPLVPIIYEEGYXXXXXXXXXXXXXXXXXXXXGTSHNSTVASWTSVDFPVVYAXXXXXXXXXXXXXXXSNTSIPQGAISAGYLSPIQAQTLLSIAIHNQVTSSSELQQIFPVSQQ</t>
  </si>
  <si>
    <t>YKRQNVTSGGGTVPVIITGGPAVSGSQSNVTTTTLFNSTSTLNITQLYQIATQVNQTLQSESSSGIIIVTNWRSIETLSFFCSIVFNTSKTIVITENFLWGVPILSSSDAEGRGTLVAGRDKVVYSGVFPPYTVPVGVLSGQKNVQWFFDACEPTLIASNSTIRTQYSNFTSAQISSNASSGTNTSSSSSSPLVPIIYEEGYSQSLIQSLSSSIQGLVVVSSGTSHNSTVASWTSVDFPVVYASDGSSGHDGSGIGFISNTSIPQGAISAGYLSPIQAQTLLSIAIHNQVTSSSELQQIFPVSQQ</t>
  </si>
  <si>
    <t>comp2036_c0_seq1</t>
  </si>
  <si>
    <t>dbj|GAA23242.1|</t>
  </si>
  <si>
    <t>K7_Ams1p [Saccharomyces cerevisiae Kyokai no. 7]</t>
  </si>
  <si>
    <t>MSSEDIIYDPQFKPVQGIYENRLRQFIDTGGDYHDLNLPKFYDKKRISLDHDHVKVWWYQVSFERGSSPVSPDKRPSWKSIIERDKKGELEFREANINQPFGPSWSTTWFKVKISLPEDWVKSDEQLLFQWDCSNEGIVIDPKTLIPVTAFSGGERTEYVLPKTSDGKHFFYIEAGNNGMFGCGAGSTINPPDDNRFFHLRKADIVWPDLDARALYIDFWMLGDAARELPGDSWQKHQARQLGNAVMNLFDPNDRSSVRKCRELLQREYFDSFLESSKVYEQGESQVLTNVYGIGNCHIDTAWLWPFAETRRKIVRSWSSQCTLMDRFPEYKFVASQAQQFKWLLEDHPEFFNKVLIPKIQQSQFFAVGGTWVENDTNIPSGESLARQFFFGQRFFLKHFGLKSKIFWLPDTFGYSSQMPQLCRLSGIDKFLTQKLSWNNINSFPHSTFNWAGIDGSQLLTHMPPGNTYTADSHFGDVLRTAKQNKTPEYYXXXXXXXXXXXXXXXPTEEMLQKMRRIRSMNNRNGNVIPKLQVGITVDEFYDDILKRTNQGHDLPTWSGELYFEFHRGTYTSQAQTKKLMRLSEIKLHDLEWIAAKTSVLYPDSYKYPSKQINELWENVLLCQFHDVLPGSCIEMVYKYEAVPMLHNVVKECTSLIDKTVQFLQSQSKADLVEMRTLTWSKPEKVSEECSLNGSYTSSVTGYDDYIVLANGKLKVIICKKTGVITSITDETLGVEYLDTEHGRNKLGANQFVIFDDKPLGWQAWDTELYSVNQYKYVTKPKKVQVSCNTKEKCAVEVIFQISEKCKIKSVISLNATTVTDAKLSKVDISTTVENWDARNKFLKVEFPVNIRNDFASYETQFGITKRPTHYNTSWDVAKFEVCHHKFADYSEYSKGVSILNDCKYGFSTHGNLMRLSLLRSPKAPDAHADMGTHEIKYAIYPHRGALSSDTVKLAHEFNYCFKYKLPKDIGMNFDDIISISGDENVILSNIKRGEDDSDVKSNYSLNPRDEQSIVVRVYESLGGESFASLNTTLNLKRIEKVDNLEMKVYKSLTATRDESNHAINRIPIKLRPFEIASFRLYF</t>
  </si>
  <si>
    <t>MSSEDIIYDPQFKPVQGIYENRLRQFIDTGGDYHDLNLPKFYDKKRISLDHDHVKVWWYQVSFERGSSPVSPDKRPSWKSIIERDKKGELEFREANINQPFGPSWSTTWFKVKISLPEDWVKSDEQLLFQWDCSNEGIVIDPKTLIPVTAFSGGERTEYVLPKTSDGKHFFYIEAGNNGMFGCGAGSTINPPDDNRFFHLRKADIVWPDLDARALYIDFWMLGDAARELPGDSWQKHQARQLGNAVMNLFDPNDRSSVRKCRELLQREYFDSFLESSKVYEQGESQVLTNVYGIGNCHIDTAWLWPFAETRRKIVRSWSSQCTLMDRFPEYKFVASQAQQFKWLLEDHPEFFNKVLIPKIQQSQFFAVGGTWVENDTNIPSGESLARQFFFGQRFFLKHFGLKSKIFWLPDTFGYSSQMPQLCRLSGIDKFLTQKLSWNNINSFPHSTFNWAGIDGSQLLTHMPPGNTYTADSHFGDVLRTAKQNKTPEYYGSGLMLYGKGDGGGGPTEEMLQKMRRIRSMNNRNGNVIPKLQVGITVDEFYDDILKRTNQGHDLPTWSGELYFEFHRGTYTSQAQTKKLMRLSEIKLHDLEWIAAKTSVLYPDSYKYPSKQINELWENVLLCQFHDVLPGSCIEMVYKYEAVPMLHNVVKECTSLIDKTVQFLQSQSKADLVEMRTLTWSKPEKVSEECSLNGSYTSSVTGYDDYIVLANGKLKVIICKKTGVITSITDETLGVEYLDTEHGRNKLGANQFVIFDDKPLGWQAWDTELYSVNQYKYVTKPKKVQVSCNTKEKCAVEVIFQISEKCKIKSVISLNATTVTDAKLSKVDISTTVENWDARNKFLKVEFPVNIRNDFASYETQFGITKRPTHYNTSWDVAKFEVCHHRFADYSEYSKGVSILNDCKYGFSTHGNLMRLSLLRSPKAPDAHADMGTHEIKYAIYPHRGALSSDTVKLAHEFNYCFKYKLPKDIGMNFDDIISISGDENVILSNIKRGEDDSDVKSNYSLNPRDEQSIVVRVYESLGGESFASLNTTLNLKRIEKVDNLEMKVYKSLTATRDESNHAINRIPIKLRPFEIASFRLYF</t>
  </si>
  <si>
    <t>comp2493_c0_seq1</t>
  </si>
  <si>
    <t>dbj|GAA25023.1|</t>
  </si>
  <si>
    <t>K7_Put1p [Saccharomyces cerevisiae Kyokai no. 7]</t>
  </si>
  <si>
    <t>MIASKSSLLVTKSRIPSLCFPLIKRSYVSKTPTHSNTAANLMVETPASANANGNSVMAPPNSINFLQTLPKKELFQLGFIGIATLNSFFLNTIIKLFPYIPIPVIKFFVSSLYCGGENFKEVIECGKRLQKRGISNMMLSLTIENSEGTKSLSSTPVDQIVKETISSVHNILLPNIIGQLESKPINDIAPGYIALKPSALVDNPHEVLYNFSNPAYKAQRDQLIENCSKITKEIFELNQSLLKKYPERKAPFLVSTIDAEKYDLQENGVYELQRILFQKFNPTSSKLISCVGTWQLYLRDSGDHILQELKLAQENGYKLGLKLVRGAYIHSEKNRNQIIFGDKTGTDENYDRIITQVVNDLIINGEDSYFGHLVVASHNYQSQMLVTNLLKSTQDNSYAKSNIVLGQLLGMADNVTYDLITNHGAKNIIKYVPWGPPLETKDYLLRRLQENGDAVRSDNGWPLIKAIAKSIPKRVGL</t>
  </si>
  <si>
    <t>MIASKSSLLVTKSRIPSLCFPLIKRSYVSKTPTHSNTAANLMVETPASANANGNSVMAPPNSINFLQTLPKKELFQLGFIGIATLNSFFLNTIIKLFPYIPIPVIKFFVSSLYCGGENFKEVIECGKRLQKRGISNMMLSLTIENSEGTKSLSSTPVDQIVKETISSVHNILLPNIIGQLESKPINDIAPGYIALKPSALVDNPHEVLYNFSNPAYKAQRDQLIENCSKITKEIFELNQSLLKKYPERKAPFLVSTIDAEKYDLQENGVYELQRILFQKFNPTSSKLISCVGTWQLYLRDSGDHILHELKLAQENGYKLGLKLVRGAYIHSEKNRNQIIFGDKTGTDENYDRIITQVVNDLIINGEDSYFGHLVVASHNYQSQMLVTNLLKSTQDNSYAKSNIVLGQLLGMADNVTYDLITNHGAKNIIKYVPWGPPLETKDYLLRRLQENGDAVRSDNGWPLIKAIAKSIPKRVGL</t>
  </si>
  <si>
    <t>comp3402_c0_seq1</t>
  </si>
  <si>
    <t>sp|A6ZQL9.1|PRM10_YEAS7</t>
  </si>
  <si>
    <t>RecName: Full=Pheromone-regulated membrane protein 10_x0001_gb|EDN63271.1| hypothetical protein SCY_3180 [Saccharomyces cerevisiae YJM789]_x0001_gb|EIW09751.1| hypothetical protein CENPK1137D_1521 [Saccharomyces cerevisiae CEN.PK113-7D]</t>
  </si>
  <si>
    <t>MDGRNERPTTPVSDFRVGSSEQSQAGVNLEDSSDYRTSNSAESKKSNLSGKSISDLGISNNDNKNVRFTADTDALENDLSSRSTETSDNSKGTDGQGEEDRPARHKRKPKVSFTHLRNNGKDGDDETFIKKIINNLTGNQGGLVPGLAPIPSENENGKDDIEKNNRNEEIPLSDLADASKIVDVHEGDNKEKLEALKLESDVNCTSDGETLGSSSKNSFLAPAVDHFDDYAENNSSDDNEGFIETSTYVPPPSQVKSGVLGSLLKLYQNEDQNSSSIFSDSQAVTTDDEGISSTAGNKDVPVAKRSRLQNLKGKAKKGRMPRLKKRLKTEAKITVHIADILQRHRFILRMCRALMMYGAPTHRLEEYMVMTSRVLEIDGQFLYLPGCMIVSFGDATTRTSEVQLVRCTQGLNLWKLHQVHAVYKRVVHDTLGADEGNALLDQILADTNLYPPWMCVLLYAFCSAMVTPYAFGGDWVNLAISFFMGLCVGSLQFILSQKSYMYSNVFEISASIVVSFCGRAFGSIPRSHICFGAVTQGSLALILPGYIILCGALELQSRSLVAGAVRMFYAIIYSLFLGFGITLGSALFGWMYHNATNEISCPQLISPWFRFLFVPAFTISISLLNQAHISQLPVMVFISCTGYVVTYWAGKHFANSTEFTAALAAFVIGVLGNLYSRIWKGLAVSAMLPAIFVQVPSGIASQNSLLSGLQSANTIVNANEXXXXXXXXXXXXXXFGMTMIQVCVGISVGLFASSLFVYPFGKKKTGLFSL</t>
  </si>
  <si>
    <t>MDGRNERPTTPVSDFRVGSSEQSQAGVNLEDSSDYRTSNSAESKKGNLSGKSISDLGISNNDNKNVRFTADTDALENDLSSRSTETSDNSKGTDGQGEEDRPARHKRKPKVSFTHLRNNGKDGDDETFIKKIINNLTGNQGGLVPGLAPIPSENENGKDDIEKNNRNEEIPLSDLADASKIVDVHEGDNKEKLEALKLESDVNCTSDGETLGSSSKNSFLAPAVDHFDDYAENNSSDDNEGFIETSTYVPPPSQVKSGVLGSLLKLYQNEDQNSSSIFSDSQAVTTDDEGISSTAGNKDVPVAKRSRLQNLKGKAKKGRMPRLKKRLKTEAKITVHIADILQRHRFILRMCRALMMYGAPTHRLEEYMVMTSRVLEIDGQFLYLPGCMIVSFGDATTRTSEVQLVRCTQGLNLWKLHQVHAVYKRVVHDTLGADEGNALLDQILADTNLYPPWMCVLLYAFCSAMVTPYAFGGDWVNLAISFFMGLCVGSLQFILSQKSYMYSNVFEISASIVVSFCGRAFGSIPRSHICFGAVTQGSLALILPGYIILCGALELQSRSLVAGAVRMFYAIIYSLFLGFGITLGSALFGWMYHNATNEISCPQLISPWFRFLFVPAFTISISLLNQAHISQLPVMVFISCTGYVVTYWAGKHFANSTEFTAALAAFVIGVLGNLYSRIWKGLAVSAMLPAIFVQVPSGIASQNSLLSGLQSANTIVNANETITTSTSDPSSSMSFGMTMIQVCVGISVGLFASSLFVYPFGKKKTGLFSL</t>
  </si>
  <si>
    <t>comp2603_c1_seq1</t>
  </si>
  <si>
    <t>dbj|GAA26635.1|</t>
  </si>
  <si>
    <t>K7_Pdr10p [Saccharomyces cerevisiae Kyokai no. 7]</t>
  </si>
  <si>
    <t>MLQAPSSSNSGLNQGNAAPDGPPNETQPYEGLDAAAQEEIKELARXXXXXXXXXXQEKRITGTGDPNTLTXXXXXXXXXXXXXSDIKGVNPILLDVNDPDYDETLDPRSENFSSVRWVRNMAQICENDSDFYKPFSLGCAWKDLSASGDSADITYQGTFGNMPIKYLKMSWRCISRRLFHRTHGKSEDNDSGFQILKPMDGCINPGELLVVLGRPGAGCTTLLKSISVNTHGFKISPDTIITYNGFSNKEIKNHYRGEVVYNAESDIHIPHLTVFQTLYTVARLKTPRNRIKGVDRDTFAKHMTEVAMATYGLSHTADTKVGNDFVRGVSGGERKRVSIAEVSICGSKFQCWDNATRGLDSATALEFIKALKTQATITKSAATVAIYQCSKDAYDLFDKVCVLYDGYQIFFGPSKQAKKYFQRMGYVCPERQTTADYLTSITSPSERIKDKDMVKHGIMIPQTAYEMNQYWIQSEEYKQLQVQVNKHLDTDSSQQREQIKNAHIAKQSKRARPSSPYTVSFFLQVKYILIRDIWRIKNDPSIQLFTVLSHAAMALILGSMFYEVMLSTTTTTFYYRGXXXXXXXXXXXXXXXLEIFSLYETRPITEKHKTYSLYRPSADAFASTFSDVPTKLATAVTFNIPYYFLINLKRDAGAFFFYFLINIITVFAMSHLFRCIGSVSKTLPQAMVPASVLLLAFAMYTGFAIPRVQMLGWSKWISYINPLSYLFESLMINEFHGRNFPCAQYIPSGPNYANATGDEVTCSALGSIPGNNYVSGDDFIQTNYGYRHKNKWRSVGIGLAXXXXXXXXXXXFCEYNEGAKQNGEMLVFPHSXXXXXXXXXXXXXXXXKNQPTLSTSDAEKDVEMNNNSSATDSRFLRDSDAAIMGNDKTVAKEHYXXXXXXXXXXXXXXXSNDIELSKSQAIFHWKNLCYDIPIKNGKRRILDNVDGWVKPGTLTALIGASGAGKTTLLDCLAERTTMGLITGDVFVDGRPRDQSFPRSIGYCQQQDLHLKTATVRESLRFSAYLRQADDVSIEEKDKYVEEVIEVLEMKLYADAIVGIPGEGLNVEQRKRLTIGVELAAKPKLLVFLDEPTSGLDSQTAWSTCQLMKKLASRGQAILCTIHQPSALLMQEFDRLLFLQEGGQTVYFGELGKGCKTMINYFEAHGAHKCPPDANPAEWMLEIVGAAPGTHASQDYFAIWRDSEEYREMQKELDWMERELPKRTEGSSNEEQKEFATSTLYQIKLVSYRLFHQYWRTPFYLWSKFFSTIVSELFIGFTFFKANTSLQGLQNQMLAIFMFTVVFNPILQQYLPLFVQQRELYEARERPSRTFSWKAFIVSQILVEIPWNLLAGTIAFFVYYYPVGFYRNASYANQLHERGALFWLFACAFYVYISSMGVLVISCIEIAENAANLASLFFIMSLSFCGVLATPNILPRFWIFMYRVSPLTYLIDALLSVGLANASVVCSSNELLKIVPPSGMTCSEYMEPYMQSTGTGYLLDGSSETECHFCQFSSTNDYLATVSSSYSRRWMNYGIFSAYIVFDYCAAIFLYWLVRVP</t>
  </si>
  <si>
    <t>MLQAPSSSNSGLNQGNAAPDGPPNETQPYEGLDAAAQEEIKELARTLTSQSSLLSQEKRITGTGDPNTLTAASSSSSSRSIFASDIKGVNPILLDVNDPDYDETLDPRSENFSSVRWVRNMAQICENDSDFYKPFSLGCAWKDLSASGDSADITYQGTFGNMPIKYLKMSWRCISRRLFHRTHGKSEDNDSGFQILKPMDGCINPGELLVVLGRPGAGCTTLLKSISVNTHGFKISPDTIITYNGFSNKEIKNHYRGEVVYNAESDIHIPHLTVFQTLYTVARLKTPRNRIKGVDRDTFAKHMTEVAMATYGLSHTADTKVGNDFVRGVSGGERKRVSIAEVSICGSKFQCWDNATRGLDSATALEFIKALKTQATITKSAATVAIYQCSKDAYDLFDKVCVLYDGYQIFFGPSKQAKKYFQRMGYVCPERQTTADYLTSITSPSERIKDKDMVKHGIMIPQTAYEMNQYWIQSEEYKQLQVQVNKHLDTDSSQQREQIKNAHIAKQSKRARPSSPYTVSFFLQVKYILIRDIWRIKNDPSIQLFTVLSHAAMALILGSMFYEVMLSTTTTTFYYRGAAIFFAILFNAFSSLLEIFSLYETRPITEKHKTYSLYRPSADAFASTFSDVPTKLATAVTFNIPYYFLINLKRDAGAFFFYFLINIITVFAMSHLFRCIGSVSKTLPQAMVPASVLLLAFAMYTGFAIPRVQMLGWSKWISYINPLSYLFESLMINEFHGRNFPCAQYIPSGPNYANATGDEVTCSALGSIPGNNYVSGDDFIQTNYGYRHKNKWRSVGIGLAYIIFFLFLYLFFCEYNEGAKQNGEMLVFPHSVVKKMKKKGIVSEKKKKNQPTLSTSDAEKDVEMNNNSSATDSRFLRDSDAAIMGNDKTVAKEHYSSPSSSASQSHSFSKSDDIELSKSQAIFHWKNLCYDIPIKNGKRRILDNVDGWVKPGTLTALIGASGAGKTTLLDCLAERTTMGLITGDVFVDGRPRDQSFPRSIGYCQQQDLHLKTATVRESLRFSAYLRQADDVSIEEKDKYVEEVIEVLEMKLYADAIVGVPGEGLNVEQRKRLTIGVELAAKPKLLVFLDEPTSGLDSQTAWSTCQLMKKLASRGQAILCTIHQPSALLMQEFDRLLFLQEGGQTVYFGELGKGCKTMINYFEAHGAHKCPPDANPAEWMLEIVGAAPGTHASQDYFAIWRDSEEYREMQKELDWMERELPKRTEGSSNEEQKEFATSTLYQIKLVSYRLFHQYWRTPFYLWSKFFSTIVSELFIGFTFFKANTSLQGLQNQMLAIFMFTVVFNPILQQYLPLFVQQRELYEARERPSRTFSWKAFIVSQILVEIPWNLLAGTIAFFVYYYPVGFYRNASYANQLHERGALFWLFACAFYVYISSMGVLVISCIEIAENAANLASLFFIMSLSFCGVLATPNILPRFWIFMYRVSPLTYLIDALLSVGLANASVVCSSNELLKIVPPSGMTCSEYMEPYMQSTGTGYLLDGSSETECHFCQFSSTNDYLATVSSSYSRRWMNYGIFSAYIVFDYCAAIFLYWLVRVP</t>
  </si>
  <si>
    <t>comp2815_c0_seq1</t>
  </si>
  <si>
    <t>ref|NP_011557.1|</t>
  </si>
  <si>
    <t>Nqm1p [Saccharomyces cerevisiae S288c]_x0001_sp|P53228.1|TAL2_YEAST RecName: Full=Transaldolase NQM1; AltName: Full=Non-quiescent mutant protein 1_x0001_emb|CAA97042.1| unnamed protein product [Saccharomyces cerevisiae]_x0001_gb|EDN61639.1| conserved protein [Saccharomyces cerevisiae YJM789]_x0001_gb|EDV10199.1| transaldolase [Saccharomyces cerevisiae RM11-1a]_x0001_gb|EDZ72098.1| YGR043Cp-like protein [Saccharomyces cerevisiae AWRI1631]_x0001_gb|EEU04443.1| YGR043C-like protein [Saccharomyces cerevisiae JAY291]_x0001_emb|CAY79805.1| EC1118_1G1_3488p [Saccharomyces cerevisiae EC1118]_x0001_tpg|DAA08142.1| TPA: Nqm1p [Saccharomyces cerevisiae S288c]_x0001_gb|EGA58580.1| YGR043C-like protein [Saccharomyces cerevisiae FostersB]_x0001_gb|EGA78924.1| YGR043C-like protein [Saccharomyces cerevisiae Vin13]_x0001_gb|EGA86839.1| YGR043C-like protein [Saccharomyces cerevisiae VL3]_x0001_gb|EHN07156.1| YGR043C-like protein [Saccharomyces cerevisiae x Saccharomyces kudriavzevii VIN7]_x0001_gb|EIW10393.1| Nqm1p [Saccharomyces cerevisiae CEN.PK113-7D]</t>
  </si>
  <si>
    <t>MSEPSEKKQKVATSSLEQLKKAGTHVVADSGDFEAISKYEPQDSTTNPSLILAASKLEKYARFIDAAVEYGRKHGKTDHEKIENAMDKILVEFGTQILKVVPGRVSTEVDARLSFDKKATVKKALHIIKLYKDAGVPKERVLIKIASTWEGIQAARELEVKHGIHCNMTLLFSFTQAVACAEANVTLISPFVGRIMDFYKALSGKDYTAETDPGVLSVKKIYSYYKRHGYATEVMAASFRNLDELKALAGIDNMTLPLNLLEQLYESTDPIENKLNSESAKEEGVEKVSFINDEPHFRYVLNEDQMATEKLSDGIRKFSADIEALYKLVEEKM</t>
  </si>
  <si>
    <t>comp2333_c0_seq1</t>
  </si>
  <si>
    <t>dbj|GAA22049.1|</t>
  </si>
  <si>
    <t>K7_Rtn2p [Saccharomyces cerevisiae Kyokai no. 7]</t>
  </si>
  <si>
    <t>PGEAGHQNKTGLIYWTNPSKSGASFAATLVSLLILRNVNVISVLLKIGYMVLFTSFAVELSTKVLFDKGVVSRFGMQESPDLVGVLKPHIDRELDRLPALEDRIRKLVFAHRTRNNFTIGVSLYFLHGLFAIFSMNTVLIMTTIFLYTVPLIYDRKQARIDRAIDRMKDLVIHMFHKNYNKVVEKTEPYIDKIIPPQTDEGSYSTSISNENKSSTSQRNKSGLSSSEFDNMNDTSASKSGKDSYSTSQYNRAEYPVSQNENIGTLKSGKQEIPTEKDFNNRHENFSKPDVKIYDPRTVDIEEELAAHQRELEQNLKDGDYNLVGSKEIPDPITVPAPTRHTTKPAESQSIPIKNNETLHKTTHGLKQKLQHA</t>
  </si>
  <si>
    <t>comp999_c0_seq1</t>
  </si>
  <si>
    <t>ref|NP_012304.1|</t>
  </si>
  <si>
    <t>Gtt1p [Saccharomyces cerevisiae S288c]_x0001_sp|P40582.1|GST1_YEAST RecName: Full=Glutathione S-transferase 1; AltName: Full=GST-I_x0001_emb|CAA86198.1| unnamed protein product [Saccharomyces cerevisiae]_x0001_gb|EDN61533.1| glutathione S-transferase [Saccharomyces cerevisiae YJM789]_x0001_gb|EEU08239.1| Gtt1p [Saccharomyces cerevisiae JAY291]_x0001_tpg|DAA08585.1| TPA: Gtt1p [Saccharomyces cerevisiae S288c]_x0001_gb|EGA74500.1| Gtt1p [Saccharomyces cerevisiae AWRI796]_x0001_gb|EGA86343.1| Gtt1p [Saccharomyces cerevisiae VL3]_x0001_gb|AEO21132.1| GTT1 [synthetic construct]_x0001_dbj|GAA24153.1| K7_Gtt1p [Saccharomyces cerevisiae Kyokai no. 7]_x0001_gb|EIW09859.1| Gtt1p [Saccharomyces cerevisiae CEN.PK113-7D]</t>
  </si>
  <si>
    <t>MSLPIIKVHWLDHSRAFRLLWLLDHLNLEYEIVPYKRDANFRAPPELKKIHPLGRSPLLEVQDRETGKKKILAESGFIFQYVLQHFDHSHVLMSEDADIADQINYYLFYVEGSLQPPLMIEFILSKVKDSGMPFPISYLARKVADKISQAYSSGEVKNQFDFVEGEISKNNGYLVDGKLSGADILMSFPLQMAFERKFAAPEDYPAISKWLKTITSEESYAASKEKARALGSNF</t>
  </si>
  <si>
    <t>comp2534_c0_seq1</t>
  </si>
  <si>
    <t>gb|EDN60130.1|</t>
  </si>
  <si>
    <t>GTPase-activating protein [Saccharomyces cerevisiae YJM789]_x0001_emb|CAY79053.1| Gyp7p [Saccharomyces cerevisiae EC1118]</t>
  </si>
  <si>
    <t>MSKILFCKSKVFLHPTSDARDNIAGFLLLTLEANKLSHQAILQYIPESGLSTLEISKLLKHEAKVGTCPTSTPFVIENSINFSNLVNTSLGQAFEISLSQIYCIQFRPPSPNGWYVGSLVIYPLTEQFTGFQPPVLFFHDQLCPSTTDKLKRLRKSMNPFDDSDELYWGGVDLRNKINELMELKKSNLEPEFWLVNPSLNDLRNFVSKDLLESYNNSKKDTTEPATAGVKLNEKFQEWKWNVMSKIADVTTKSTNFIDSWLTNNSPIQKSQIDNEYLQKLLNNEKVKQIEQDYDSARVYLANWSLGVKQEAERYQKQNKLFDSYRNNIFNDLNLTDELSDTEINNALQRQFPLTEAKWNSLWDENDGRLRVTVNEVKDFIFHGGLENDSLRGKVWGFLLEIYPWDSSQDERVQIDQTLAAEYDQLKLTWSKDFLQFXXXXXXXYWNDQLFRISKDVRRCDRNLEIFQYNTIDGLPPPPQQLPANENNSTSPXXXXXXXXXXXXGVRNPHLIHLQNILITYNVYNTNLGYVQGMTDLLSPIYVIMKEEWKTFWCFTHFMDIMERNFLRDQSGIHEQMLTLVELVQLMLPELSEHLNKCDSGNLFFCFRMLLVWFKREFEMEDIMHIWENFWTFYYSSQFQLFFMLAILQKNSQAILQHLNQFDQILKFFNELNGKLDWNDLMVRAELLFKKFEKMMHVMERDLQNVXXXXXXXXTGVLPCQSERLTLLLSKKPIIRHEGQRSKNSVK</t>
  </si>
  <si>
    <t>MSKILFCKSKVFLHPTSDARDNIAGFLLLTLEANKLSHQAILQYIPESGLSTLEISKLLKHEAKVGTCPTSTPFVIENSINFSNLVNTSLGQAFEISLSQIYCIQFRPPSPNGWYVGSLVIYPLTEQFTGFQPPVLFFHDQLCPSTTDKLKRLRKSMNPFDDSDELYWGGVDLRNKINELMELKKSNLEPEFWLVNPSLNDLRNFVSKDLLESYNNSKKDTTEPATAGVKLNEKFQEWKWNVMSKIADVTTKSTNFIDSWLTNNSPIQKSQIDNEYLQKLLNNEKVKQIEQDYDSARVYLANWSLGVKQEAERYQKQNKLFDSYRNNIFNDLNLTDELSDTEINNALQRQFPLTEAKWNSLWDENDGRLRVTVNEVKDFIFHGGLENDSLRGKVWGFLLEIYPWDSSQDERVQIDQTLAAEYDQLKLTWSKDFLQFDDEDEEEYWNDQLFRISKDVRRCDRNLEIFQYNTIDGLPPPPQQLPANENNSTSPESANDESDDADDGVRNPHLIHLQNILITYNVYNTNLGYVQGMTDLLSPIYVIMKEEWKTFWCFTHFMDIMERNFLRDQSGIHEQMLTLVELVQLMLPELSEHLNKCDSGNLFFCFRMLLVWFKREFEMEDIMHIWENFWTFYYSSQFQLFFMLAILQKNSQAILQHLNQFDQILKFFNELNGKLDWNDLMVRAELLFKKFEKMMHVMERDLQNVSSSSSSSSTGVLPCQSERLTLLLSKKPIIRHEGQRSKNSVK</t>
  </si>
  <si>
    <t>comp949_c0_seq1</t>
  </si>
  <si>
    <t>ref|NP_013369.1|</t>
  </si>
  <si>
    <t>Bop2p [Saccharomyces cerevisiae S288c]_x0001_sp|Q06150.1|BOP2_YEAST RecName: Full=Protein BOP2; AltName: Full=Bypass of PAM1 protein 2_x0001_gb|AAB67374.1| Ylr267wp [Saccharomyces cerevisiae]_x0001_tpg|DAA09581.1| TPA: Bop2p [Saccharomyces cerevisiae S288c]</t>
  </si>
  <si>
    <t>MVAALTYLPTELIQRIFEFTVVETDSQYWLYNLVALIDFSVSSRGGGSITEDFLTNYVRKNLMVLDLTCEATQDSILRAEYGFLKRLLPYIDMDAQYIRVVDLETNVDKAQNLKAEKLIVIFDEFSDLKLIETFFPLANSNSNIIEFVFCVRNIKSSFYSPLEKLHIANIVADIDINTLYLDFVDSNIYSDQNFFGIFDPDIFQLINKNYRNFFSKTNEKGKKRPPICKKICFPFVETLNLDYMALDSFFNSILHKLTTKIKTFERNNEFDVDKNLNLNSTTTVAALIIKSILQQFFNNFHISFPNLVTLNFIKMSTYPNNHEITQCCNFIDLSSYVLNKCLSENISINFLFQLHSLKNWSMPKIKEFTGHKFKYDETTFSGSPERYIKSLRGNIKILQEMAINETNDGTCYFRVKLIPEGVEKTQIINWVPFTSSFSDDTFKQRHHLKRPMICLKNNSLRSLTVKIIRIEKCSSIRIQGFYLPNLQELFINNTLCDTTQHQKQASNDMSCIEFTSWNELPQCKKLGFAQLEDDSNYVLNISNLQDHLPNLDLRESFPTFFDIRQKFVVV</t>
  </si>
  <si>
    <t>MVAALTYLPTELIQRIFEFTVVETDSQYWLYNLVALIDFSVSSRGGGSITEDFLTNYVRKNLMVLDLTCEATQDSILRAEYGFLKRLLPYIDMDAQYIRVVDLETNADKAQNLKAEKLIVIFDEFSDLKLIETFFPLANSNSNIIEFVFCVRNIKSSFYSPLEKLHIANIVADIDINTLYLDFVDSNIYSDQNFFGIFDPDIFQLINKNYRNFFSKTNEKGKKRPPICKKICFPFVETLNLDYMALDSFFNSILHKLTTKIKTFERNNEFDVDKNLNLNSTTTVAALIIKSILQQFFNNFHISFPNLVTLNFIKMSTYPNNNEITQCCNFIDLSSYVLNKCLSENISINFLFQLHSLKNWSMPKIKEFTGHKFKYDETTFSGSPERYIKSLRGNIKILQEMAINETNDGTCYFRVKLIPEGVEKTQIINWIPFTSSFSDDTFKQRHHLKRPMICLKNNSLRSLTVKIIRIEKCSSIRIQGFYLPNLQELFINNTLCDTTQHQKQASNDMSCIEFTSWNELPQCKKLGFAQLEDDSNYVLNISNLQDHLPNLDLRESFPTFFDIRQKFVVV</t>
  </si>
  <si>
    <t>comp1012_c0_seq2</t>
  </si>
  <si>
    <t>ref|NP_012736.1|</t>
  </si>
  <si>
    <t>Ash1p [Saccharomyces cerevisiae S288c]_x0001_sp|P34233.1|ASH1_YEAST RecName: Full=Transcriptional regulatory protein ASH1; AltName: Full=Daughter cells HO repressor protein_x0001_emb|CAA52253.1| unnamed protein product [Saccharomyces cerevisiae]_x0001_emb|CAA82028.1| ASH1 [Saccharomyces cerevisiae]_x0001_tpg|DAA08981.1| TPA: Ash1p [Saccharomyces cerevisiae S288c]_x0001_dbj|GAA24550.1| K7_Ash1p [Saccharomyces cerevisiae Kyokai no. 7]_x0001_gb|EIW09355.1| Ash1p [Saccharomyces cerevisiae CEN.PK113-7D]_x0001_prf||2208271A ASH1 gene_x0001_prf||2208272A ASH1 gene</t>
  </si>
  <si>
    <t>MSSLYIKTPLHALSAGPDSHANSSYYDXXXXXXXXXXXXXXXXXXXXXXXXXXXXXPRKYSFHSLNVSPILSPISLANEILGKKSNTAPASPHHMDYNPISSLTPGNSPEFNKASLSQISFTNPLNYGSGLGFSSNSQPRLPLLDRLSSVSLSKRPERXXXXXXXXXXXXXXXXXXXXENAARFPDTSKRTSNWKTDLTHWCKDTNYQDYVKIREEVAHFKPLSIPNLTNNQNNDSFNYGKELESTRSSKFHSPSKESFDRTKLIPSILEAKDQFKDLSNNAWSIXXXXXXXXXXXXNRTMERTTLRGVEASFFEGKSSNNDSIFNPIISEKLVQEVKHQRQLRGNSFPMPNASHKKTNSFKALQIKKLLANRDILSNNSKSNVRKPSKNKISKQASNVFGNTARQLVMKLDNAXXXXXXXXXXXXXXXXXXXGKMRSRSSSPVRPKAYTPSPRSPNYHRFALDXXXXXXXXXXXXXXXXXXXXXXXXXXXXXXXXXVCVSCHSSDSPCWRPSWSPRKQDQLCNSCGLRYKKTHTRCLNDLCRKIPTKGEINIMKSNGIDKEFVPERNCEIEGYRCLFCNYITETVEN</t>
  </si>
  <si>
    <t>MSSLYIKTPLHALSAGPDSHANSSYYDNLLLPSFSNLSSNISRNNITTDNNINSASPRKYSFHSLNVSPILSPISLANEILGKKSNTAPASPHHMDYNPISSLTPGNSPEFNKASLSQISFTNPLNYGSGLGFSSNSQPRLPLLDRLSSVSLSKRPERPQQSLPSLRHLQLLPSPLLQENAARFPDTSKRTSNWKTDLTHWCKDTNYQDYVKIREEVAHFKPLSIPNLTNNQNNDSFNYGKELESTRSSKFHSPSKESFDRTKLIPSILEAKDQFKDLSNNAWSITPPVTPPMSPPTNRTMERTTLRGVEASFFEGKSSNNDSIFNPIISEKLVQEVKHQRQLRGNSFPMPNASHKKTNSFKALQIKKLLANRDILSNNSKSNVRKPSKNKISKQASNVFGNTARQLVMKLDNASYSSVSASSSPSPSTPTKSGKMRSRSSSPVRPKAYTPSPRSPNYHRFALDSPPQSPRRSSNSSITKKGSRRSSGSSPTRHTTRVCVSCHSSDSPCWRPSWSPRKQDQLCNSCGLRYKKTHTRCLNDLCRKIPTKGEINIMKSNGIDKEFVPERNCEIEGYRCLFCNYITETVEN</t>
  </si>
  <si>
    <t>comp4405_c1_seq1</t>
  </si>
  <si>
    <t>gb|EGA62085.1|</t>
  </si>
  <si>
    <t>Rim4p [Saccharomyces cerevisiae FostersO]</t>
  </si>
  <si>
    <t>KSQYKKRYARRSSYGYNEVXXXXXXXXXXXXXXXXXXXXPMGPLHPSQGSAGNHHXXXXXXXXXXXXXSGLDGSMIPPPINVGQSHAANHGSTHVHANEFISNDTGDINEDNKAYSLDY</t>
  </si>
  <si>
    <t>KSQYKKRYARRSSYGYNEVPPKPYYFQPYYYHPMQYHMGPMGPLHPSQGSAGNHHPYMMVYPMSPPPPSGLDGSMIPPPINVGQSHAANHGSTHVHANEFISNDTGDINEDNKAYSLDY</t>
  </si>
  <si>
    <t>comp2370_c0_seq1</t>
  </si>
  <si>
    <t>ref|NP_011636.3|</t>
  </si>
  <si>
    <t>Mep1p [Saccharomyces cerevisiae S288c]_x0001_sp|P40260.1|MEP1_YEAST RecName: Full=Ammonium transporter MEP1_x0001_emb|CAA54699.1| ammonium transporter [Saccharomyces cerevisiae]_x0001_emb|CAA58156.1| ammonium transporter [Saccharomyces cerevisiae]_x0001_emb|CAA97132.1| MEP1 [Saccharomyces cerevisiae]_x0001_gb|EDN61711.1| ammonium transporter [Saccharomyces cerevisiae YJM789]_x0001_gb|EDV10129.1| ammonia permease [Saccharomyces cerevisiae RM11-1a]_x0001_gb|EDZ72028.1| YGR121Cp-like protein [Saccharomyces cerevisiae AWRI1631]_x0001_gb|EEU06098.1| Mep1p [Saccharomyces cerevisiae JAY291]_x0001_emb|CAY79878.1| Mep1p [Saccharomyces cerevisiae EC1118]_x0001_tpg|DAA08213.1| TPA: Mep1p [Saccharomyces cerevisiae S288c]_x0001_gb|EGA58626.1| Mep1p [Saccharomyces cerevisiae FostersB]_x0001_gb|EGA74936.1| Mep1p [Saccharomyces cerevisiae AWRI796]_x0001_gb|EGA82872.1| Mep1p [Saccharomyces cerevisiae Lalvin QA23]_x0001_gb|EHN06910.1| Mep1p [Saccharomyces cerevisiae x Saccharomyces kudriavzevii VIN7]_x0001_gb|EIW10470.1| Mep1p [Saccharomyces cerevisiae CEN.PK113-7D]</t>
  </si>
  <si>
    <t>MESRTTGPLTTETYDGPTVAFMILGAALVFFMVPGLGFLYSGLARRKSALALIWVVLMATLVGILQWYFWGYSLAFSKSAPNNKFIGNLDSFGFRNVYGKKFDEDAYPELAYATFQMMFSCVNLSIIAGATAERGRLLPHMVFLFILATIGYCPVTYWIWSPGGWAYQWGVLDWAGGGNIEILSAVSGFVYSWFLGKRNEKLLINFRPHNVSLVTLGTSILWFGWLLFISASSLSPNLRSVYAFMNTCLSAITGGMTWCLLDYRSEKKWSTVGLCSGIISGLVAATPSSGCITLYGSLIQGIVAGVVCNFATKLKYYAKVDDAMDILAEHGVAGVIGLIFNALFGADWVIGMDGTTEHEGGWVTHNYKQMYKQIAYIAASIGYTAAVTAIICFVLGYIPGMRLRISEEAEEAGMDEDQIGEFAYDYVEVRRDYYLWGVDEDSQRSDVNHRVNNAHLAAERXXXXXXXXXXXXGEMIQSEKILPIHQEDPANR</t>
  </si>
  <si>
    <t>MESRTTGPLTTETYDGPTVAFMILGAALVFFMVPGLGFLYSGLARRKSALALIWVVLMATLVGILQWYFWGYSLAFSKSAPNNKFIGNLDSFGFRNVYGKKFDEDAYPELAYATFQMMFSCVNLSIIAGATAERGRLLPHMVFLFILATIGYCPVTYWIWSPGGWAYQWGVLDWAGGGNIEILSAVSGFVYSWFLGKRNEKLLINFRPHNVSLVTLGTSILWFGWLLFNSASSLSPNLRSVYAFMNTCLSAITGGMTWCLLDYRSEKKWSTVGLCSGIISGLVAATPSSGCITLYGSLIQGIVAGVVCNFATKLKYYAKVDDAMDILAEHGVAGVIGLIFNALFGADWVIGMDGTTEHEGGWVTHNYKQMYKQIAYIAASIGYTAAVTAIICFVLGYIPGMRLRISEEAEEAGMDEDQIGEFAYDYVEVRRDYYLWGVDEDSQRSDVNHRVNNAHLAAERSSSGTNSSSDGNGEMIQSEKILPIHQEDPANR</t>
  </si>
  <si>
    <t>comp589_c0_seq1</t>
  </si>
  <si>
    <t>gb|EDN61294.1|</t>
  </si>
  <si>
    <t>Pre-mRNA Processing [Saccharomyces cerevisiae YJM789]_x0001_gb|EIW07283.1| Prp4p [Saccharomyces cerevisiae CEN.PK113-7D]</t>
  </si>
  <si>
    <t>MSKYIALENLPVDLQHKGATQNESTADILKQLPHERLQAVLEKIPEEDLEVRRLLSILKKPEVVENEDVQQRRIRLAEILMGDXXXXXXXXXXXXXXXXXXXXXXXXXFFTPATSELIFARRFLIKYSLERSRKRLQKEMERHQKFNTRQELLSRRTELQRMANLELAGSQLVSTKPISAVSLSTDDMVVATGSWAGDLQVLNSQTLQPLTQKLDSHVGKIGAIDWHPDSNNQMISCAEDGLIKNFQYSNEEGDLRLLGDLVGHERRISDVKYHPSGKFIGSASHDMTWRLWDASTHQELLLQEGHDKGVFSLSFQCDGSLVCSGGMDSLSMLWDIRSGSKVMTLAGHSKPIYTIAWSPNGYQVATGGGDGMINVWDIRKRDEGQLNQILAHRNIVTQVRFSKEDGGKKLVSCGYDNLINVYSSDTWLKMGSLAGHTDKIISLDISNNSHFLVSGGWDRSIKLWN</t>
  </si>
  <si>
    <t>MSKYIALENLPVDLQHKGATQNESTADILKQLPHERLQAVLEKIPEEDLEVRRLLSILKKPEVVENEDVQQRRIRLAEILMGDEIDLENINNMENINGEEVDEEDDEDFFTPATSELIFARRFLIKYSLERSRKRLQKEMERHQKFNTRQELLSRRTELQRMANLELAGSQLVSTKPISAVSLSTDDMVVATGSWAGDLQVLNSQTLQPLTQKLDSHVGKIGAIDWHPDSNNQMISCAEDGLIKNFQYSNEEGDLRLLGDLVGHERRISDVKYHPSGKFIGSASHDMTWRLWDASTHQELLLQEGHDKGVFSLSFQCDGSLVCSGGMDSLSMLWDIRSGSKVMTLAGHSKPIYTIAWSPNGYQVATGGGDGMINVWDIRKRDEGQLNQILAHRNIVTQVRFSKEDGGKKLVSCGYDNLINVYSSDTWLKMGSLAGHTDKIISLDISNNSHFLVSGGWDRSIKLWN</t>
  </si>
  <si>
    <t>comp3534_c0_seq1</t>
  </si>
  <si>
    <t>gb|EDN61748.1|</t>
  </si>
  <si>
    <t>conserved protein [Saccharomyces cerevisiae YJM789]_x0001_emb|CAY79921.1| Rts3p [Saccharomyces cerevisiae EC1118]_x0001_gb|EGA62162.1| Rts3p [Saccharomyces cerevisiae FostersO]_x0001_gb|EGA78715.1| Rts3p [Saccharomyces cerevisiae Vin13]</t>
  </si>
  <si>
    <t>MIATSRAVNMNKESKHKKAVAKPCRERQTSVTRAMRPAVAXXXXXXXXXXXXXXXXXXXXXRLSREEIINEMEKEQDAIVVRLLREIETLKEENSRLKNQLHHPVPARRSSPFFEGESAILDDDDCNYGYTLDTPKLKLTDGASRHTVLPLTPKDSMTXXXXXXXXXXXXXXXXNGTSISDTIFPIETKIHSAPTTNRNLSSADLPHHTLLPRSLSGISSSDLTESGALLHDRRRRSSNYSLDGSNSLKADLMAKRFQTGSLK</t>
  </si>
  <si>
    <t>MIATSRAVNMNKESKHKKAVAKPCRERQTSVTRAMRPAVARDPRRLSTSSSPSSSPMSAQRRLSREEIINEMEKEQDAIVVRLLREIETLKEENSRLKNQLHHPVPARRSSPFFEGESAILDDDDCNYGYTLDTPKLKLTDGASRHTVLPLTPKDSMTHISHSARRSSRNASISNGTSISDTIFPIETKIHSAPTTNRNLSSADLPHHTLLPRSLSGISSSDLTESGALLHDRRRRSSNYSLDGSNSLKADLMAKRFQTGSLK</t>
  </si>
  <si>
    <t>comp2828_c1_seq1</t>
  </si>
  <si>
    <t>ref|NP_015033.1|</t>
  </si>
  <si>
    <t>Fdh1p [Saccharomyces cerevisiae S288c]_x0001_sp|Q08911.1|FDH1_YEAST RecName: Full=Formate dehydrogenase 1; AltName: Full=NAD-dependent formate dehydrogenase 1_x0001_sp|A6ZN46.1|FDH2_YEAS7 RecName: Full=Formate dehydrogenase 2; AltName: Full=NAD-dependent formate dehydrogenase 2_x0001_sp|C8ZHD6.1|FDH2_YEAS8 RecName: Full=Formate dehydrogenase 2; AltName: Full=NAD-dependent formate dehydrogenase 2_x0001_emb|CAA99720.1| unnamed protein product [Saccharomyces cerevisiae]_x0001_gb|EDN64042.1| conserved protein [Saccharomyces cerevisiae YJM789]_x0001_emb|CAY86665.1| Fdh1p [Saccharomyces cerevisiae EC1118]_x0001_tpg|DAA11147.1| TPA: Fdh1p [Saccharomyces cerevisiae S288c]_x0001_dbj|GAA26691.1| K7_Fdh1-1p [Saccharomyces cerevisiae Kyokai no. 7]_x0001_gb|EIW07815.1| Fdh1p [Saccharomyces cerevisiae CEN.PK113-7D]</t>
  </si>
  <si>
    <t>MSKGKVLLVLYEGGKHAEEQEKLLGCIENELGIRNFIEEQGYELVTTIDKDPEPTSTVDRELKDAEIVITTPFFPAYISRNRIAEAPNLKLCVTAGVGSDHVDLEAANERKITVTEVTGSNVVSVAEHVMATILVLIRNYNGGHQQAINGEWDIAGVAKNEYDLEDKIISTVGAGRIGYRVLERLVAFNPKKLLYYDYQELPAEAINRLNEASKLFNGRGDIVQRVEKLEDMVAQSDVVTINCPLHKDSRGLFNKKLISHMKDGAYLVNTARGAICVAEDVAEAVKSGKLAGYGGDVWDKQPAPKDHPWRTMDNKDHVGNAMTVHISGTSLDAQKRYAQGVKNILNSYFSKKFDYRPQDIIVQNGSYATRAYGQKK</t>
  </si>
  <si>
    <t>comp1305_c0_seq1</t>
  </si>
  <si>
    <t>ref|NP_014204.2|</t>
  </si>
  <si>
    <t>hypothetical protein YNL195C [Saccharomyces cerevisiae S288c]_x0001_sp|P40168.2|YNT5_YEAST RecName: Full=Uncharacterized protein YNL195C_x0001_gb|EDN62624.1| conserved protein [Saccharomyces cerevisiae YJM789]_x0001_gb|EDZ69782.1| YNL195Cp-like protein [Saccharomyces cerevisiae AWRI1631]_x0001_tpg|DAA10358.1| TPA: hypothetical protein YNL195C [Saccharomyces cerevisiae S288c]_x0001_gb|EGA73307.1| YNL195C-like protein [Saccharomyces cerevisiae AWRI796]_x0001_gb|EGA85194.1| YNL195C-like protein [Saccharomyces cerevisiae VL3]_x0001_gb|EIW07900.1| hypothetical protein CENPK1137D_2487 [Saccharomyces cerevisiae CEN.PK113-7D]</t>
  </si>
  <si>
    <t>MLGLGQSAQAYASDDALNMNQAKDKTYSVPGCGRASDLKYPHRDGHSSSHEQRSGILPTECPGPTLNTGAGSIGIPGCGKVTNRVVSDYNKNARSTLANFDSSKMTEARMNSKNVPIGCQDTSDPHFNGPIDQHVPGAGSPQSQPHHIDAWNSVSSRRADNNNQDMMDPQTASSDRYNEKMMREENSGVSASSYTTKVQGYPASIPSFNQETEEKETYAYGVGDRHNVPRNQIMDETNPSANVLNATDHSISHPENKVLHK</t>
  </si>
  <si>
    <t>comp2940_c0_seq1</t>
  </si>
  <si>
    <t>gb|EIW10435.1|</t>
  </si>
  <si>
    <t>Pdc6p [Saccharomyces cerevisiae CEN.PK113-7D]</t>
  </si>
  <si>
    <t>MSEITLGKYLFERLKQVNVNTIFGLPGDFNLSLLDKIYEVDGLRWAGNANELNAAYAADGYARIKGLSVLVTTFGVGELSALNGIAGSYAEHVGVLHVVGVPSISAQAKQLLLHHTLGNGDFTVFHRMSANISETTSMITDIATAPSEIDRLIRTTFITQRPSYLGLPANLVDLKVPGSLLEKPIDLSLKPNDPEAEKEVIDTVLELIQNSKNPVILSDACASRHNVKKETQKLIDLTQFPAFVTPLGKGSIDEQHPRYGGVYVGTLSKPDVKQAVESADLILSVGALLSDFNTDSFSYSYKTKNVVEFHSDYVKVKNATFPGVQMKFALQNLLKVIPDVIKGYKSVPVPTKTPANKGVSASTPLKQEWLWNELSKFLQEGDVIISETGTSAFGINQTIFPKDAYGISQVLWGSIXXXXXXXXXXXXXAEEIDPNKRVILFIGDGSLQLTVQEISTMIRWGLKSYLFVLNNDGYTIEKLIHGPHAEYNEIQTWDHLALLPAFGAKKYENHKIATTGEWDALTTDSEFQKNSVIRLIELKLPVFDAPESLIKQAQLTAATNAKQ</t>
  </si>
  <si>
    <t>MSEITLGKYLFERLKQVNVNTIFGLPGDFNLSLLDKIYEVDGLRWAGNANELNAAYAADGYARIKGLSVLVTTFGVGELSALNGIAGSYAEHVGVLHVVGVPSISAQAKQLLLHHTLGNGDFTVFHRMSANISETTSMITDIATAPSEIDRLIRTTFITQRPSYLGLPANLVDLKVPGSLLEKPIDLSLKPNDPEAEKEVIDTVLELIQNSKNPVILSDACASRHNVKKETQKLIDLTQFPAFVTPLGKGSIDEQHPRYGGVYVGTLSKPDVKQAVESADLILSVGALLSDFNTGSFSYSYKTKNVVEFHSDYVKVKNATFPGVQMKFALQNLLKVIPDVVKGYKSVPVPTKTPANKGVPASTPLKQEWLWNELSKFLQEGDVIISETGTSAFGINQTIFPKDAYGISQVLWGSIGFTTGATLGAAFAAEEIDPNKRVILFIGDGSLQLTVQEISTMIRWGLKPYLFVLNNDGYTIEKLIHGPHAEYNEIQTWDHLALLPAFGAKKYENHKIATTGEWDALTTDSEFQKNSVIRLIELKLPVFDAPESLIKQAQLTAATNAKQ</t>
  </si>
  <si>
    <t>comp2951_c2_seq1</t>
  </si>
  <si>
    <t>gb|EDN64102.1|</t>
  </si>
  <si>
    <t>aldehyde dehydrogenase [Saccharomyces cerevisiae YJM789]_x0001_gb|EDV11659.1| aldehyde dehydrogenase 2 [Saccharomyces cerevisiae RM11-1a]_x0001_dbj|GAA25615.1| K7_Ald3p [Saccharomyces cerevisiae Kyokai no. 7]</t>
  </si>
  <si>
    <t>MPTLYTDIEIPQLKISLKQPLGLFINNEFCPSSDGKTIETVNPATGEPITSFQXXXXXXXXXXXXXXXXXXXXXWSKTSSEQRGIYLSNLLKLIEEEQDTLAALETLDSGKPFHSNAKQDLAQIIELTRYYAGAVDKFNMGETIPLTFNKFAYTLKVPFGVVAQIVPWNYPLAMACRKMQGALAAGNTVIIKPAENTSLSLLYFATLIKKAGFPPGVVNVIPGYGSVVGKALGTHMDIDKISFTGSTKVGGSVLEASGQSNLKDITLECGGKSPALVFEDADLDKAIEWVANGIFFNSGQICTANSRVYVQSSIYDKFVEKFKETAKKEWDVAGKFDPFDEKCIVGPVISSTQYDRIKSYIERGKKEEKLDMFQTSEFPVSGAKGYFIPPTIFTDVPETSKLLRDEIFGPVVVVSKFTNYDDALKLANDTCYGLASAVFTKDVKKAHMFARDIKAGTVWINQTNQEEAKVPFGGFKMSGIGRESGDTGVDNYLQIKSVHVDLSLDK</t>
  </si>
  <si>
    <t>MPTLYTDIEIPQLKISLKQPLGLFINNEFCPSSDGKTIETVNPATGEPITSFQAANEKDVDKAVKAARAAFDNVWSKTSSEQRGIYLSNLLKLIEEEQDTLAALETLDSGKPFHSNAKQDLAQIIELTRYYAGAVDKFNMGETIPLTFNKFAYTLKVPFGVVAQIVPWNYPLAMACRKMQGALAAGNTVIIKPAENTSLSLLYFATLIKKAGFPPGVVNVIPGYGSVVGKALGTHMDIDKISFTGSTKVGGSVLEASGQSNLKDITLECGGKSPALVFEDADLDKAIEWVANGIFFNSGQICTANSRVYVQSSIYDKFVEKFKETAKKEWDVAGKFDPFDEKCIVGPVISSTQYDRIKSYIERGKKEEKLDMFQTSEFPVSGAKGYFIPPTIFTDVPETSKLLRDEIFGPVVVVSKFTNYDDALKLANDTCYGLASAVFTKDVKKAHMFARDIKAGTVWINQTNQEEAKVPFGGFKMSGIGRESGDTGVDNYLQIKSVHVDLSLDK</t>
  </si>
  <si>
    <t>comp2569_c0_seq2</t>
  </si>
  <si>
    <t>gb|EDN62165.1|</t>
  </si>
  <si>
    <t>conserved protein [Saccharomyces cerevisiae YJM789]_x0001_dbj|GAA21955.1| K7_Ycr045cp [Saccharomyces cerevisiae Kyokai no. 7]</t>
  </si>
  <si>
    <t>MKPQCILISLLVNLAYAEEYLVRFKNPTAFQQFTSNSNRSWRQFIDNKIEKKFSIGSFRGVTMXXXXXXXXXXXXXXXXADIVPNFRFEAFEGDSVNSAESSYTFNATAKYSYEDIDEEQNITYQPDAPRHLARISRHYQLPFDVGDKDRYKSWFNYYYEHDYQGQDVNAYIMDTGIFADHPEFEDRVIQGIDLTKEGFGDQNGHGTHVAGLVGSKTYGAAKRVNLVEVKVLGKDGSGEASNVLSGLEFIVEHCTKVSRPQGKKCVANLSLGSFRSPIINMAVEGAIEEGIVFVAAAGNFNLDAYWASPASAENVITVGAFDDHIDTIAKFSNWGPCVNIFAPGVEIESLSHLNYNDTLILSGTSMSTPIVTGVAAILLSKGIEPEMIAQEIEYLSTRNVFHRRTLFFKPSTPNQILYNGVDKLDDPYDDETFPRLNIEAIAKELEEYNATLQTPMSENLQSGSKLWGWNNDVTLPLGEIRLKRRDFMKNL</t>
  </si>
  <si>
    <t>MKPQCILISLLVNLAYAEEYLVRFKNPTAFQQFTSNSNRSWRQFIDNKIEKKFSIGSFRGVTMNLSKNLVNKLKKSPLVADIVPNFRFEAFEGDSVNSAESSYTFNATAKYSYEDIDEEQNITYQPDAPRHLARISRHYQLPFDVGDKDRYKSWFNYYYEHDYQGQDVNAYIMDTGIFADHPEFEDRVIQGIDLTKEGFGDQNGHGTHVAGLVGSKTYGAAKRVNLVEVKVLGKDGSGEASNVLSGLEFIVEHCTKVSRPQGKKCVANLSLGSFRSPIINMAVEGAIEEGIVFVAAAGNFNLDAYWASPASAENVITVGAFDDHIDTIAKFSNWGPCVNIFAPGVEIESLSHLNYNDTLILSGTSMSTPIVTGVAAILLSKGIEPEMIAQEIEYLSTRNVFHRRTLFFKPSTPNQILYNGVDKLDDPYDDETFPRLNIEAIAKELEEYNATLQTPMSENLQSGSKLWGWNNDVTLPLGEIRLKRRDFMKNL</t>
  </si>
  <si>
    <t>comp2753_c0_seq4</t>
  </si>
  <si>
    <t>dbj|GAA26062.1|</t>
  </si>
  <si>
    <t>K7_Ynl019cp [Saccharomyces cerevisiae Kyokai no. 7]_x0001_dbj|GAA26076.1| K7_Ynl033wp [Saccharomyces cerevisiae Kyokai no. 7]</t>
  </si>
  <si>
    <t>MLYSRESRTTVLFLALVTSLTVLCHSXXXXXXXXXXXXXXXXXXTAAPQPQNKAETALNTATNIIQTMQFLFNCAPFKWKGPLKITSCALNFIVLLLTAWGYLLKYLQENKLNSDADMEKMVGLGFGEMVGRIFGKGVGKAFTKMDITQKLVYPFEGSNRQKCLLMTVGENSIVPFHDLSTEICFDQYTLDSLSDHNHGSISILDAGSVSALGFADISSKMSSVSELYTLFGDYTIEVLGGITKLASTLNREDWQGERNGFAVLSRDRPNQTLLSVHMY</t>
  </si>
  <si>
    <t>MLYSRESRTTVLFLALVTSLTVLCHSVDVTTVFTTSTITEITTVTAAPQPQNKAETALNTATNIIQTMQFLFNCAPFKWKGPLKITSCALNFIVLLLTAWGYLLKYLQENKLNSDADMEKMVGLGFGEMVGRIFGKGVGKAFTKMDITQKLVYPFEGSNRQKCLLMTVGENSIVPFHDLSTEICFDQYTLDSLSDHNHGSISILDAGSVSALGFADISSKMSSVSELYTLFGDYTIEVLGGITKLASTLNREDWQGERNGFAVLSRDRPNQTLLSVHMY</t>
  </si>
  <si>
    <t>comp4036_c0_seq1</t>
  </si>
  <si>
    <t>gb|EIW10916.1|</t>
  </si>
  <si>
    <t>hypothetical protein CENPK1137D_3534 [Saccharomyces cerevisiae CEN.PK113-7D]</t>
  </si>
  <si>
    <t>MGLSRWHDMNSRPAEEKREEMQQDAHYYALAASDSLNASVSNEYGNQVMNSFWKVGIDSPYVDDEAIRNRDVENNLPSLKQSVYNANEPNXXXXXXXXXXXXHETFDFRNLKLR</t>
  </si>
  <si>
    <t>MGLSRWHDMNSRPAEEKSEEMQQDAHYYALAASDSLNASVSNEYGNQVMNSFWKVGIDSPYVDDEAIRNRDVENNLPSLKQSVYNANEPNATSSAFSTASYAHETFDFRNLKLR</t>
  </si>
  <si>
    <t>comp2835_c0_seq4</t>
  </si>
  <si>
    <t>gb|EEU08337.1|</t>
  </si>
  <si>
    <t>Spn1p [Saccharomyces cerevisiae JAY291]_x0001_gb|EGA60137.1| Spn1p [Saccharomyces cerevisiae FostersO]_x0001_dbj|GAA27090.1| K7_Spn1p [Saccharomyces cerevisiae Kyokai no. 7]</t>
  </si>
  <si>
    <t>MSTADQEQPKVVEATPEDGTASSQNSTINAENENTKQNQSMEPQETSENASNDTKDPDNGEKNEEAAIDENSNVEAAERKRKHISTDFSDDDLEKEEHNDQSLQPTVENRASKDRDSSATPSSRQELEEKLDRILKKPKVRRTRRDEDDLEQYLDEKILRLKDEMNIAAQLDIDTLNKRIETGDTSLIAMQXXXXXXXXXXXXXXANLADTILDNNLLQSVRIWLEPLPDGSLPSFEIQKSLFAALNDLPVKTEHLKESGLGRVVIFYTKSKRVEAQLARLAEKLIAEWTRPIIGASDNYRDKRIMQLEFDSEKLRKKSVMDSAKNRKKKSKSGEDPTSRGSSVQTLYEQXXXXXXXXXXXXQTTTDYKYAPVSNLSAVPTNARAVGVGSTLNNSEMYKRLTSRLNKKHK</t>
  </si>
  <si>
    <t>MSTADQEQPKVVEATPEDGTASSQNSTINAENENTKQNQSMEPQETSENASNDTKDPDNGEKNEEAAIDENSNVEAAERKRKHISTDFSDDDLEKEEHNDQSLQPTVENRASKDRDSSATPSSRQELEEKLDRILKKPKVRRTRRDEDDLEQYLDEKILRLKDEMNIAAQLDIDTLNKRIETGDTSLIAMQKVKLLPKVVSVLSKANLADTILDNNLLQSVRIWLEPLPDGSLPSFEIQKSLFAALNDLPVKTEHLKESGLGRVVIFYTKSKRVEAQLARLAEKLIAEWTRPIIGASDNYRDKRIMQLEFDSEKLRKKSVMDSAKNRKKKSKSGEDPTSRGSSVQTLYEQAAARRNRAAAPAQTTTDYKYAPVSNLSAVPTNARAVGVGSTLNNSEMYKRLTSRLNKKHK</t>
  </si>
  <si>
    <t>comp2242_c0_seq1</t>
  </si>
  <si>
    <t>sp|A6ZXL6.1|ATG20_YEAS7</t>
  </si>
  <si>
    <t>RecName: Full=Autophagy-related protein 20; AltName: Full=Cytoplasm to vacuole targeting protein 20; AltName: Full=Sorting nexin-42_x0001_gb|EDN60246.1| autophagy-related protein [Saccharomyces cerevisiae YJM789]_x0001_gb|EEU09010.1| Atg20p [Saccharomyces cerevisiae JAY291]_x0001_dbj|GAA22134.1| K7_Atg20p [Saccharomyces cerevisiae Kyokai no. 7]</t>
  </si>
  <si>
    <t>MSDLNDVQENVKLNSETRNTGKAEPPHGTTEYVAEAEISKNXXXXXXXXXXXXXXXXXXXXXXETELVHTALLEKDNPFMEEGPTGFTKSALLEIPGMRSHKLKNPNEDYEDDSEGLLPLNQESNAETCRTSLSGSINSMNGETSASEEPSVSNRKKSARIHILEAKRVSEGQGRAYIAYVIQFENSTVQRRYSDFESLRSILIRLFPMTLIPPIPEKQSIKNYGKSITGSSSKYLLPSEGSGSVDLSLSVIHASVNNSDEKLIRHRIRMLTEFLNKLLTNEEITKTSIITDFLDPNNHNWHEFVNSSSTFSSLPKSILQCNPLDPTNTTRIHAMLPIPGSSSQLLLNKESSDKKMDKERSKSFTNIEQDYKQYENLLDNGIYKYNRRTTKTYHDLKSDYNEIGEVFAQFAHEQAQVGELAEQLSYLSNAFSGSSISLEKLVGRLYYNINEPLNESVHMATSARELIKYRKLKYLQNEMIKKSLNSKRAQLEKLEAQNNEYKDVDKIIDNEMSKSHTINLERPNNNTGSGGKSYGGKLFNGFNKLASMVKDSVKYQETDPHTASINLKKEIEQLSESLEVTENDLEVISKVIKNDQLPKFSKEREVDLSEILKHYSRYMRNYARQNLEIWKEVKRHQDFA</t>
  </si>
  <si>
    <t>MSDLNDVQENAKLNSETRNTGKAEPPHGTTEYVAEAEISKNGVGSPKKSPKKGKVGKGDNNKVETELVHTALLEKDNPFMEEGPTGFTKSALLEIPGMRSHKLKNPNEDYEDDSEGLLPLNQESNAETCRTSLSGSINSMNGETSASEEPSVSNRKKSARIHILEAKRVSEGQGRAYIAYVIQFENSTVQRRYSDFESLRSILIRLFPMTLIPPIPEKQSIKNYGKSITGSSSKYLLPSEGSGSVDLSLSVIHASVNNSDEKLIRHRIRMLTEFLNKLLTNEEITKTSIITDFLDPNNHNWHEFVNSSSTFSSLPKSILQCNPLDPTNTTRIHAMLPIPGSSSQLLLNKESSDKKMDKERSKSFTNIEQDYKQYENLLDNGIYKYNRRTTKTYHDLKSDYNEIGEVFAQFAHEQAQVGELAEQLSYLSNAFSGSSISLEKLVGRLYYNINEPLNESVHMATSARELIKYRKLKYLQNEMIKKSLNSKRAQLEKLEAQNNEYKDVDKIIDNEMSKSHTINLERPNNNTGSGGKSYGGKLFNGFNKLASMVKDSVKYQETDPHTASINLKKEIEQLSESLEVTENDLEVISKVIKNDQLPKFSKEREVDLSEILKHYSRYMRNYARQNLEIWKEVKRHQDFA</t>
  </si>
  <si>
    <t>comp2875_c1_seq1</t>
  </si>
  <si>
    <t>ref|NP_012553.3|</t>
  </si>
  <si>
    <t>Tes1p [Saccharomyces cerevisiae S288c]_x0001_sp|P41903.1|PTE1_YEAST RecName: Full=Peroxisomal acyl-coenzyme A thioester hydrolase 1; AltName: Full=Peroxisomal long-chain acyl-CoA thioesterase 1_x0001_gb|AAD27617.1|AF124265_1 peroxisomal acyl-CoA thioesterase [Saccharomyces cerevisiae]_x0001_emb|CAA59960.1| unnamed protein product [Saccharomyces cerevisiae]_x0001_emb|CAA60943.1| CoA thioesterase [Saccharomyces cerevisiae]_x0001_emb|CAA89543.1| unnamed protein product [Saccharomyces cerevisiae]_x0001_gb|EEU04813.1| Tes1p [Saccharomyces cerevisiae JAY291]_x0001_tpg|DAA08810.1| TPA: Tes1p [Saccharomyces cerevisiae S288c]_x0001_emb|CBK33745.1| Tes1p [Saccharomyces cerevisiae EC1118]_x0001_gb|EGA74251.1| Tes1p [Saccharomyces cerevisiae AWRI796]_x0001_gb|EGA82183.1| Tes1p [Saccharomyces cerevisiae Lalvin QA23]_x0001_gb|EGA86174.1| Tes1p [Saccharomyces cerevisiae VL3]_x0001_dbj|GAA24374.1| K7_Tes1p [Saccharomyces cerevisiae Kyokai no. 7]_x0001_gb|EHN06340.1| Tes1p [Saccharomyces cerevisiae x Saccharomyces kudriavzevii VIN7]_x0001_gb|EIW09546.1| Tes1p [Saccharomyces cerevisiae CEN.PK113-7D]</t>
  </si>
  <si>
    <t>MSASKMAMSNLEKILELVPLSPTSFVTKYLPAAPVGSKGTFGGTLVSQSLLASLHTVPLNFFPTSLHSYFIKGGDPRTKITYHVQNLRNGRNFIHKQVSAYQHDKLIFTSMILFAVQRSKEHDSLQHWETIPGLQGKQPDPHRYEEATSLFQKEVLDPQKLSRYASLSDRFQDATSMSKYVDAFQYGVMEYQFPKDMFYSARHTDELDYFVKVRPPITTVEHAGDESSLHKHHPYRIPKSITPENDARYNYVAFAYLSDSYLLLTIPYFHNLPLYCHSFSVSLDHTIYFHQLPHVNNWIYLKISNPRSHWDKHLVQGKYFDTQSGRIMASVSQEGYVVYGSERDIRAKF</t>
  </si>
  <si>
    <t>comp2265_c0_seq1</t>
  </si>
  <si>
    <t>dbj|GAA23259.1|</t>
  </si>
  <si>
    <t>K7_Sec27p [Saccharomyces cerevisiae Kyokai no. 7]</t>
  </si>
  <si>
    <t>MKLDIKKTFSNRSDRVKGIDFHPTEPWVLTTLYSGRVEIWNYETQVEVRSIQVTETPVRAGKFIARKNWIIVGSDDFRIRVFNYNTGEKVVDFEAHPDYIRSIAVHPTKPYVLSGSDDLTVKLWNWENNWALEQTFEGHEHFVMCVAFNPKDPSTFASGCLDRTVKVWSLGQSTPNFTLTTGQERGVNYVDYYPLPDKPYMITASDDLTIKIWDYQTKSCVATLEGHMSNVSFAVFHPTLPIIISGSEDGTLKIWNSSTYKVEKTLNVGLERSWCIATHPTGRKNYIASGFDNGFTVLSLGNDEPTLSLDPVGKLVWSGGKNAAASDIFTAVIRGNEEVEQDEPLSLQTKELGSVDVFPQSLAHSPNGRFVTVVGDGEYVIYTALAWRNKAFGKCQDFVWGPDSNSYALIDETGQIKYYKNFKEVTSWSVPMHSAIDRLFSGALLGVKSDGFVYFFDWDNGTLVRRIDVNAKDVIWSDNGELVMIVNTNSNGDEASGYTLLFNKDAYLEAANNGNIDDSEGVDEAFDVLYELSESITSGKWVGDVFIFTTATNRLNYFVGGKTYNLAHYTKEMYLLGYLARDNKVYLVDREVHVYGYEISLEVLEFQTLTLRGEIEEAIENVLPNVEGKDSLTKIARFLEGQEYYEEALNISPDQDQKFELALKVGQLTLARDLLTDESAEMKWRALGDASLQRFNFKLAVEAFTNAHDLESLFLLHSSFNNKEGLVTLAKDAETTGKFNLAFNAYWIAGDIQGAKDLLIKSQRFSEAAFLGSTYGLGDNEVNDIVTKWKENLILNGKNTVSERVCGAEGLPGSSSSGDAQPLIDLDSTPAPEQADENKEAEVEDSEF</t>
  </si>
  <si>
    <t>MKLDIKKTFSNRSDRVKGIDFHPTEPWVLTTLYSGRVEIWNYETQVEVRSIQVTETPVRAGKFIARKNWIIVGSDDFRIRVFNYNTGEKVVDFEAHPDYIRSIAVHPTKPYVLSGSDDLTVKLWNWENNWALEQTFEGHEHFVMCVAFNPKDPSTFASGCLDRTVKVWSLGQSTPNFTLTTGQERGVNYVDYYPLPDKPYMITASDDLTIKIWDYQTKSCVATLEGHMSNVSFAVFHPTLPIIISGSEDGTLKIWNSSTYKVEKTLNVGLERSWCIATHPTGRKNYIASGFDNGFTVLSLGNDEPTLSLDPVGKLVWSGGKNAAASDIFTAVIRGNEEVEQDEPLSLQTKELGSVDIFPQSLAHSPNGRFVTVVGDGEYVIYTALAWRNKAFGKCQDFVWGPDSNSYALIDETGQIKYYKNFKEVTSWSVPMHSAIDRLFSGALLGVKSDGFVYFFDWDNGTLVRRIDVNAKDVIWSDNGELVMIVNTNSNGDEASGYTLLFNKDAYLEAANNGNIDDSEGVDEAFDVLYELSESITSGKWVGDVFIFTTATNRLNYFVGGKTYNLAHYTKEMYLLGYLARDNKVYLVDREVHVYGYEISLEVLEFQTLTLRGEIEEAIENVLPNVEGKDSLTKIARFLEGQEYYEEALNISPDQDQKFELALKVGQLTLARDLLTDESAEMKWRALGDASLQRFNFKLAVEAFTNAHDLESLFLLHSSFNNKEGLVTLAKDAETTGKFNLAFNAYWIAGDIQGAKDLLIKSQRFSEAAFLGSTYGLGDNEVNDIVTKWKENLILNGKNTVSERVCGAEGLPGSSSSGDAQPLIDLDSTPAPEQADENKEAEVEDSEF</t>
  </si>
  <si>
    <t>comp3182_c0_seq2</t>
  </si>
  <si>
    <t>gb|EDZ72291.1|</t>
  </si>
  <si>
    <t>YGL178Wp-like protein [Saccharomyces cerevisiae AWRI1631]</t>
  </si>
  <si>
    <t>QKSHTRHFSLPANAYHRRSNSSVTNNFSNQYAQDQKIHSPQQIMNFNQNAYPSMGAPSFNSQTNPPLVSHNSLQNFDNRQFANLMAHPNSAAPIHSFSSSNITNVNPNVSRGFKQPGFMMNETDKINANHFSPYSNANSQNFNESFVPRMQYQTEGANWDSSLSMKSQHIGQGPYNQVNMSRNASISNMPAMNTARTSDE</t>
  </si>
  <si>
    <t>comp2868_c0_seq9</t>
  </si>
  <si>
    <t>emb|CAE51354.1|</t>
  </si>
  <si>
    <t>hypothetical protein [Saccharomyces cerevisiae]_x0001_emb|CAE52424.1| hypothetical protein [Saccharomyces cerevisiae]_x0001_emb|CAE52432.1| hypothetical protein [Saccharomyces cerevisiae]</t>
  </si>
  <si>
    <t>MHISLESTDTKLDTSNEPSAQLIEENVALPEEIFHSYLSYILYEMVHYIPXXXXXXXXXXXXXXXXXXHDGPGTILFYVFSLFCSLPMLVASVGEFIMKPIRNQD</t>
  </si>
  <si>
    <t>MQAPSENTDVKLDTSNEPSAHLIEENVALPEEIFHSYLSYILYEMVHYIPIVIIFLLNVCLVLLFLFFHDGPGTILFYVFSLFCSLPMLVASVGEFIMKPIRNQD</t>
  </si>
  <si>
    <t>comp2931_c0_seq1</t>
  </si>
  <si>
    <t>gb|EIW07419.1|</t>
  </si>
  <si>
    <t>Irc10p [Saccharomyces cerevisiae CEN.PK113-7D]</t>
  </si>
  <si>
    <t>MFIEYSRLPGFESINISFSRGMLRLAKFTNFATYKQKLEYFRLLAGSNKYIQRISVADFERHPDEXXXXXXXXXXXLQMEECMPVLVLCPTVYWVRFHWPGKCSVNSLNFTNETLKSAFHAVFTPYFALMKKVLGRIKNNMLLFAEPHANLNNLFVKHFHDLIYKSVKDEKTGEAILYLRTNVNVPNVFIDDKRAVFHGDGMKIGKFTGKFLCFSFERTIRWSKLDSVDSFAVTTVNYRVSVNWEKTPRKTFLSLDSDTKNLHYISKKILNXXXXXXXXXXXXXXXXXSENVCDDKTFSVEFPLTTSAKTEYLLRSNFSLEKINESNNPTLQELTLNRTHRLYRSNFRNEQSTTQRKFEKIGRTVSTDSGNKLLTFPEQKATRDSSPFSIELTHATVISSDESALKDTTNQAIAEMQRITPAIAKTISRRTANWVCSNPAPDPYGEPSTWSRILTPNLKIISESSPYYPVHLASPNSTFXXXXXXXXXXXXXXXXXVEKQNSFFRNYEHFKNILSRRTIKVKTSCPRLSVDVSDNKRENLSQEHLILPNKSGEKVNRFKNCLHRVAEALRAAKENWDQHNPRNSIH</t>
  </si>
  <si>
    <t>MFIEYSRLPGFESINISFSRGMLRLAKFTNFATYKQKLEYFRLLAGSNKYIQRISVADFERHPDEINYIYIILISILQMEECMPVLVLCPTVYWVRFHWPGKCSVNSLNFTNETLKSAFHAVFTPYFALMKKVLGRIKNNMLLFAEPHANLNNLFVKHFHDLIYKSVKDEKTGEAILYLRTNVNVPNVFIDDKRAVFHGDGMKIGKFTGKFLCFSFERTIRWSKLDSVDSFAVTTVNYRVSVNWEKTPRKTFLSLDSDTKNLHYISKKILNKKGKNATTSKTTKSSCTSENVCDDKTFSVEFPLTTSAKTEYLLRSNFSLEKINESNNPTLQELTLNRTHRLYRSNFRNEQSTTQRKFEKIGRTVSTDSGNKLLTFPEQKATRDSSPFSIELTHATVISSDESALKDTTNQAIAEMQRITPAIAKTISRRTANWVCSNPAPDPYGEPSTWSRILTPNLKIISESSPYYPVHLASPNSTFSRDQSVRSVVMRRSSVCVEKQNSFFRNYEHFKNILSRRTIKVKTSCPRLSVDVSDNKRENLSQEHLILPNKSGEKVNRFKNCLHRVAEALRAAKENWDQHNPRNSIH</t>
  </si>
  <si>
    <t>comp1117_c0_seq1</t>
  </si>
  <si>
    <t>gb|EHN07846.1|</t>
  </si>
  <si>
    <t>Ccc2p [Saccharomyces cerevisiae x Saccharomyces kudriavzevii VIN7]</t>
  </si>
  <si>
    <t>MREVILAVHGMTCSACTNTINTQLRALKGVTKCDVSLVTNECQVTYDNEVTADSIKEIIEDCGFDCEILRDSEITAISTKEGLLSVQGMTCGSCVSTVTKQXXXXXXXXXXXXXXXXXECHVIYEPSKTTLETVREIIEDCGFDSNIIMDGNGNADMTEKTVILKVTKAFEDESPLILSSVSERFQFLLDLGVKSIEISDDMHTLTIKYCCNELGIRDLLRHLERTGYKFTVFSNLDNTTQLRLLSKEDEIRFWKKNSIKSTLLAIICMLLYMIVPMMSPTIVQDRIFPYKETSFVRGLFYRDILGVILASYIQFSVGFYFYKAAWASFKHGSGTMDTLVCVSTTCAYTFSVFSLVHNMFHPSSTGKLPRIVFDTSIMIISYISIGKYLETLAKSQTSTALSKLIQLTPSVCSIISDVERNETKEIPIELLQVNDIVEIKPRMKIPADGIITRGESEIDESLMTGESILVPKKTGFPVIAGSVNGPGHFYFRTTTVGEETKLANIIKVMKEAQLSKAPIQGYADYLASIFVPGILILAVLTFFIWCFILNISANPPVAFTANTKADNFFICLQTATSVVIVACPCALGLATPTAIMVGTGVGAQNGVLIKGGEVLEKFNSITTFVFDKTGTLTTGFMVVKKFLKDSNWVGNVDEDEVLACIKATESISDHPVSKAIIRYCDGLNCNKALNAVVLESEYVLGKGIVSKCQVNGNTYDICIGNEALILEDALKKSGFINSNVDQGNTVSYVSVNGHVFGLFEINDEVKHDSYATVQYLQRNGYETYMITGDNNSAAKRVAREVGISFENVYSDVSPTGKCDLVKKIQDKEGNNKVAVVGDGINDAPALALSDLGIAISTGTEIAIEAADIVILCGNDLNTNSLRGLANAIDISLKTFKRIKLNLFWALCYNIFMIPIAMGVLIPWGITLPPMLAGLAMAFXXXXXXXXXXXLKKWTPPDIESHGISDFKSKFSIGNFWSRLFFYAGYCR</t>
  </si>
  <si>
    <t>MREVILAVHGMTCSACTNTINTQLRALKGVTKCDISLVTNECQVTYDNEVTADSIKEIIEDCGFDCEILRDSEITAISTKEGLLSVQGMTCGSCVSTVTKQVEGIEGVESVVVSLVTEECHVIYEPSKTTLETAREXIEDCGFDSNIIMDGNGNADMTEKTVILKVTKAFEDESPLILSSVSERFQFLLDLGVKSIEISDDMHTLTIKYCCNELGIRDLLRHLERTGYKFTVFSNLDNTTQLRLLSKEDEIRFWKKNSIKSTLLAIICMLLYMIVPMMWPTIVQDRIFPYKETSFVRGLFYRDILGVILASYIQFSVGFYFYKAAWASLKHGSGTMDTLVCVSTTCAYTFSVFSLVHNMFHPSSTGKLPRIVFDTSIMIISYISIGKYLETLAKSQTSTALSKLIQLTPSVCSIISDVERNETKEIPIELLQVNDIVEIKPGMKIPADGIITRGESEIDESLMTGESILVPKKTGFPVIAGSVNGPGHFYFRTTTVGEETKLANIIKVMKEAQLSKAPIQGYADYLASIFVPGILILAVLTFFIWCFILNISANPPVAFTANTKADNFFICLQTATSVVIVACPCALGLATPTAIMVGTGVGAQNGVLIKGGEVLEKFNSITTFVFDKTGXLTTGFMVVKKFLKDSNWVGNVDEDEVLACIKATESISDHPVSKAIIRYCDGLNCNKALNAVVLESEYVLGKGIVSKCQVNGNTYDICIGNEALILEDALKKSGFINSNVDQGNTVSYVSVNGHVFGLFEINDEVKHDSYATVQYLQRNGYETYMITGDNNSAAKRVAREVGISFENVYSDVSPTGKCDLVKKIQDKEGNNKVAVVGDGINDAPALALSDLGIAISTGTEIAIEAADIVILCGNDLNTNSLRGLANAIDISLKTFKRIKLNLFWALCYNIFMIPIAMGVLIPWGITLPPMLAGLAMAFSSASVVLSSLMLKKWTPPDIESHGISDFKSKFSIGNFWSRSFFYAGYCR</t>
  </si>
  <si>
    <t>comp2753_c0_seq3</t>
  </si>
  <si>
    <t>comp2682_c0_seq2</t>
  </si>
  <si>
    <t>ref|NP_116617.1|</t>
  </si>
  <si>
    <t>Rpo41p [Saccharomyces cerevisiae S288c]_x0001_sp|P13433.2|RPOM_YEAST RecName: Full=DNA-directed RNA polymerase, mitochondrial; Flags: Precursor_x0001_dbj|BAA09203.1| mithochondrial DNA-directed RNA polymerase [Saccharomyces cerevisiae]_x0001_tpg|DAA12404.1| TPA: Rpo41p [Saccharomyces cerevisiae S288c]_x0001_dbj|GAA23048.1| K7_Rpo41p [Saccharomyces cerevisiae Kyokai no. 7]_x0001_gb|EIW10728.1| Rpo41p [Saccharomyces cerevisiae CEN.PK113-7D]_x0001_prf||2210408E RNA polymerase</t>
  </si>
  <si>
    <t>MLRPAYKSLVKTSLLQRRLISSKGSKLFKPSPDSTSTILISEDPLVXXXXXXXXXXXXXXXSNDFPLFNKNRKDAKSSISYQWKNPSELEFDPFNKSHASAVTSMTRTRDVMQLWSLLEACLQSNLMKRAFSILESLYLVPEHKQRFIEDYNMYLNSFSKNDPNFPILKMNEKLTNDLETSFKDVNYNDKTLAIMIHHALNFHSTTSSMLLKPIISAYLKMSVNGIREIFSCLDILTISDLNILMNDLKVITPSQLPNSVRPILESLTLSPTPVNNIENEEGLNKVEAENDSKLHKASNASSDSIKKPSLDPLREVSFHGSTEVLSKDAEKLIAVDTIGMRVIRHTLLGLSLTPEQKEQISKFKFDANDNVLKMKPTKNDDNNNSINFFEIYNSLPTLEEKKAFESALNIFNQDRQKVLENRATEAARERWKHDFEEAKARGDISIEKNLNVKLWKWYNEMLPLVKEEINHCRSLLSEKLSDKKGLNKVDTNRLGYGPYLTLIDPGKMCVITILELLKLNSTGGVIEGMRTARAVISVGKAIEMEFRSEQVLKSESQAFRDVNKKSPEFKKLVQNAKSVFRSSQIEQSKILWPQSIRARIGSVLISMLIQVAKVSVQGVDPVTKAKVHGEAPAFAHGYQYHNGSKLGVLKIHKTLIRQLNGERLIASVQPQLLPMLVEPKPWVNWRSGGYHYTQSTLLRTKDSPEQVAYLKAASDNGDIDRVYDGLNVLGRTPWTVNRKVFDVVSQVWNKGEGFLDIPGAQDEMVLPPAPPKNSDPSILRAWKLQVKTIANKFSSDRSNRCDTNYKLEIARAFLGEKLYFPHNLDFRGRAYPLSPHFNHLGNDMSRGLLIFWHGKKLGPSGLKWLKIHLSNLFGFDKLPLKDRVAFTESHLQDIKDSAENPLTGDRWWTTADKPWQALATCFELNEVMKMDNPEEFISHQPVHQDGTCNGLQHYAALGGDVEGATQVNLVPSDKPQDVYAHVARLVQKRLEIAAEKGDENAKILKDKITRKVVKQTVMTNVYGVTYVGATFQIAKQLSPIFDDRKESLDFSKYLTKHVFSAIRELFHSAHLIQDWLGESAKRISKSIRLDVDEKSFKNGNKPDFMSSVIWTTPLGLPIVQPYREESKKQVETNLQTVFISDPFAVNPVNARRQKAGLPPNFIHSLDASHMLLSAAECGKQGLDFASVHDSYWTHASDIDTMNVVLREQFIKLHEVDLVLRLKEEFDQRYKNYVKIGKLKRSTDLAQKIIRIRKDLSRKLGRSTTLADEIYFEKKRQELLNSPLIEDRNVGEKMVTTVSLFEDITDLDALELENGGDENSGMSVLLPLRLPEIPPKGDFDVTVLRNSQYFFS</t>
  </si>
  <si>
    <t>MLRPAYKSLVKTSLLQRRLISSKGSKLFKPSPDSTSTILISEDPLVTGSSPTSSTTSGIISSNDFPLFNKNRKDAKSSISYQWKNPSELEFDPFNKSHASAVTSMTRTRDVMQLWSLLEACLQSNLMKRAFSILESLYLVPEHKQRFIEDYNMYLNSFSKNDPNFPILKMNEKLTNDLETSFKDVNYNDKTLAIMIHHALNFHSTTSSMLLKPIISAYLKMSVNGIREIFSCLDILTISDLNILMNDLKVITPSQLPNSVRPILESLTLSPTPVNNIENEEGLNKVEAENDSKLHKASNASSDSIKKPSLDPLREVSFHGSTEVLSKDAEKLIAVDTIGMRVIRHTLLGLSLTPEQKEQISKFKFDANDNVLKMKPTKNDDNNNSINFFEIYNSLPTLEEKKAFESALNIFNQDRQKVLENRATEAARERWKHDFEEAKARGDISIEKNLNVKLWKWYNEMLPLVKEEINHCRSLLSEKLSDKKGLNKVDTNRLGYGPYLTLIDPGKMCVITILELLKLNSTGGVIEGMRTARAVISVGKAIEMEFRSEQVLKSESQAFRDVNKKSPEFKKLVQNAKSVFRSSQIEQSKILWPQSIRARIGSVLISMLIQVAKVSVQGVDPVTKAKVHGEAPAFAHGYQYHNGSKLGVLKIHKTLIRQLNGERLIASVQPQLLPMLVEPKPWVNWRSGGYHYTQSTLLRTKDSPEQVAYLKAASDNGDIDRVYDGLNVLGRTPWTVNRKVFDVVSQVWNKGEGFLDIPGAQDEMVLPPAPPKNSDPSILRAWKLQVKTIANKFSSDRSNRCDTNYKLEIARAFLGEKLYFPHNLDFRGRAYPLSPHFNHLGNDMSRGLLIFWHGKKLGPSGLKWLKIHLSNLFGFDKLPLKDRVAFTESHLQDIKDSAENPLTGDRWWTTADKPWQALATCFELNEVMKMDNPEEFISHQPVHQDGTCNGLQHYAALGGDVEGATQVNLVPSDKPQDVYAHVARLVQKRLEIAAEKGDENAKILKDKITRKVVKQTVMTNVYGVTYVGATFQIAKQLSPIFDDRKESLDFSKYLTKHVFSAIRELFHSAHLIQDWLGESAKRISKSIRLDVDEKSFKNGNKPDFMSSVIWTTPLGLPIVQPYREESKKQVETNLQTVFISDPFAVNPVNARRQKAGLPPNFIHSLDASHMLLSAAECGKQGLDFASVHDSYWTHASDIDTMNVVLREQFIKLHEVDLVLRLKEEFDQRYKNYVKIGKLKRSTDLAQKIIRIRKDLSRKLGRSTTLADEIYFEKKRQELLNSPLIEDRNVGEKMVTTVSLFEDITDLDALELENGGDENSGMSVLLPLRLPEIPPKGDFDVTVLRNSQYFFS</t>
  </si>
  <si>
    <t>comp1759_c0_seq2</t>
  </si>
  <si>
    <t>dbj|GAA22639.1|</t>
  </si>
  <si>
    <t>K7_Aro80p [Saccharomyces cerevisiae Kyokai no. 7]</t>
  </si>
  <si>
    <t>MSAKKRSSGNAAFELPKRRRTYQACISCRSRKVKCDLGPVDNPHDPPCARCKRELKKCIFSSNKGTSNDLPPNSINTISLSSLGKSKQEIQNDSTSPILSDVPLSRKGTSNEKSFKSGGMKWKLELSSMQNALEFLAQAAGTVAKEGAKEIIKDKSTTPKPLESSLDATNKSATDEGLKRLSKSDSTNTLYKNTADMLNHTLNTNRKTSQLMEEIGKVRPTPTRKIDDFEYIGPDSLLTKEEAIELIEAFFLTMHPFFPNIPLQLHDPKELAEYPILFCAILTVSARYHPFDTLGLDNGEDGMRHIEVHDKLWVYCQKLISQTIWAEASTRSIGTVLAFIIFTEWNPRSIHYKWSDYANDPELNNVNARGSKNISTRKDEEGLTGVGAIRRSDRMSWMLTGSAVRLAQDMGFIENSSKVFIVTHISETTSAMNMNQRSLLAESFSVLNLNLGKIENDGNESNEDYLGNEKFYLDEILPDEESKLRWKRVFENSENDHDNEKNFLTDWEREFLNDEYVLYYSNKKDDTNLAQNHIPPFPLRFSFAQRAKIEIIRILSIAYETIYCEKNKRKLATTDQRHNLSVLSVFSPLIEGWLSNYRELLVPLSDVPFSLADRKNKKQIFDNIDRINGESIITDFNYCQLYIFSLALQVDGKTSRLNMNEIVTSARYVELAYRSAKEILSSAKRVSRQGMLKYMPVRWVIRIIRSIAFIVKCYLTLTGSELATNPDARNILKLSAISVDETFDIIRDTAVTLKEATPDELHLCQRYAAILMYLCTEMKLRKKSYLERPPLLRDGTTPLESNRESSLEGQDLTKKPIFSKRIGYNKTETTFEPSERPLTEEIXXXXXXXXXXXSKGIVDPFVEQNNDITTALLNNELFQGPSLSDEVTDWFGASEDIGLEFVEPWTELIEQRYMQCGDGDNNNFENLYNLFVXXXXXXXXXXXSRPITRK</t>
  </si>
  <si>
    <t>MSAKKRSSGNAAFELPKRRRTYQACISCRSRKVKCDLGPVDNPHDPPCARCKRELKKCIFSSNKGTSNDLPPNSINTISLSSLGKSKQEIQNDSTSPILSDVPLSRKGTSNEKSFKSEGMKWKLELSSMQNALEFLAQAAGTVAKEGAKEIIKDKSTTPKPLESSLDATNKSATDEGLKRLSKSDSTNTLYKNTADMLNHTLNTNRKTSQLMEEIGKVRPTPTRKIDDFEYIGPDSLLTKEEAIELIEVFFLTMHPFFPNIPLQLHDPKELAEYPILFCAILTVSARYHPFDTLGLDNGEDGMRHIEVHDKLWVYCQKLISQTIWAEASTRSIGTVLAFIIFTEWNPRSIHYKWSDYANDPELNNVNARGSKNISTRKDEEGLTGVGAIRRSDRMSWMLTGSAVRLAQDMGFIENSSKVFIVTHISETTSAMNMNQRSLLAESFSVLNLNLGKIENDGNESNEDYLGNEKFYLDEILPDEESKLRWKRVFENSENDHDNEKNFLTDWEREFLNDEYVLYYSNKKDDTNLAQNHIPPFPLRFSFAQRAKIEIIRILSIAYETIYCEKNKRKLATTDQRHNLSVLSVFSPLIEGWLSNYRELLVPLSDVPFSLADRKNKKQIFDNIDRINGESIITDFNYCQLYIFSLALQVDGKTSRLNMNEIVTSARYVELAYRSAKEILSSAKRVSRQGMLKYMPVRWVIRIIRSIAFIVKCYLTLTGSELATNPDARNILKLSAISVDETFDIIRDTAVTLKEATPDELHLCQRYAAILMYLCTEMKLRKKSYLERPPLLRDGTTPLENNRESSLEGQDLTKKPIFSKRIGYNKTETTFEPSERPLTEEINSNSQNSNDTSSKGIVDPFVEQNNDITTALLNNELFQGPSLSDEVTDWFGASEDIGLEFVEPWTELIEQRYMQCGDGDNNNFENLYNLFVNSNDTNNDINNSRPITRK</t>
  </si>
  <si>
    <t>comp2059_c0_seq1</t>
  </si>
  <si>
    <t>gb|EEU06701.1|</t>
  </si>
  <si>
    <t>Msh1p [Saccharomyces cerevisiae JAY291]_x0001_dbj|GAA23837.1| K7_Msh1p [Saccharomyces cerevisiae Kyokai no. 7]</t>
  </si>
  <si>
    <t>MKHFFRLPTAFRPISRVSLRYSSTETAQPKISKLKISFNKISESNSERKDNLGSIDTGDCLSTQQDDKLSSTEPSKASLPPSLQYVRDLMDLYKDHVVLTQMGSFYELYFEQAIRYAPELNISLTNRAYSHGKVPFAGFPVHQLSRHLKMLVNNCGYSVTIAEQFKKKDVADNEANKFYRRVTRIVTPGTFIDEAFENLRENTYLLNIEFPENCMSQVADTSLKVGICWCDVSTGEIFVQQVYLRDLVSAITRIQPKEILLDERLLEFHIESGTWYPELVELKKFFIKYQKMPSQHRTIESFYGLFNLGGKEATERQLKIQFQTFTQKELAALRNTLIYVSNHLPDFSINFQIPQRQLATAIMQIDSRTSTALELHSTVRDNNKKGSLLSSIRRTVTPSGTRLLSQWLSGPSLDLKEIKKRQKIVAFFKDNRDITETLRTMLKKVNDLSRILQKFSFGRGEALELIQMARSLEVSREIRKYLLNNTSLMKATLKSQITQLTESLNFEKNLIDDILKFLNEEELAKSQDAKQNADVTRMLDIDVKDKKESNKDEIFELRDFIVNPSFNTKLRKLHDTYQGVWQKKTEYNALLKGFFVGDLGAKTFTLKERQNGEYALHVTGTASSLKKIDELISKSTEYHGSCFHILQKSSQTRWLSHKIWTDLGHELELLNLKIRNEEANIIDLFKRKFIDRSNEVRQVATTLGYLDTLSSFAVLANERNLVCPKVDKSNKLEVVNGRHLMVEEGLSARSLETFTANNCELAKDNLWVITGPNMGGKSTFLRQNAIIVILAQIGCFVPCSKARVGIVDKLFSRVGSADDLYNEMSTFMVEMIETSFILQGATERSLAILDEIGRGTSGKEGISIAYATLKYLLENNQCRTLFATHFGQELKQIIDNKCSKGMREKVKFYQSGITDLGGNNFCYNHKLKPGICTKSDAIRVAELAGFPMEALKEAREILG</t>
  </si>
  <si>
    <t>MKHFFRLPTAFRPISRVSLRYSSTETAQPKISKLKISFNKISESNSEKKDNLGSIDTGDCLSTQQDDKLSSTEPSKASLPPSLQYVRDLMDLYKDHVVLTQMGSFYELYFEQAIRYAPELNISLTNRAYSHGKVPFAGFPVHQLSRHLKMLVNNCGYSVTIAEQFKKKDVADNEANKFYRRVTRIVTPGTFIDEAFENLRENTYLLNIEFPENCMSQVADTSLKVGICWCDVSTGEIFVQQVYLRDLVSAITRIQPKEILLDERLLEFHIESGTWYPELVELKKFFIKYQKMPSQHRTIESFYGLFNLGGKEATERQLKIQFQTFTQKELAALRNTLIYVSNHLPDFSINFQIPQRQLATAIMQIDSRTSTALELHSTVRDNNKKGSLLSSIRRTVTPSGTRLLSQWLSGPSLDLKEIKKRQKIVAFFKDNRDITETLRTMLKKVNDLSRILQKFSFGRGEALELIQMARSLEVSREIRKYLLNNTSLMKATLKSQITQLTESLNFEKNLIDDILKFLNEEELAKSQDAKQNADVTRMLDIDVKDKKESNKDEIFELRDFIVNPSFNTKLRKLHDTYQGVWQKKTEYNALLKGFFVGDLGAKTFTLKERQNGEYALHVTGTASSLKKIDELISKSTEYHGSCFHILQKSSQTRWLSHKIWTDLGHELELLNLKIRNEEANIIDLFKRKFIDRSNEVRQVATTLGYLDTLSSFAVLANERNLVCPKVDESNKLEVVNGRHLMVEEGLSARSLETFTANNCELAKDNLWVITGPNMGGKSTFLRQNAIIVILAQIGCFVPCSKARVGIVDKLFSRVGSADDLYNEMSTFMVEMIETSFILQGATERSLAILDEIGRGTSGKEGISIAYATLKYLLENNQCRTLFATHFGQELKQIIDNKCSKGMREKVKFYQSGITDLGGNNFCYNHKLKPGICTKSDAIRVAELAGFPMEALKEAREILG</t>
  </si>
  <si>
    <t>comp2896_c0_seq1</t>
  </si>
  <si>
    <t>ref|NP_014373.3|</t>
  </si>
  <si>
    <t>Ssn8p [Saccharomyces cerevisiae S288c]_x0001_sp|P47821.1|SSN8_YEAST RecName: Full=RNA polymerase II holoenzyme cyclin-like subunit; AltName: Full=Suppressor of RNA polymerase B 11_x0001_gb|AAA85714.1| Ssn8p [Saccharomyces cerevisiae]_x0001_gb|AAA69820.1| RNA polymerase II holoenzyme cyclin-like subunit [Saccharomyces cerevisiae]_x0001_gb|AAA64270.1| cyclin [Saccharomyces cerevisiae]_x0001_emb|CAA95887.1| SSN8 [Saccharomyces cerevisiae]_x0001_gb|EDN62784.1| mediator complex subunit [Saccharomyces cerevisiae YJM789]_x0001_gb|EDZ69629.1| YNL025Cp-like protein [Saccharomyces cerevisiae AWRI1631]_x0001_gb|EEU04777.1| Ssn8p [Saccharomyces cerevisiae JAY291]_x0001_emb|CAY82168.1| Ssn8p [Saccharomyces cerevisiae EC1118]_x0001_tpg|DAA10519.1| TPA: Ssn8p [Saccharomyces cerevisiae S288c]_x0001_gb|EGA60693.1| Ssn8p [Saccharomyces cerevisiae FostersO]_x0001_gb|EGA77066.1| Ssn8p [Saccharomyces cerevisiae Vin13]_x0001_gb|EGA85011.1| Ssn8p [Saccharomyces cerevisiae VL3]_x0001_dbj|GAA26069.1| K7_Ssn8p [Saccharomyces cerevisiae Kyokai no. 7]_x0001_gb|EHN04900.1| Ssn8p [Saccharomyces cerevisiae x Saccharomyces kudriavzevii VIN7]_x0001_gb|EIW08065.1| Ssn8p [Saccharomyces cerevisiae CEN.PK113-7D]_x0001_prf||2107321B RNA polymerase II regulatory protein</t>
  </si>
  <si>
    <t>MSGSFWTSTQRHHWQYTKASLAKERQKLWLLECQLFPQGLNIVMDSKQNGIEQSITKNIPITHRDLHYDKDYNLRIYCYFLIMKLGRRLNIRQYALATAHIYLSRFLIKASVREINLYMLVTTCVYLACKVEECPQYIRTLVSEARTLWPEFIPPDPTKVTXXXXXXXXXXXXXLIVHHPYQSLKQIVQVLKQPPFQITLSSDDLQNCWSLINDSYINDVHLLYPPHIIAVACLFITISIHGKPTKGSSLASAASEAIRDPKNSSSPVQIAFNRFMAESLVDLEEVMDTIQEQITLYDHWDKYHEQWIKFLLHTLYLRPVSAI</t>
  </si>
  <si>
    <t>MSGSFWTSTQRHHWQYTKASLAKERQKLWLLECQLFPQGLNIVMDSKQNGIEQSITKNIPITHRDLHYDKDYNLRIYCYFLIMKLGRRLNIRQYALATAHIYLSRFLIKASVREINLYMLVTTCVYLACKVEECPQYIRTLVSEARTLWPEFIPPDPTKVTEFEFYLLEELESYLIVHHPYQSLKQIVQVLKQPPFQITLSSDDLQNCWSLINDSYINDVHLLYPPHIIAVACLFITISIHGKPTKGSSLASAASEAIRDPKNSSSPVQIAFNRFMAESLVDLEEVMDTIQEQITLYDHWDKYHEQWIKFLLHTLYLRPASAI</t>
  </si>
  <si>
    <t>comp2805_c0_seq1</t>
  </si>
  <si>
    <t>gb|EDN63567.1|</t>
  </si>
  <si>
    <t>conserved protein [Saccharomyces cerevisiae YJM789]_x0001_emb|CAY86520.1| Hes1p [Saccharomyces cerevisiae EC1118]_x0001_gb|EGA84696.1| Hes1p [Saccharomyces cerevisiae VL3]</t>
  </si>
  <si>
    <t>MSQHASSSSWTSFLKSISSFNGDLSSLSAPPFILSPTSLTEFSQYWAEHPALFLEPSFIDGENYKDHCPFDPNVESKEVAQMLAVVRWFISTLRSQYCSRSESMGSEKKPLNPFLGEVFVGKWKNDEHPEFGETVLLSEQVSHHPPMTAFSIFNEKNDVSLQGYNQIKTGFTKTLTLTVKPYGHVILKIKDETYLITTPPLHIEGILVASPFVELGGRSFIQSSNGMLCVIEFSGRGYFTGKKNSFKARIYRSPQEHSHKENALYLISGQWSGVSTIIKKDSQVSHQFYDSSETPTEHLLVKPIEEQHPLESRRAWKDVAEAIRQGNISMIKKTKEELENKQRALREQERVKGVEWQRRWFKQVDYMNENTSNDVEKASEDDAFRKLASKLQLSVKNVPSGTLIGGKDDKKDVSTALHWRFDKNLWMRENEITI</t>
  </si>
  <si>
    <t>comp2464_c0_seq1</t>
  </si>
  <si>
    <t>dbj|BAA93459.1|</t>
  </si>
  <si>
    <t>cadmium resistance protein [Saccharomyces cerevisiae]</t>
  </si>
  <si>
    <t>MKPEKLFSGLGTSDGEYGVVNSENISIDAMQDNRGECHRRSIEMHANDNLGLVSQRDCTNRPKITPQECLSETEQICHHGENRTKAGLDVDDAETGGDHTNESRVDECCAEKVNDTETGLDVDSCCGDAQTGGDHTNESCVDECCVRDSSVMVEEGTGSCEAVSSKEQLLTSFEVVPGKSEGLQSIHDIRETTRCNTNSNQHTGKGRLCLESSDSTLKKRRCKVSRQKIEVSSKPECCNISCVERIASRSCEKRTFKGTTNVGIXXXXXXXXXSEKFFSEQYSRMYNRYSSILKNLGCICNYLRTLGKESYCLPKVRFCSGEGASKKTKYSYRNSSGCLTKKKTYGDKERLSNDNGHADFVCSKSCCTKMKDCAVTXXXXXXXXXXXXXXXSMEPIGNHLNLEAGSTATEHIVLSVSGMTCTGCETKLKKSFGALKCVHGLKTSLILSQAEFNLDLAQGSVKDVIKHLSKTTEFKYEQISNHASTIDVVAPYAAKDFINEEWPQGVTELKIVERNVIRIYFDPKVIGARDLVNEGWSVPVSIAPFSCHPTIEVGRKHLVRVGCTTALSIILTIPILVMAWAPQLREKISTMSVSMVLATIIQFVIAGPFYLNALKSLIFSRLIEMDLLIVLSTSAAYIFSIVSFGYFVAGHPLSTEQFFETSSLLITLIMVGRFVSELARHRAVKSISVRSLQASSAILVDKTGKETEIDIRLLQYGDIFKILPDSRIPTDGTVISGSSEVDEALITGESMPVPKKCQSIVVAGSVNGTGTLFVKLSKLPGNNTISTIATMVDEAKLTKPKIQNIADKIASYFVPTIIGITVVTFCVWIAVGIRVQKQSRSDAVIQAIIYAITVLIVSCPCAIGLAVPIVFVIASGVAAKRGVIFKSAESIEVAHNTSHVVFDKTGTLTEGKLTVVHETVRGDRHNSQSLLLGLTEGIKHPVSMAIASYLKEKGVSAQNVSNTKAVTGKGVEGTSYSGLKLQGGNCRWLGHNNDPDVRKALEQGYSVFCFSVNGSVTAVYALEDSLRADAVSTINLLRQRGISLHILSGDDDGAVRSMAARLGIESSNIRSHATPAEKSEYIKDIVEGRNCDSSSQSKRPVVVFCGDGTNDAIALTQATIGVHINEGSEVAKLAADVVMLKPKLNNILTMITVSQKAMFRVKLNFLWSFTYNLFAILLAAGAFVDFHIPPEYAGLGELVSILPVIFVATLLRYAKI</t>
  </si>
  <si>
    <t>MKPEKLFSGLGTSDGEYGVVNSENISIDAMQDNRGECHLRSIERHANDNLGLVSQRDCTNRPKITPQECLSETEQICHHGENRTKAGLDVDDAETGGDHTNESRVDECCAEKVNDTETGLDVDSCCGDAQTGGDHTNESCVDECCVRDSSVMVEEGTGSCEAVSSKEQLLTSFEVVPSKSEGLQSIHDIRETTRCNTNSNQHTGKGRLCLESSDSTLKKRRCKVSRQKIEVSSKPECCNISCVERIASRSCEKRTFKGTTNVGISGSSSTDSLSEKFFSEQYSRMYNRYSSILKNLGCICNYLRTLGKESCCLPKVRFCSGEGASKKTKYSYRNSSGCLTKKKTYGDKERLSNDNGHADFVCSKSCCTKMKDCAVTSTISGHSSSEISRIVSMEPIGNHLNLEAGSTGTEHIVLSVSGMTCTGCETKLKKSFGALKCVHGLKTSLILSQAEFNLDLAQGSVKDVIKHLSKTTEFKYEQISNHASTIDVVAPYAAKDFINEEWPQGVTELKIVERNVIRIYFDPKVIGARDLVNEGWSVPVSIAPFSCHPTIEVGRKHLVRVGCTTALSIILTIPILVMAWAPQLREKISTMSVSMVLATIIQFVIAGPFYLNALKSLIFSRLIEMDLLIVLSTSAAYIFSIVSFGYFVAGHPLSTEQFFETSSLLVTLIMVGRFVSELARHRAVKSISVRSLQASSAILVDKTGKETEIDIRLLQYGDIFKILPDSRIPTDGTVISGSSEVDEALITGESMPVPKKCQSIVVAGSVNGTGTLFVKLSKLPGNNTISTIATMVDEAKLTKPKIQNIADKIASYFVPTIIGITVVTFCVWIAVGIRVQKQSRSDAVIQAIIYAITVLIVSCPCAIGLAVPIVFVIASGVAAKRGVIFKSAESIEVAHNTSHVVFDKTGTLTEGKLTVVHETVRGDRHNSQSLLLGLTEGIKHPVSMAIASYLKEKGVSAQNVSNTKAVTGKGVEGTSYSGLKLQGGNCRWLGHNNDPDVRKALEQGYSVFCFSVNGSVTAVYALEDSLRADAVSTINLLRQRGISLHILSGDDDGAVRSMAARLGIESSNIRSHATPAEKSEYIKDIVEGRNCDSSSQSKRPVVVFCGDGTNDAIALTQATIGVHINEGSEVAKLAADVVMLKPKLNNILTMITVSQKAMFRVKLNFLWSFTYNLFAILLAAGAFVDFHIPPEYAGLGELVSILPVIFVATLLRYAKV</t>
  </si>
  <si>
    <t>comp2635_c0_seq2</t>
  </si>
  <si>
    <t>sp|A6ZZW1.1|BYE1_YEAS7</t>
  </si>
  <si>
    <t>RecName: Full=Transcription factor BYE1; AltName: Full=Bypass of ESS1 protein 1_x0001_gb|EDN59904.1| negative regulator of transcription elongation [Saccharomyces cerevisiae YJM789]</t>
  </si>
  <si>
    <t>MSVRTSSRSNKGQNKYIEYLLQEETEAPXXXXXXXKVDSATEKNKKSDSSQEPRKDTENVRTDEVDEADEGYVRCLCGANNENYDAAEYSHGDMVQCDGCDTWQHIKCMTDGKDTIDGLMSEDSKYYCELCDPSLYAHLETSKEAEVSEDEDYHDDVYKPVNDHDDNDADVFLDEESPRKRKRSPDSAKGIHIKSKQVXXXXXXXXXXXSIDAAKSDTAENEMPTRKDFESEKEHKLRYNAEKMFSTLFSKFIVPETIEAKLYELPDGKDVISISQEFAHNLEEELYKACLNIEFGTLDKIYTEKVRSLYSNLKDKKNLELKAHVVEGKLPLNKLVNMNASELANPDLQEFKEKRDKAILENFIVEVPDKPMYVKTHKGDELIEDIAEPQEDILYSKDSIRLHNIDSIDSDKSKIEQTHAISKEPSPSTIINEESLNCAFLYPGLGLEFTGYLNYIGASQKLRRDIFKEAIGDGKLYVEGRLPTTTAAPYLKEISCSRAILVYQLFPSNDSESKTTFADVVDSLENKGRIAGIKPKTRYEKDFYIVPSKGGEIPEILKDILGSHNDERSERFSRMKSDERTLFAFVVVKQEFIH</t>
  </si>
  <si>
    <t>MSVRTSSRSNKGQNKYIEYLLQEETEAPKKKRTKKKVDSATEKNKKSDSSQEPRKDTENVRTDEVDEADEGYVRCLCGANNENYDAAEYSHGDMVQCDGCDTWQHIKCMTDGKDTIDGLMSEDSKYYCELCDPSLYAHLETSKEAEVSEDEDYHDDVYKPVNDHDDNDADVFLDEESPRKRKRSPDSAKGIHIKSKQVKKSNGSKKRNKSIDAAKSDTAENEMPTRKDFESEKEHKLRYNAEKMFSTLFSKFIVPETIEAKLYELPDGKDVISISQEFAHNLEEELYKACLNIEFGTLDKIYTEKVRSLYSNLKDKKNLELKAHVVEGKLPLNKLVNMNASELANPDLQEFKEKRDKVILENFIVEVPDKPMYVKTHKGDELIEDIAEPQEDILYSKDSIRLHNIDSIDSDKSKIEQTHAISKEPSPSTIINEESLNCAFLYPGLGLEFTGYLNYIGVSQKLRRDIFKEAIGDGKLYVEGRLPTTTAAPYLKEISCSRAILVYQLFPSNDSESKTTFADVVDSLENKGRIAGIKPKTRYEKDFYIVPSKGGEIPEILKDILGSHNDERSERFSRMKSDERTLFAFVVVKQEFIH</t>
  </si>
  <si>
    <t xml:space="preserve">RNA Polymerase III Subunit C34, </t>
  </si>
  <si>
    <t>SGD Names</t>
  </si>
  <si>
    <t>RPC34, YNR003C</t>
  </si>
  <si>
    <t>OLE1, YGL055W</t>
  </si>
  <si>
    <t>Description of Protein, Files, Details (using SGD to BlastN against all published Saccharomyces ORFS)</t>
  </si>
  <si>
    <t>FLC1, YPL221W</t>
  </si>
  <si>
    <t>FAD Transporter (Putative), required for FAD transport into the ER, Involved in cell wall maintenance, Null mutants had decreased Methanol, HCl, and "toxin" resistance, and growth rate, but increased fitness and lifespan</t>
  </si>
  <si>
    <t>oleate Biosynthesis, palmitoleate biosynthesis, superpathway of fatty acid biosynthesis, saturated and unsaturated, integral to ER membrane, overexpression increased ethanol tolerance</t>
  </si>
  <si>
    <t>ICY1, YMR195W</t>
  </si>
  <si>
    <t>Protein of Unknown Function, Required in Cells lacking Mitochondrial DNA, Induced by Amino Acid Starvation, null mutants have decreased anti-fungal resistance</t>
  </si>
  <si>
    <t>TKL1/TKL2,</t>
  </si>
  <si>
    <t>Transketolase, converts Xylulose5-P to ribose5-P in the Pentose Phosphate Pathway, Null mutants had decreased resistance to numerous compounds</t>
  </si>
  <si>
    <t>HBT1, YDL223C</t>
  </si>
  <si>
    <t>Substrate of Hub1, involved in mating tip projection, Could be involved in cell wall polarization, Null mutants had decreased resistance to a number of substrates</t>
  </si>
  <si>
    <t>YSA1, YBR111C</t>
  </si>
  <si>
    <t xml:space="preserve">Nudix hydrolase family member with ADP-ribose pyrophosphatase activity; shown to metabolize O-acetyl-ADP-ribose to AMP and acetylated ribose 5'-phosphate, </t>
  </si>
  <si>
    <t>PHM7</t>
  </si>
  <si>
    <t>ATG34</t>
  </si>
  <si>
    <t>The above also matched:</t>
  </si>
  <si>
    <t>93+</t>
  </si>
  <si>
    <t>Receptor protein involved in selective autophagy during starvation; specifically involved in the transport of cargo protein alpha-mannosidase (Ams1p), null mutants had decreased metal resistance, ethanol resistance, and a lack of respiration</t>
  </si>
  <si>
    <t xml:space="preserve">Protein of unknown function; expression is regulated by phosphate levels; green fluorescent protein (GFP)-fusion protein localizes to the cell periphery and vacuole; protein abundance increases in response to DNA replication stress, </t>
  </si>
  <si>
    <t>FMP48</t>
  </si>
  <si>
    <t>Putative Protein of Unknown Functin, Identified in Mitochondrial studies.Null mutants have decreased lactic acid and metal resistance</t>
  </si>
  <si>
    <t>SPG4</t>
  </si>
  <si>
    <t>Required for stationary phase at high temperatures</t>
  </si>
  <si>
    <t>PAI3</t>
  </si>
  <si>
    <t>SIP18</t>
  </si>
  <si>
    <t>Cytoplasmic proteinase A (Pep4p) inhibitor, null mutants had decreased resistance to numerous antifungals</t>
  </si>
  <si>
    <t>Phospholipid-binding hydrophilin; essential to overcome desiccation-rehydration process; expression is induced by osmotic stress, null mutants had increased ROS and decreased toxin resistance</t>
  </si>
  <si>
    <t>YKL187C</t>
  </si>
  <si>
    <t>Putative Protein of Unknown Function, Found in a phosporylated state in Mitochondrial Studies</t>
  </si>
  <si>
    <t>NNF2</t>
  </si>
  <si>
    <t>88-100</t>
  </si>
  <si>
    <t>Protein that exhibits physical and genetic interactions with Rpb8p, which is a subunit of RNA polymerases I, II, and III; computational analysis of large-scale protein-protein interaction data suggests a role in chromosome segregation</t>
  </si>
  <si>
    <t>CTT1</t>
  </si>
  <si>
    <t>Cytosolic catalase T, has a role in protection from oxidative damage by hydrogen peroxide, null mutants had decreased ROS tolerance and ethanol resistance</t>
  </si>
  <si>
    <t>PAI3 and SIP18 again</t>
  </si>
  <si>
    <t>Likely a mis-construction that merged these two transcripts</t>
  </si>
  <si>
    <t xml:space="preserve">Also matched some other Alcohol Dehdrogenases (paralog of ADH5), reduced acetaldehyde to ethanol, </t>
  </si>
  <si>
    <t>MSC1</t>
  </si>
  <si>
    <t>Protein of unknown function; mutant is defective in directing meiotic recombination events to homologous chromatids; the authentic, non-tagged protein is detected in highly purified mitochondria and is phosphorylated null mutants were more susceptible to numerous compounds</t>
  </si>
  <si>
    <t>BAG7</t>
  </si>
  <si>
    <t>Rho GTPase activating protein (RhoGAP), stimulates the intrinsic GTPase activity of Rho1p, which plays a role in actin cytoskeleton organization and control of cell wall synthesis; structurally and functionally related to Sac7, null mutants have decreased metal resistance, low pH resistance, and antifungal resistance</t>
  </si>
  <si>
    <t>YEL1</t>
  </si>
  <si>
    <t>Guanine Nucleotide exchange factor. Located to bud tip.</t>
  </si>
  <si>
    <t>YNL208W</t>
  </si>
  <si>
    <t>Unknown Fuction. May interact with Ribosome. Found in high throughput mitochondrial studies. Null mutants showed increased susceptibility to antifungals</t>
  </si>
  <si>
    <t>ASN1</t>
  </si>
  <si>
    <t xml:space="preserve">Asparagine synthetase; catalyzes the synthesis of L-asparagine from L-aspartate in the asparagine biosynthetic pathway; ASN1 has a paralog, ASN2, </t>
  </si>
  <si>
    <t>PXA2</t>
  </si>
  <si>
    <t>HYM1</t>
  </si>
  <si>
    <t>Subunit of a heterodimeric peroxisomal ATP-binding cassette transporter complex (Pxa1p-Pxa2p), required for import of long-chain fatty acids into peroxisomes, null mutants utilized carbon sources less effectively</t>
  </si>
  <si>
    <t>Component of the RAM signaling network that is involved in regulation of Ace2p activity and cellular morphogenesis, interacts with Kic1p and Sog2p, localizes to sites of polarized growth during budding and during the mating response, null mutants had abnormal cell and colony morphologies</t>
  </si>
  <si>
    <t>SPS100</t>
  </si>
  <si>
    <t>Protein required for spore wall maturation; expressed during sporulation; may be a component of the spore wall, Null mutants showed abnormal vacuoles</t>
  </si>
  <si>
    <t>AMS1</t>
  </si>
  <si>
    <t>Vacuolar alpha mannosidase, involved in free oligosaccharide (fOS) degradation; delivered to the vacuole in a novel pathway separate from the secretory pathway, null mutants had decreased metal resistance</t>
  </si>
  <si>
    <t>PUT1</t>
  </si>
  <si>
    <t xml:space="preserve">Proline oxidase, nuclear-encoded mitochondrial protein involved in utilization of proline as sole nitrogen source; overexpression DECREASED H2O2 resistance, </t>
  </si>
  <si>
    <t>PRM10</t>
  </si>
  <si>
    <t xml:space="preserve">Pheromone-regulated protein, proposed to be involved in mating; predicted to have 5 transmembrane segments; induced by treatment with 8-methoxypsoralen and UVA irradiation, </t>
  </si>
  <si>
    <t>Chromosome</t>
  </si>
  <si>
    <t>PDR10</t>
  </si>
  <si>
    <t>MIP1</t>
  </si>
  <si>
    <t>SCD5</t>
  </si>
  <si>
    <t>ATP-binding cassette (ABC) transporter, multidrug transporter involved in the pleiotropic drug resistance network; regulated by Pdr1p and Pdr3p</t>
  </si>
  <si>
    <t>Mitochondrial DNA polymerase, Mip1p is the single subunit of mitochondrial DNA polymerase in yeast, Null mutants had decreased or absent respiration, and lowered resistance to a variety of compounds</t>
  </si>
  <si>
    <t>Protein required for normal actin organization and endocytosis, null mutants are inviable, condition mutants had abnormal morphologies</t>
  </si>
  <si>
    <t>ADH1</t>
  </si>
  <si>
    <t>NQM1</t>
  </si>
  <si>
    <t>Transaldolase of unknown function, Null mutants had abnormal vacuoles, decreased starvation resistance, decrease Hygromycin B resistance</t>
  </si>
  <si>
    <t>RTN2</t>
  </si>
  <si>
    <t>Reticulon protein that stabilizes membrane curvature, involved in nuclear pore assembly; interacts with exocyst subunit Sec6p, with Yip3p, and with Sbh1p; similar to and much less abundant than Rtn1, protein abundance increased and localizes to the plasma membrane upon DNA replication Stress</t>
  </si>
  <si>
    <t>GTT1</t>
  </si>
  <si>
    <t>ER associated glutathione S-transferase capable of homodimerization; expression induced during the diauxic shift and throughout stationary phase; functional overlap with Gtt2p, Grx1p, and Grx2p, null mutants showed a decreased toxin resistance</t>
  </si>
  <si>
    <t>GYP7</t>
  </si>
  <si>
    <t>YPD1</t>
  </si>
  <si>
    <t>GTPase-activating protein for yeast Rab family members including: Ypt7p (most effective), Ypt1p, Ypt31p, and Ypt32p (in vitro); involved in vesicle mediated protein trafficking, null mutants had abnormal vacuoles and decreased fitness and tellurite resistance</t>
  </si>
  <si>
    <t>Phosphorelay intermediate protein, null mutants showed increased toxin resistance</t>
  </si>
  <si>
    <t>BOP2</t>
  </si>
  <si>
    <t>SEC22</t>
  </si>
  <si>
    <t>ORF, Uncharacterized, null mutants had decreased antifungal resistance, starvation resistance, and abnormal vacuoles</t>
  </si>
  <si>
    <t>R-SNARE protein; assembles into SNARE complex with Bet1p, Bos1p and Sed5p; cycles between the ER and Golgi complex; involved in anterograde and retrograde transport between the ER and Golgi, null mutants had abnormal endomembranes and decreased resistance to about everything under the sun</t>
  </si>
  <si>
    <t>ASH1</t>
  </si>
  <si>
    <t>MTR2</t>
  </si>
  <si>
    <t>Zinc-finger inhibitor of HO transcription, Null mutants showed increased mating type switching, increased toxin resistances, but abnormal vesicles</t>
  </si>
  <si>
    <t>mRNA transport regulator, essential nuclear protein; Mex67p and Mtr2p form a mRNA export complex which binds to RNA, null mutants were inviable, reduction mutants show decreased resistance to antifungals</t>
  </si>
  <si>
    <t>RIM4</t>
  </si>
  <si>
    <t>Putative RNA-binding protein required for the expression of early and middle sporulation genes, mutants had abnormal cell and vacuole morphologies as well as cell cycle deficiencies</t>
  </si>
  <si>
    <t>MEP1</t>
  </si>
  <si>
    <t>Ammonium permease; belongs to a ubiquitous family of cytoplasmic membrane proteins that transport only ammonium (NH4+); expression is under the nitrogen catabolite repression regulation</t>
  </si>
  <si>
    <t>HDA3</t>
  </si>
  <si>
    <t>PRP4</t>
  </si>
  <si>
    <t>Subunit of a possibly tetrameric trichostatin A-sensitive class II histone deacetylase complex that contains an Hda1p homodimer and an Hda2p-Hda3p heterodimer; required for the activity of the complex, null mutants had INCREASED metal resistance, but decreased resistance to a variety of other compounds</t>
  </si>
  <si>
    <t>Splicing factor, null mutants were inviable, conditional mutants had increased heat sensitivity</t>
  </si>
  <si>
    <t>RTS3</t>
  </si>
  <si>
    <t>Uncharacterized ORF, Putative component of the protein phosphatase type 2A complex, null mutants had decreased caffeine resistance</t>
  </si>
  <si>
    <t>FDH1</t>
  </si>
  <si>
    <t>NAD(+)-dependent formate dehydrogenase, may protect cells from exogenous formate</t>
  </si>
  <si>
    <t>YNL195C</t>
  </si>
  <si>
    <t>Putative Protein of Unknown Function, nontagged protein found in highthroughput mitochondrial studies, null mutants had abnormal vacuoles</t>
  </si>
  <si>
    <t>PDC6/PDC1</t>
  </si>
  <si>
    <t>98/75</t>
  </si>
  <si>
    <t>Minor isoform of pyruvate decarboxylase, decarboxylates pyruvate to acetaldehyde, involved in amino acid catabolism; transcription is glucose- and ethanol-dependent, and is strongly induced during sulfur limitation null mutants had abnormal vacuoles</t>
  </si>
  <si>
    <t>ALD3/ALD2</t>
  </si>
  <si>
    <t>99/90</t>
  </si>
  <si>
    <t>Cytoplasmic aldehyde dehydrogenase, involved in beta-alanine synthesis; uses NAD+ as the preferred coenzyme; very similar to Ald2p; expression is induced by stress and repressed by glucose, null mutants had decreased stationary phase survival, metal and ethanol resistance, and abnormal vacuoles</t>
  </si>
  <si>
    <t>YCR045C</t>
  </si>
  <si>
    <t>Probable subtilisin-family protease with a role in formation of the dityrosine layer of spore walls; localizes to the spore wall and also the nuclear envelope and ER region in mature spores, null mutants had decreased resistance to a variety of compounds including low pH, ethanol, and heat</t>
  </si>
  <si>
    <t>YNL019C</t>
  </si>
  <si>
    <t>YNL033W</t>
  </si>
  <si>
    <t>Putative protein of unknown function</t>
  </si>
  <si>
    <t>YER121W</t>
  </si>
  <si>
    <t>Putative protein of unknown function; may be involved in phosphatase regulation and/or generation of precursor metabolites and energy</t>
  </si>
  <si>
    <t>SPN1</t>
  </si>
  <si>
    <t>RPS23B</t>
  </si>
  <si>
    <t xml:space="preserve">Protein involved in RNA polymerase II transcription, interacts directly with chromatin remodling proteins,  null mutants are inviable, conditional mutants had increased heat sensitivity, </t>
  </si>
  <si>
    <t>Ribosomal protein 28 (rp28) of the small (40S) ribosomal subunit, required for translational accuracy</t>
  </si>
  <si>
    <t>ATG20</t>
  </si>
  <si>
    <t>IWR1</t>
  </si>
  <si>
    <t>Sorting nexin family member required for the cytoplasm-to-vacuole targeting (Cvt) pathway and for endosomal sorting, null mutants had decreased resistance to a variety of compounds, including metals</t>
  </si>
  <si>
    <t>RNA polymerase II transport factor, protein increases in abundance and relocalizes from nucleus to cytoplasm upon DNA replication stress, null mutants had increased heat sensitivity, abnormal buds and vacuoles, and decreased resistance to a variety of compounds</t>
  </si>
  <si>
    <t>TES1</t>
  </si>
  <si>
    <t>REC107</t>
  </si>
  <si>
    <t>Peroxisomal acyl-CoA thioesterase likely to be involved in fatty acid oxidation rather than fatty acid synthesis, null mutants had abnormal vacuoles</t>
  </si>
  <si>
    <t>Protein involved in early stages of meiotic recombination, null mutants had abnormal growth and vacuoles</t>
  </si>
  <si>
    <t>SEC27</t>
  </si>
  <si>
    <t>MRM2</t>
  </si>
  <si>
    <t>Essential beta'-coat protein of the COPI coatomer, involved in ER-to-Golgi and Golgi-to-ER transport; contains WD40 domains that mediate cargo selective interaction, null mutants inviable, decreased toxin resistance</t>
  </si>
  <si>
    <t>Mitochondrial 2' O-ribose methyltransferase, MRM2 deletion confers thermosensitive respiration and loss of mitochondrial DNA, null mutants were petite, abnormal vacuoles, increased heat sensitivity, decreased ethanol tolerance, decreased fitness</t>
  </si>
  <si>
    <t>MPT5</t>
  </si>
  <si>
    <t>mRNA-binding protein of the PUF family; binds to the 3' UTR of specific mRNAs, including those involved in mating type switching, cell wall integrity, chronological lifespan, chromatin modification, and spindle pole body architecture, promote deadenylation, decapping, and decay, null mutants had abnormal cell shape and decreased lifespan</t>
  </si>
  <si>
    <t>PRM9</t>
  </si>
  <si>
    <t>60-70</t>
  </si>
  <si>
    <t>Pheromone-regulated protein with 3 predicted transmembrane segments and an FF sequence, null mutants had decreased fitness and UV resistance</t>
  </si>
  <si>
    <t>IRC10</t>
  </si>
  <si>
    <t>Putative protein of unknown function; null mutant displays increased levels of spontaneous Rad52p foci</t>
  </si>
  <si>
    <t>CCC2</t>
  </si>
  <si>
    <t>YDR266C</t>
  </si>
  <si>
    <t>Cu(+2)-transporting P-type ATPase; required for export of copper from the cytosol into an extracytosolic compartment, null mutants had abnormal vacuoles, decreased metal resistance, decreased resistance to a variety of compounds, decreased/absent respiration</t>
  </si>
  <si>
    <t>RING finger ubiquitin ligase (E3); involved in ubiquitylation and degradation of excess histones; potential transcription factor, null mutants had abnormal vacuoles, and osmotic stress resistance</t>
  </si>
  <si>
    <t>Putative protein of unknown function, null mutants showed a decreased growth rate</t>
  </si>
  <si>
    <t>RPO41</t>
  </si>
  <si>
    <t>YFL034W</t>
  </si>
  <si>
    <t>Mitochondrial RNA polymerase, null mutants had decreased resistance to a variety of compounds, decreased/absent respiration, abnormal vacoules</t>
  </si>
  <si>
    <t>Putative integral membrane protein that interacts with Rpp0p, which is a component of the ribosomal stalk, null mutants had decreased fitness and abnormal vacuoles</t>
  </si>
  <si>
    <t>ARO80</t>
  </si>
  <si>
    <t>SIP1</t>
  </si>
  <si>
    <t xml:space="preserve">Zinc finger transcriptional activator of the Zn2Cys6 family; activates transcription of aromatic amino acid catabolic genes in the presence of aromatic amino acids, </t>
  </si>
  <si>
    <t>Alternate beta-subunit of the Snf1p kinase complex, may confer substrate specificity, null mutants had decreased starvation resistance</t>
  </si>
  <si>
    <t>SET1</t>
  </si>
  <si>
    <t>MSH1</t>
  </si>
  <si>
    <t xml:space="preserve">Histone methyltransferase, methylates histone H3K4, allowing efficient termination of snoRNAs and cryptic unstable transcripts, required in transcriptional silencing near telomeres and at silent mating type loci, </t>
  </si>
  <si>
    <t>DNA-binding protein of the mitochondria involved in repair of mitochondrial DNA, null mutants had decreased growth rates and respiration</t>
  </si>
  <si>
    <t>SSN8</t>
  </si>
  <si>
    <t>Cyclin-like component of the RNA polymerase II holoenzyme, involved in glucose repression and telomere maintenance, null mutants had decreased heat, metal, and pH tolerance.</t>
  </si>
  <si>
    <t>HES1</t>
  </si>
  <si>
    <t>DFR1</t>
  </si>
  <si>
    <t>Protein implicated in the regulation of ergosterol biosynthesis; one of a seven member gene family with a common essential function and non-essential unique functions, paralog of KES1, null mutants had decreased fitness and abnormal vacuoles</t>
  </si>
  <si>
    <t xml:space="preserve">Dihydrofolate reductase involved in tetrahydrofolate biosynthesis; required for respiratory metabolism, </t>
  </si>
  <si>
    <t>PCA1, YBR295W</t>
  </si>
  <si>
    <t>Cadmium transporting P-type ATPase; may also have a role in copper and iron homeostasis, null mutants had decreased metal resistance, toxin resistance, heat resistance, and abnormal vacuoles</t>
  </si>
  <si>
    <t>SUL1, YBR294W</t>
  </si>
  <si>
    <t>High affinity sulfate permease of the SulP anion transporter family, null mutants had abnormal vacuoles and decreased resistance to various antifungals</t>
  </si>
  <si>
    <t>BYE1</t>
  </si>
  <si>
    <t>95-97</t>
  </si>
  <si>
    <t>Negative regulator of transcription elongation, null mutants had decrease ethanol tolerance and nutrient usage</t>
  </si>
  <si>
    <t>Near each other?</t>
  </si>
  <si>
    <t>Cluster</t>
  </si>
  <si>
    <t>GHP1YPD (FPKM_norm)***</t>
  </si>
  <si>
    <t>4I</t>
  </si>
  <si>
    <t>1Y</t>
  </si>
  <si>
    <t>logFC (4Y/1Y)</t>
  </si>
  <si>
    <t>AVG (performers)</t>
  </si>
  <si>
    <t>FC (performers/YPD1)</t>
  </si>
  <si>
    <t>OLE1</t>
  </si>
  <si>
    <t>ETR1</t>
  </si>
  <si>
    <t>TDH3</t>
  </si>
  <si>
    <t>TKL1/TKL2</t>
  </si>
  <si>
    <t>PUN1</t>
  </si>
  <si>
    <t>PIR1</t>
  </si>
  <si>
    <t>CHS5</t>
  </si>
  <si>
    <t>FLC1</t>
  </si>
  <si>
    <t>PCA1</t>
  </si>
  <si>
    <t>SUL1</t>
  </si>
  <si>
    <t>SGE1</t>
  </si>
  <si>
    <t>AEP2</t>
  </si>
  <si>
    <t>MKS1</t>
  </si>
  <si>
    <t>APJ1</t>
  </si>
  <si>
    <t>FMP16</t>
  </si>
  <si>
    <t>CYB2</t>
  </si>
  <si>
    <t>YNL200C</t>
  </si>
  <si>
    <t>DLD3</t>
  </si>
  <si>
    <t>ENO1</t>
  </si>
  <si>
    <t>TFS1</t>
  </si>
  <si>
    <t>TPS2</t>
  </si>
  <si>
    <t>GAD1</t>
  </si>
  <si>
    <t>AHP1</t>
  </si>
  <si>
    <t>GHP4</t>
  </si>
  <si>
    <t>GHP4+I</t>
  </si>
  <si>
    <t>GHP1</t>
  </si>
  <si>
    <t>GHP1+I</t>
  </si>
  <si>
    <t>calc avg FC</t>
  </si>
  <si>
    <t>Pun1p [Saccharomyces cerevisiae S288c]_x0001_sp|Q06991.1|PUN1_YEAST RecName: Full=Protein PUN1; AltName: Full=Plasma membrane protein up-regulated during nitrogen stress 1_x0001_gb|AAB67498.1| Ylr414cp [Saccharomyces cerevisiae]_x0001_gb|EDN59315.1| conserved protein [Saccharomyces cerevisiae YJM789]_x0001_gb|EDV08719.1| conserved hypothetical protein [Saccharomyces cerevisiae RM11-1a]_x0001_tpg|DAA09717.1| TPA: Pun1p [Saccharomyces cerevisiae S288c]_x0001_gb|EGA57524.1| YLR414C-like protein [Saccharomyces cerevisiae FostersB]_x0001_dbj|GAA25271.1| K7_Ylr414cp [Saccharomyces cerevisiae Kyokai no. 7]_x0001_gb|EIW09015.1| Pun1p [Saccharomyces cerevisiae CEN.PK113-7D]</t>
  </si>
  <si>
    <t>Upregulated in YPDI Relative to YPD</t>
  </si>
  <si>
    <t>K7_Ylr392cp [Saccharomyces cerevisiae Kyokai no. 7]</t>
  </si>
  <si>
    <t>MAPKISISLNPPYNGEFYSSNDQMSGIVSLQLTKALSIRKISVILKGFSETLTKIDQEYMFQRNGMMMPGQDNKSFHTLMKFEQRVFPPDNVWNALDGSSKPFKVKPGSYNYSFQFDKFPRKPECLKNHTAKTVAFVTRSNARLPPTFNSHWQEFNKIDNLDLYFYSFGKVIYMVQVQIELGKSSSWFKPFHKLIREIETFEFIPEPKDLIIEPDEDDNEELNAFSNNSRGNSMVTNNEFFNSSNLKVPSKDVKVVNGVGYIKSDRNFSQANSILIENGDIXXXXXXXXXXXXXXXXXXNGMKVFPSTYKMGLPDGESNMRIEVRSRDLKQIYRKDYLFRSGSQNFDKVYVVMEGNIASLSKMQITPLKLQLNLLETTTYLSQGIANGNYSSLKLIEIDLNQLKSNKPLLDLNEIRENFDGSMFECELRLKDHPILRKLVFNEEDYRHRGNRLYSFKTCTIKRIFSLQLLIEWGINGIRKQSEVNIDPVQIFCQVREHVEAEALPRYVPPPTYTEMAS</t>
  </si>
  <si>
    <t>MAPKISISLNPPYNGEFYSSNDQMSGIVSLQLTKALSIRKISVILKGFSETLTKIDREYMFQRNGMMMPGQDNKSFHTLMKFEQRVFPPDNVWNALDGSSKPFKVKPGSYNYSFQFDKFPRKPECLKNHTAKTVAFVTRSNARLPPTFNSHWQEFNKIDNLDLYFYSFGKVIYMVQVQIELGKSSSWFKPFHKLIREIETFEFIPEPKDLIIEPDEDDNEELNAFSNNSRGNSMVTNNEFFNSSNLKVPSKDVKVVNGVGYIKSDRNFSQANSILIENGDIRSRPVSSVTSTRQSTRLVNGMKVFPSTYKMGLPDGESNMRIEVRSRDLKQIYRKDYLFRSGSQNFDKVYVVMEGNIASLSKMQITPLKLQLNLLETTTYLSQGIANGNYSSLKLIEIDLNQLKSNKPLLDLNEIRENFDGSMFECELRLKDHPILRKLVFNEEDYRHRGNRLYSFKTCTIKRIFSLQLLIEWGINGIRKQSEVNIDPVQIFCQVREHVEAEALPRYVPPPTYTEMAS</t>
  </si>
  <si>
    <t>comp3217_c0_seq1</t>
  </si>
  <si>
    <t>Esc8p [Saccharomyces cerevisiae CEN.PK113-7D]</t>
  </si>
  <si>
    <t>MTEIIDLDLVDDFIKKPMVKQQKNQSSKPRVKRRGQLTFDDFRNIKIVEEPVVLSHNSSIDESLDAATQNTNKREKYEGTCDEEMKTKEMEANMASKYSNIKTHSNDTNKVESISEHTASNNRPLNTLNWSPNIPLRYSDFAKFMSDETVTESNWAPPLCTPLPYAGDVMKILSFIVKFKWVFSDDLLNLSFQDVEIGLELEVAGHSAKNIRICQDKMNXXXXXXXXXXXXXEKRADNQTHRNFTLKRFLSLKNPYGKLVGKLRSLIQEWGLPKEWRGNSDILSTLNFNGGGLLTMEPLDRIILLRCMIDWNCSYSALFHNEIQRLTHLKGDTGFNHQTFHASRFAMCGANNILDSCEVLCSLMSQKLENRKKRKPSDKGKLSKINSQMKFLKGVRKSLSEKVTTDRLRAAVKINEEWGEYFANEFTHTPIDDPTVDEIYKLRTSEFMIARIPRVGDFYLPPFWIGNECSSVNTSYSFNDMSTYLNYFVKFKEEGTKILPAKTAQNENKCQLKLIYRNTPACIRNLQFNDVHFAEVPHWFEVAGDSNSLSNFIEYLESLSSLTENDTDDTKKGIDNLIEFLKIFSIFINETIQRITAAATDSTEGRHLRTSSQRRTTVHYSSDVNGDVSEESENEVDIDVSDDYDSEYLSEENTLTRKGEDRTDKSFGKRELHNGAKDCDRNCDDIEIFSEPVRQLQDXXXXXXXXXXXXXKGL</t>
  </si>
  <si>
    <t>MTEIIDLDLVDDFIKKPMVKQQKNQSSKPRVKRRGQLTFDDFRNIKIVEEPVVLSHNSSIDESLDAATQNTNKREKYEGTCDEEMKTKEMEANMASKYSNIKTHSNDTNKVESISEHTASNNRPLNTLNWSPNIPLRYSDFAKFMSDETVTESNWAPPLCTPLPYAGDVMKILSFIVKFKWVFSDDLLNLSFQDVEIGLELEVAGHSAKNIRICQDKMNLLFCSLLRLLFCSEKRADNQTHRNFTLKRFLSLKNPYGKLVGKLRSLIQEWGLPKEWRGNSDILSTLNFNGGGLLTMEPLDRIILLRCMIDWNCSYSALFHNEIQRLTHLKGDTGFNHQTFHASRFAMCGANNILDSCEVLCSLMSQKLENRKKRKPSDKGKLSKINSQMKFLKGVRKSLSEKVTTDRLRAAVKINEEWGEYFANEFTHTPIDDPTVDEIYKLRTSEFMIARIPRVGDFYLPPFWIGNECSSVNTSYSFNDMSTYLNYFVKFKEEGTKILPAKTAQNENKCQLKLIYRNTPACIRNLQFNDVHFAEVPHWFEVAGDSNSLSNFIEYLESLSSLTENDTDDTKKGIDNLIEFLKIFSIFINETIQRITAAPTDSTEGRHLRTSSQRRTTVHYSSDVNGDVSEESENEVDIDVSDDYDSEYLSEENTLTRKGEDRTDKSFGKRELHNGAKDCDRNCDDIEIFSEPVRQLQDNSRERRSLRRNARKGL</t>
  </si>
  <si>
    <t>comp2503_c0_seq1</t>
  </si>
  <si>
    <t>vacuolar sorting protein [Saccharomyces cerevisiae YJM789]_x0001_dbj|GAA25272.1| K7_Vps36p [Saccharomyces cerevisiae Kyokai no. 7]</t>
  </si>
  <si>
    <t>MEYWHYVETTSSGQPLLREGEKDIFIDQSVGLYHGKSKILQRQRGRIFLTSQRIIYIDDAKPTQNSLGLELDDLAYVNYSSGFLTRSPRLILFFKDPSSKDELGKSAETASADVVSTWVCPICMVSNETQGEFTKDTLPTPICINCGVPADYELTKSSINCSNAIDPNANPQNQFGVNSENICPACTFANHPQIGNCEICGHRLPNASKVRSKLNRLNFHDSRVHIELEKNSLARNKXXXXXXXXXXXXXXSTEFVQLSFRKSDGVLFSQATERALENILTEKNKHIFNQNVVSVNGVDMRKGASSHEYNNEVPFIETKLSRIGISSLEKSRENQLLNNDILFNNALTDLNKLMSLATSIERLYKNSNITMKNKTLNLQDEATVNEPKTRRPLLILDREKFLNKELFLDEIAREIYEFTLSEFKDLNSDTNYMIITLVDLYAMYNKSMRIGTGLISPMEMREACERFEHLGLNELKLVKVNKRILCVTSEKFDVVKEKLVDLIGDNPGSDLLRLTQILSSNNSKSNWTLGILMEVLQNCVDEGDLLIDKQLSGIYYYKNSYWPSHI</t>
  </si>
  <si>
    <t>MEYWHYVETTSSGQPLLREGEKDIFIDQSVGLYHGKSKILQRQRGRIFLTSQRIIYIDDAKPTQNSLGLELDDLAYVNYSSGFLTRSPRLILFFKDPSSKDELGKSAETASADVVSTWVCPICMVSNETQGEFTKDTLPTPICINCGVPADYELTKSSINCSNAIDPNANPQNQFGVNSENICPACTFANHPQIGNCEICGHRLPNASKVRSKLNRLNFHDSRVHIELEKNSLARNKSSHSALSSSSSTGSSTEFVQLSFRKSDGVLFSQATERALENILTEKNKHIFNQNVVSVNGVDMRKGASSHEYNNEVPFIETKLSRIGISSLEKSRENQLLNNDILFNNALTDLNKLMSLATSIERLYKNSNITMKNKTLNLQDEATVNEPKTRRPLLILDREKFLNKELFLDEIAREIYEFTLSEFKDLNSDTNYMIITLVDLYAMYNKSMRIGTGLISPMEMREACERFEHLGLNELKLVKVNKRILCVTSEKFDVVKEKLVDLIGDNPGSDLLRLTQILSSNNSKSNWTLGILMEVLQNCVDEGDLLIDKQLSGIYYYKNSYWPSHI</t>
  </si>
  <si>
    <t>comp954_c0_seq1</t>
  </si>
  <si>
    <t>K7_Rev3p [Saccharomyces cerevisiae Kyokai no. 7]</t>
  </si>
  <si>
    <t>MSRESNDTIQSDTVRSSSKSDYFRIQLNNQDYYMSKPTFLDPSHGESLPLNQFSQVPNIRVFGALPTGHQVLCHVHGILPYMFIKYDGQITDTSTLRHQRCAQVHKTLEVKIRASFKRKKDDKHDLAGDKLGNLNFVADVSVVKGIPFYGYHVGWNLFYKISLLNPSCLSRISELIRDGKIFGKKFEIYESHIPYLLQWTADFNLFGCSWINVDRCYFRSPVLNSILDIDKLTINDDLQLLLDRFCDFKCNVLSRRDFPRVGNGLIEIDILPQFIKNREKLQHRDIHHDFLEKLRDISDIPVKPYVSSARDMINELTMQREELSLKEYKEPPETKRHVSGHQWQSSGEFEAFYKKAQHKTSTFDGQIPNFENFIDKNQKFSAINTPYEALPQLWPRLPQIEINNNSMQDKKNDDQVNASFTEYEIWGVDNENEGVKGSNIKSRSYSWLPESIASPKDSTILLDHQTKYHNTINFSMDCAMTQNMASKRKLRSSVSANKTSLLSRKRKKVMAAGLRYGKRAFVYGEPPFSYQDILNKLEDEGFPKIDYKDPFFSNPVDLENKPYAYAGKRFEISSTHVSTRIPVQFGGETVSVYNKPTFDMFSSWKYALKPPTYDAVQKWYNKVPSMGNKKTESQISMHTPHSKFLYKFASDVSGKQKRKKSSVHDSLTHLTLEIHANTRSDKIPDPAIDEVSMIIWCLEEETFPLDLDIAYEGIMIVHKASEDSTFPTKIQHCINEIPVMFYESEFEMFEALTDLVLLLDPDILSGFEIHNFSWGYIIERCQKIHQFDIVRELARVKCQIKTKLSDTWGYAHSSGIMITGRHMINIWRALRSDVNLTQYTIESAAFNILHKRLPHFSFESLTNMWNAKKSTTELKTVLNYWLSRAQINIQLLRKQDYIARNIEQARLIGIDFHSVYYRGSQFKVESFLIRICKSESFILLSPGKKDVRKQKALECVPLVMEPESAFYKSPLIVLDFQSLYPSIMIGYNYCYSTMIGRVREINLTENNLGVSKFSLPRNILALLKNDVTIAPNGVVYAKTSVRKSTLSKMLTDILDVRVMIKKTMNEIGDDNTTXXXXXXXXXXXXXXXXNVTYGYTSASFSGRMPCSDLADSIVQTGRETLEKAIDIIEKDETWNAKVVYGDTDSLFVYLPGKTAIEAFSIGHAMAERVTQNNPKPIFLKFEKVYHPSILISKKRYVGFSYESPSQTLPIFDAKGIETVRRDGIPAQQKIIEKCIRLLFQTKDLSKIKKYLQNEFFKIQIGKVSAQDFCFAKEVKLGAYKSEKTAPAGAVVVKRRINEDHRAEPQYKERIPYLVVKGKQGQLLRERCVSPEEFLEGENLELDSEYYINKILIPPLDRLFNLIGINVGNWAQEIVKSKRASTTATKVENITRVGTSATCCNCGEELTKICSLQLCDDCLEKRSTTTLSFLIKKLKRQKEYETLKTVCRTCSYRYTSDAGIENDHIASKCNSYDCPVFYSRVKAERYLRDNQSVQREEALISLNDW</t>
  </si>
  <si>
    <t>MSRESNDTIQSDTVRSSSKSDYFRIQLNNQDYYMSKPTFLDPSHGESLPLNQFSQVPNIRVFGALPTGHQVLCHVHGILPYMFIKYDGQITDTSTLRHQRCAQVHKTLEVKIRASFKRKKDDKHDLAGDKLGNLNFVADVSVVKGIPFYGYHVGWNLFYKISLLNPSCLSRISELIRDGKIFGKKFEIYESHIPYLLQWTADFNLFGCSWINVDRCYFRSPVLNSILDIDKLTINDDLQLLLDRFCDFKCNVLSRRDFPRVGNGLIEIDILPQFIKNREKLQHRDIHHDFLEKLGDISDIPVKPYVSSARDMINELTMQREELSLKEYKEPPETKRHVSGHQWQSSGEFEAFYKKAQHKTSTFDGQIPNFENFIDKNQKFSAINTPYEALPQLWPRLPQIEINNNSMQDKKNDDQVNASFTEYEIWGVDNENEGVKGSNIKSRSYSWLPESIASPKDSTILLDHQTKYHNTINFSMDCAMTQNMASKRKLRSSVSANKTSLLSRKRKKVMAAGLRYGKRAFVYGEPPFSYQDILNKLEDEGFPKIDYKDPFFSNPVDLENKPYAYAGKRFEISSTHVSTRIPVQFGGETVSVYNKPTFDMFSSWKYALKPPTYDAVQKWYNKVPSMGNKKTESQISMHTPHSKFLYKFASDVSGKQKRKKSSVHDSLTHLTLEIHANTRSDKIPDPAIDEVSMIIWCLEEETFPLDLDIAYEGIMIVHKASEDSTFPTKIQHCINEIPVMFYESEFEMFEALTDLVLLLDPDILSGFEIHNFSWGYIIERCQKIHQFDIVRELARVKCQIKTKLSDTWGYAHSSGIMITGRHMINIWRALRSDVNLTQYTIESAAFNILHKRLPHFSFESLTNMWNAKKSTTELKTVLNYWLSRAQINIQLLRKQDYIARNIEQARLIGIDFHSVYYRGSQFKVESFLIRICKSESFILLSPGKKDVRKQKALECVPLVMEPESAFYKSPLIVLDFQSLYPSIMIGYNYCYSTMIGRVREINLTENNLGVSKFSLPRNILALLKNDVTIAPNGVVYAKTSVRKSTLSKMLTDILDVRVMIKKTMNEIGDDNTTLKRLLNNKQLALKLLANVTYGYTSASFSGRMPCSDLADSIVQTGRETLEKAIDIIEKDETWNAKVVYGDTDSLFVYLPGKTAIEAFSIGHAMAERVTQNNPKPIFLKFEKVYHPSILISKKRYVGFSYESPSQTLPIFDAKGIETVRRDGIPAQQKIIEKCIRLLFQTKDLSKIKKYLQNEFFKIQIGKVSAQDFCFAKEVKLGAYKSEKTAPAGAVVVKRRINEDHRAEPQYKERIPYLVVKGKQGQLLRERCVSPEEFLEGENLELDSEYYINKILIPPLDRLFNLIGINVGNWAQEIVKSKRASTTATKVENITRVGTSATCCNCGEELTKICSLQLCDDCLEKRSTTTLSFLIKKLKRQKEYETLKTVCRTCSYRYTSDAGIENDHIASKCNSYDCPVFYSRVKAERYLRDNQSVQREEALISLNDW</t>
  </si>
  <si>
    <t>comp2272_c0_seq3</t>
  </si>
  <si>
    <t>Ecm4p [Saccharomyces cerevisiae S288c]_x0001_sp|P36156.1|GTO2_YEAST RecName: Full=Glutathione S-transferase omega-like 2; AltName: Full=Extracellular mutant protein 4; AltName: Full=Glutathione-dependent dehydroascorbate reductase_x0001_emb|CAA82155.1| ECM4 [Saccharomyces cerevisiae]_x0001_gb|EDN59978.1| conserved protein [Saccharomyces cerevisiae YJM789]_x0001_gb|EDV13153.1| extracellular matrix protein 4 [Saccharomyces cerevisiae RM11-1a]_x0001_gb|EEU04542.1| Ecm4p [Saccharomyces cerevisiae JAY291]_x0001_emb|CAY81153.1| Ecm4p [Saccharomyces cerevisiae EC1118]_x0001_tpg|DAA09226.1| TPA: Ecm4p [Saccharomyces cerevisiae S288c]_x0001_gb|EGA86033.1| Ecm4p [Saccharomyces cerevisiae VL3]_x0001_dbj|GAA24796.1| K7_Ecm4p [Saccharomyces cerevisiae Kyokai no. 7]_x0001_gb|EHN05972.1| Ecm4p [Saccharomyces cerevisiae x Saccharomyces kudriavzevii VIN7]</t>
  </si>
  <si>
    <t>MSKQWASGTNGAFKRQVSSFRETISKQHPIYKPAKGRYWLYVSLACPWAHRTLITRALKGLTSVIGCSVVHWHLDEKGWRFLDMEKQLEDSEDFLEHWHDVAGGIRTAKEDSSKSFAEIKNDSQRFMVDATNEPHYGYKRISDLYYKSDPQYSARFTVPVLWDLETQTIVNNESSEIIRILNSSAFDEFVDDDHKKTDLVPAQLKTQIDDFNSWVYDSINNGVYKTGFAEKAEVYESEVNNVFEHLDKVEKILSDKYSKLKAKYGEEDRQKILGEFFTVGDQLTEADIRLYTTVIRFDPVYVQHFKCNFTSIRAGYPFIHLWVRNLYWNYDAFRYTTDFDHIKLHYTRSHTRINPLGITPLGPKPNIRPL</t>
  </si>
  <si>
    <t>MSKQWASGTNGAFKRQVSSFRETISKQHPIYKPAKGRYWLYVSLACPWAHRTLITRALKGLTSVIGCSVVHWHLDEKGWRFLDMEKQLEDSEDFLEHWHDVAGGIRTAKEDSSKSFAEIKNDSQRFMVDATNEPHYGYKRISDLYYKSDPQYSARFTVPVLWDLETQTIVNNESSEIIRILNSSAFDEFVDDDHKKTDLVPAQLKTQIDDFNSWVYDSINNGVYKTGFAEKAEVYESEVNNVFEHLDKVEKILSDKYSKLKAKYGEEDRQKILGEFFTVGDQLTEADIRLYTTVIRFDPVYVQHFKCNFTSIRAGYPFIHLWVRNLYWNYDAFRYTTDFDHIKLHYTRSHTRINPLGITPLGPKPDIRPL</t>
  </si>
  <si>
    <t>comp1288_c0_seq1</t>
  </si>
  <si>
    <t>Mrs4p [Saccharomyces cerevisiae AWRI796]</t>
  </si>
  <si>
    <t>MNTSELSIAEEIDYEALPSHAPLHSQLLAGAFAGIMEHSLMFPIDALKTRVQAAGLNKAASTGMISQISKISTMEGSMALWKGVQSVILGAGPAHAVYFGTYEFCKARLISPEDMQTHQPMKTALSGTIATIAADALMNPFDTVKQRLQLDTNLRVWNVTKQIYQNEGFAAFYYSYPTTLAMNIPFAAFNFMIYESASKFFNPQNSYNPLIHCLCGGISGATCAALTTPLDCIKTVLQVRGSETVSIEIMKDANTFGRASRAILEVHGWKGFWRGLKPRIVANIPATAISWTAYECAKHFLMKN*CFFPFSRSTF</t>
  </si>
  <si>
    <t>MNTSELSIAEEIDYEALPSHAPLHSQLLAGAFAGIMEHSLMFPIDALKTRVQAAGLNKAASTGMISQISKISTMEGSMGLWKGVQSVILGAGPAHAVYFGTYEFCKARLISPEDMQTHQPMKTALSGTIATIAADALMNPFDTVKQRLQLDTNLRVWNVTKQIYQNEGFAAFYYSYPTTLAMNIPFAAFNFMIYESASKFFNPQNSYNPLIHCLCGGISGATCAALTTPLDCIKTVLQVRGSETVSIEIMKDANTFGRASRAILEVHGWKGFWRGLKPRIVANIPATAISWTAYECAKHFLMKNCIFFPFSRSNF</t>
  </si>
  <si>
    <t>comp3172_c0_seq1</t>
  </si>
  <si>
    <t>hypothetical protein YGR161W-C [Saccharomyces cerevisiae S288c]_x0001_sp|Q3E744.1|YG161_YEAST RecName: Full=Uncharacterized protein YGR161W-C_x0001_tpg|DAA08252.1| TPA: hypothetical protein YGR161W-C [Saccharomyces cerevisiae S288c]_x0001_dbj|GAA23534.1| K7_Ygr161w-cp [Saccharomyces cerevisiae Kyokai no. 7]_x0001_gb|EIW10508.1| hypothetical protein CENPK1137D_3126 [Saccharomyces cerevisiae CEN.PK113-7D]</t>
  </si>
  <si>
    <t>MSGYFNHLSSNAHFANIQADQGFIDDATGTSSDHGSSGMVDFALQLGELSLEEKILKEFTLFQSKNMDLLQETATACPSTNPSLRQSRIQGW</t>
  </si>
  <si>
    <t>MSGYFNHLSSNAHFANIQADQGFIGDATGTSSDHGSSGMVDFALQLGELSLEEKILKEFTLFQSKNMDLLQETATACPSTNPSLRQSRIQGW</t>
  </si>
  <si>
    <t>comp3532_c0_seq1</t>
  </si>
  <si>
    <t>Orm2p [Saccharomyces cerevisiae CEN.PK113-7D]</t>
  </si>
  <si>
    <t>MIDRTKNESPAFEESPLTPNVSNLKPFPSQSNKISTPVADHXXXXXXXVISHVEQETFEDENDQQMLPNMNATWVDQRGAWXXXXXXXXXXRLFYSLFGSTPKWTWTLTNMTYIIGFYIMFHLVKGTPFDFNGGAYDNLTMWEQINDETLYTPTRKXXXXXXXXXXXXSNQYYRNDMTLFLSNLAVTVLIGVVPKLGITHRLRISIPGITGRAQIS</t>
  </si>
  <si>
    <t>MIDRTKNESPAFEESPLTPNVSNLKPFPSQSNKISTPVADHRRRRSSSVISHVEQETFEDENDQQMLPNMNATWVDQRGAWLIHIVVIVLLRLFYSLFGSTPKWTWTLTNMTYIIGFYIMFHLVKGTPFDFNGGAYDNLTMWEQINDETLYTPTRKFLLIVPIVLFLISNQYYRNDMTLFLSNLAVTVLIGVVPKLGITHRLRISIPGITGRAQIS</t>
  </si>
  <si>
    <t>comp3338_c0_seq1</t>
  </si>
  <si>
    <t>Ald4p [Saccharomyces cerevisiae S288c]_x0001_sp|P46367.2|ALDH4_YEAST RecName: Full=Potassium-activated aldehyde dehydrogenase, mitochondrial; AltName: Full=K(+)-activated acetaldehyde dehydrogenase; Short=K(+)-ACDH; Flags: Precursor_x0001_emb|CAA99705.1| unnamed protein product [Saccharomyces cerevisiae]_x0001_gb|EDN63692.1| aldehyde dehydrogenase [Saccharomyces cerevisiae YJM789]_x0001_emb|CAY86651.1| Ald4p [Saccharomyces cerevisiae EC1118]_x0001_tpg|DAA11133.1| TPA: Ald4p [Saccharomyces cerevisiae S288c]_x0001_dbj|GAA26677.1| K7_Ald4p [Saccharomyces cerevisiae Kyokai no. 7]_x0001_gb|EIW07802.1| Ald4p [Saccharomyces cerevisiae CEN.PK113-7D]</t>
  </si>
  <si>
    <t>MFSRSTLCLKTSASSIGRLQLRYFSHLPMTVPIKLPNGLEYEQPTGLFINNKFVPSKQNKTFEVINPSTEEEICHIYEGREDDVEEAVQAADRAFSNGSWNGIDPIDRGKALYRLAELIEQDKDVIASIETLDNGKAISSSRGDVDLVINYLKSSAGFADKIDGRMIDTGRTHFSYTKRQPLGVCGQIIPWNFPLLMWAWKIAPALVTGNTVVLKTAESTPLSALYVSKYIPQAGIPPGVINIVSGFGKIVGEAITNHPKIKKVAFTGSTATGRHIYQSAAAGLKKVTLELGGKSPNIVFADAELKKAVQNIILGIYYNSGEVCCAGSRVYVEESIYDKFIEEFKAASESIKVGDPFDESTFQGAQTSQMQLNKILKYVDIGKNEGATLITGGERLGSKGYFIKPTVFGDVKEDMRIVKEEIFGPVVTVTKFKSADEVINMANDSEYGLAAGIHTSNINTALKVADRVNAGTVWINTYNDFHHAVPFGGFNASGLGREMSVDALQNYLQVKAVRAKLDE</t>
  </si>
  <si>
    <t>comp3028_c0_seq1</t>
  </si>
  <si>
    <t>Tma10p [Saccharomyces cerevisiae S288c]_x0001_sp|Q06177.3|TMA10_YEAST RecName: Full=Translation machinery-associated protein 10_x0001_gb|AAB64510.1| Ylr327cp [Saccharomyces cerevisiae]_x0001_gb|EDN59238.1| translation machinery associated protein [Saccharomyces cerevisiae YJM789]_x0001_gb|EDV08646.1| ATPase-stabilizing factor 15 kDa protein [Saccharomyces cerevisiae RM11-1a]_x0001_gb|EEU05600.1| Tma10p [Saccharomyces cerevisiae JAY291]_x0001_emb|CAY81554.1| Tma10p [Saccharomyces cerevisiae EC1118]_x0001_tpg|DAA09635.1| TPA: Tma10p [Saccharomyces cerevisiae S288c]_x0001_dbj|GAA25191.1| K7_Tma10p [Saccharomyces cerevisiae Kyokai no. 7]_x0001_gb|EIW08929.1| Tma10p [Saccharomyces cerevisiae CEN.PK113-7D]</t>
  </si>
  <si>
    <t>MTRTSKWTVHEAKSNPKYFTHNGNFGESPNHVXXXXXXXXXXXXXGDEINDLIDSGEIKTVFNKTRRGSNSQNNERRLSDLQQYHI</t>
  </si>
  <si>
    <t>MTRTSKWTVHEAKSNPKYFTHNGNFGESPNHVKRGGYGKGNWGKPGDEINDLIDSGEIKTVFNKTRRGSNSQNNERRLSDLQQYHI</t>
  </si>
  <si>
    <t>comp1736_c1_seq1</t>
  </si>
  <si>
    <t>K7_Ynl196cp [Saccharomyces cerevisiae Kyokai no. 7]</t>
  </si>
  <si>
    <t>MMNKVDQIIGYKKYEVKLPKDRQVTKNKSKGGNDQLDTKREKDKMRAFGEERKKFLEKMAKNKKKNTSRKDREKPKEVEKENYKREDKRLKEQKKLSLAKEFRFKEPNSEAINQKTAAENGKPKPQTGLDFDIDHQTVSKIMIDQAIQTSSPLNVQLTELFNDNVLDVSKDSQFVLQDMEFTSWERRWXXXXXXXXXXXXXXXPDPKYNINYNDIPSFNSVALITEDLNISASSNGLHERGKKLLQQEMEYSNKVKNVTIGLERLCMDERPVPDAGITMQQASRWSEFPTCCDQAA</t>
  </si>
  <si>
    <t>MMNKVDQIIGYKKYEVKLPKDRQVTKNKSKGGNDQIDTKREKDKMRAFGEERKKFLEKMAKNKKKNTSRKDREKPKEVEKENYKREDKRLKEQKKLSLAKEFRFKEPNSEAINQNTAAENGKPKPQTGLDFDIDHQTVSKIMIDQAIQTSSPLNVQLTELFNDNVLDVSKDSQFVLQDMEFTSWERRWSNCSTTSNATTVSSVPDPKYNINYNDIPSFNSVALITEDLNISASSNGLHERSKKLLQQEMEYSNKVKNVTIRLERLCMDERPVPDAGITMQQASRWSEFPTCCDQAA</t>
  </si>
  <si>
    <t>comp4212_c0_seq1</t>
  </si>
  <si>
    <t>K7_Rck1p [Saccharomyces cerevisiae Kyokai no. 7]</t>
  </si>
  <si>
    <t>FSTELKLDETSNKSTDYSSSNHQYPEQLELHNYKLLNKIGEGAFSRVFKAVGINTDDQAPVXXXXXXXXXXXXXXXLKGNDRIQGSSRKKVLNEVAIHKLVSKNNPHCTKFIAFQESANYYYLVTELVTGGEIFDRIVQPTCFSEDLARHVITQVAIAIKHMHYMGIVHRDVKPENLLFEPIPFYGLDGDMQKEDEFTXXXXXXXXXXXKLMDFGLAKKLRNNTAKTPCGTIEYVAPEVFTSKRYSMKVDMWSIGCVLFTLLCGYPPFYEKNEKTLLKKISRGDYEFLAPWWDNISSGAKNAVTHLLEVDPNKRYDIDDFLNDPWLNSYDCLKDSNSNSYASVQSILNDSFDEGAETLHCALSCQSEKQDDTEFSRSESSEYIFMTEEDRNLRGSWIGEPKECFTLDLATSSIYRRRKNKIFFW</t>
  </si>
  <si>
    <t>FSTELKLDETSNKSTDYSSSNHQYPEQLELHNYKLLNKIGEGAFSRVFKAVGINTDDQAPVAIKAIIKKGISSDAILKGNDRIQGSSRKKVLNEVAIHKLVSKNNPHCTKFIAFQESANYYYLVTELVTGGEIFDRIVQPTCFSEDLARHVITQVAIAIKHMHYMGIVHRDVKPENLLFEPIPFYGLDGDMQKEDEFTLGVGGGGIGLVKLMDFGLAKKLRNNTAKTPCGTIEYVAPEVFTSKRYSMKVDMWSIGCVLFTLLCGYPPFYEKNEKTLLKKISRGDYEFLAPWWDNISSGAKNAVTHLLEVDANKRYDIDDFLNDPWLNSYDCLKDSNSNSYASVQSILNDSFDEGAETLHCALSCQSEKQDDTEFSRSESSEYIFMTEEDRNLRGSWIGEPKECFTLDLATSSIYRRRKNKIFFW</t>
  </si>
  <si>
    <t>comp1281_c0_seq1</t>
  </si>
  <si>
    <t>MRNFFTLFFAAIFSLGALILAIVACAGSTKNYSPINKIYCAELDLSQMKXXXXXXXXXXXXXXXXXXXXYINIGLWSYCTVDSSHNIQSCSSPHGIQNFNLSSLVYDNINNNEALELMDSVASVVLPEKLKSKMTYYNNLVKCMFITILIGIXXXXXXXXXXXXRWIIHIRPLTWXXXXXXXXXXXXLLVSIGSCLGTYSYIKYILKHNYSDYGISMSIGRNYQGLMWGAVVGALLNFILWCSVRSRPTVIYANAPIEEKPLI</t>
  </si>
  <si>
    <t>MRNFFTLFFAAIFSLGALILAIVACAGSTKNYSPINKIYCAELDLSQMKVSTVLPSLSSATLSSLGLPSYINIGLWSYCTVDSSHNIQSCSSPHGIQNFNLSSLVYDNINNNEALELMDSVASVVLPEKLKSKMTYYNNLVKCMFITILIGIVLTFVNLVFNVLRWIIHIRPLTWFGAFFSFFAFAALLVSIGSCLGTYSYIKYILKHNYSDYGISMSIGRNYQGLMWGAVVGALLNFILWCSVRSRPTVIYANAPIEEKPLI</t>
  </si>
  <si>
    <t>comp2052_c0_seq1</t>
  </si>
  <si>
    <t>K7_Pho5p [Saccharomyces cerevisiae Kyokai no. 7]</t>
  </si>
  <si>
    <t>MFKSVVYSILAASLANAGTIPLGKLADVDKIGTQKDIFPFLGGAGPYYSFPGDYGISRDLPEGCEMKQLQMVGRHGERYPTVSLAKTIKSTWYKLSNYTRQFNGSLSFLNXXXXXXXXXXXDLEMETTFANSDDVLNPYTGEMNAKRHARDFLAQYGYMVENQTSFAVFTSNSKRCHDTAQYFIDGLGDQFNITLQTVSEAESAGANTLSACNSCPAWDYDANDDIVNEYDTTYLDDIAKRLNKENKGLNLTSTDASTLFSWCAFEVNAKGYSDVCDIFTKDELVHYSYYQDLHTYYHEGPGYDIIKSVGSNLFNASVKLLKQSEIQDQKVWLSFTHDTDILNFLTTAGIIDDKNNLTAEYVPFMGNTFHRSWYVPQGARVYTEKFQCSNDTYVRYVINDAVVPIETCSTGPGFSCEINDFYDYAEKRVAGTDFLKVCNVSSVSNSTELTFFWDWNTKHYNDTLLKQ</t>
  </si>
  <si>
    <t>MFKSVVYSILAASLANAGTIPLGKLADVDKIGTQKDIFPFLGGAGPYYSFPGDYGISRDLPEGCEMKQLQMVGRHGERYPTVSLAKTIKSTWYKLSNYTRQFNGSLSFLNDDYEFFIRDDDDLEMETTFANSDDVLNPYTGEMNAKRHARDFLAQYGYMVENQTSFAVFTSNSKRCHDTAQYFIDGLGDQFNITLQTVSEAESAGANTLSACNSCPAWDYDANDDIVNEYDTTYLDDIAKRLNKENKGLNLTSTDASTLFSWCAFEVNAKGYSDVCDIFTKDELVHYSYYQDLHTYYHEGPGYDIIKSVGSNLFNASVKLLKQSEIQDQKVWLSFTHDTDILNFLTTAGIIDDKNNLTAEYVPFMGNTFHRSWYVPQGARVYTEKFQCSNDTYVRYVINDAVVPIETCSTGPGFSCEINDFYDYAEKRVAGTDFLKVCNVSSVSNVTELTFYWDWNTTHYNDTLLKQ</t>
  </si>
  <si>
    <t>comp2913_c0_seq3</t>
  </si>
  <si>
    <t>Ald6p [Saccharomyces cerevisiae S288c]_x0001_sp|P54115.4|ALDH6_YEAST RecName: Full=Magnesium-activated aldehyde dehydrogenase, cytosolic; AltName: Full=Mg(2+)-activated acetaldehyde dehydrogenase; Short=Mg(2+)-ACDH_x0001_gb|AAB68304.1| Ald6p: Acetaldehyde dehydrogenase [Saccharomyces cerevisiae]_x0001_gb|EDN61079.1| aldehyde dehydrogenase [Saccharomyces cerevisiae YJM789]_x0001_gb|ABX39192.1| cytosolic aldehyde dehydrogenase [Saccharomyces cerevisiae]_x0001_gb|EEU05688.1| Ald6p [Saccharomyces cerevisiae JAY291]_x0001_emb|CAY86900.1| Ald6p [Saccharomyces cerevisiae EC1118]_x0001_tpg|DAA11369.1| TPA: Ald6p [Saccharomyces cerevisiae S288c]_x0001_gb|EGA56572.1| Ald6p [Saccharomyces cerevisiae FostersB]_x0001_gb|EGA80509.1| Ald6p [Saccharomyces cerevisiae Lalvin QA23]_x0001_dbj|GAA26911.1| K7_Ald6p [Saccharomyces cerevisiae Kyokai no. 7]_x0001_gb|EHN04364.1| Ald6p [Saccharomyces cerevisiae x Saccharomyces kudriavzevii VIN7]_x0001_gb|EIW07052.1| Ald6p [Saccharomyces cerevisiae CEN.PK113-7D]_x0001_gb|AGA20389.1| aldehyde dehydrogenase ALDH6 [Saccharomyces cerevisiae]</t>
  </si>
  <si>
    <t>KLHFDTAEPVKITLPNGLTYEQPTGLFINNKFMKAQDGKTYPVEDPSTENTVCEVSSATTEDVEYAIECADRAFHDTEWATQDPRERGRLLSKLADELESQIDLVSSIEALDNGKTLALARGDVTIAINCLRDAAAYADKVNGRTINTGDGYMNFTTLEPIGVCGQIIPWNFPIMMLAWKIAPALAMGNVCILKPAAVTPLNALYFASLCKKVGIPAGVVNIVPGPGRTVGAALTNDPRIRKLAFTGSTEVGKSVAVDSSESNLKKITLELGGKSAHLVFDDANIKKTLPNLVNGIFKNAGQICSSGSRIYVQEGIYDELLAAFKAYLETEIKVGNPFDKANFQGAITNRQQFDTIMNYIDIGKKEGAKILTGGEKVGDKGYFIRPTVFYDVNEDMRIVKEEIFGPVVTVAKFKTLEEGVEMANSSEFGLGSGIETESLSTGLKVAKMLKAGTVWINTYNDFDSRVPFGGVKQSGYGREMGEEVYHAYTEVKAVRIKL</t>
  </si>
  <si>
    <t>comp3059_c0_seq1</t>
  </si>
  <si>
    <t>Nip100p [Saccharomyces cerevisiae AWRI796]</t>
  </si>
  <si>
    <t>MRNAGVQVDTNMQNISLQDTVLVNEMKGRVKFIGETQFAKGIWYGIELDKPLGKNDGSVNGIRYFDIDLKKANSNGGYYGLFCKKDTLQFYKPDDDEHSLLNGNAAQETIKNLQVKCESLASKLNKIKIENHELKTSVEKLSTNETVLLSKISRLDKLVKELKVENGNMKTHLDNFNHLLDASDSVMAPDLDKGTLLERSHLLQGLLDQTKLSYDKAMKVXXXXXXXXXXXXXXXAVLSKKISDLGLQLQQTNNTIGDLALQIEAQSKSSNIVDKLTNDNILLTSNIKALNNELEELQAKEKLDENLRITYXXXXXXXXXXXXXXXSALENEKEIADTYIEENSRLKATLESIEAKTSHKFQSLELKVNTLQEELYQNKLLKKFYQIYEPFAQPHXXXXXXXXXXXXEVIESENFGKLENIEIHIILKVLSSISYALHIYTIKNTPDHLETTLQCFKVNIAPISMWLSEFLQRKFSSKQETAFSICQFLEDNKFLDKDVTLILKILHPILETTVPKLLAFHRTNSNFNDNDTLCLIGSLYERSLSLIARIDKLIGKEEISRQDNRLFLYPSCDITLSSILTTLFSDALFLRQDYKRISSLKKLEVFFQGIESLLENITIFPEQPSQQTSDSESQYNIKEGNFSNSLLSDRLNEENIRLKEILVQKENMLTELETKIKIIIGRDLERKTLEENIKTXXXXXXXXXXXXCGKTEILNKLKEENFNLVNRLKNMELKLYQIKDNNTLNKIYLDREKVDRVNLVSEIMELRETIRRQIKEQKRVSIDFSWLDELPAVENKQPFKEHINHSLDTLEIEMFNFVSTSRILDLKLDQPLAEDELWHERDHSYISYLKRKRKNIRLKSQNVVTYYK</t>
  </si>
  <si>
    <t>MRNAGVQVDTNMQNISLQDTVLVNEMKGRVKFIGETQFAKGIWYGIELDKPLGKNDGSVNGIRYFDIDLKKANSNGGYYGLFCKKDTLQFYKPDDDEHSLLNGNVAQETIKNLQVKCESLASKLNKIKIENHELKTSVEKLSTNETVLLSKISRLDKLVKELKVENGNMKTHLDNFNHLLDASDSVMAPDLDKGTLLERSHLLQGLLDQTKLSYDKAMKVQEDLLEENTQLLEENAVLSKKISDLGLQLQQTNNTIGDLALQIEAQSKSSNIVDKLTNDNILLTSNIKALNNELEELQAKEKLDENLRITYEQLEQELRLQLSNLQSALENEKEIAGTYIEENSRLKATLESIEAKTSHKFQSLELKVNTLQEELYQNKLLKKFYQIYEPFAQPHLAALSSQLQYLAEVIESENFGKLENIEIHIILKVLSSISYALHIYTIKNTPDHLETTLQCFKVNIAPISMWLSEFLQRKFSSKQETAFSICQFLEDNKFLDKDVTLILKILHPILETTVPKLLAFLRTNSNFNDNDTLCLIGSLYERSLSLIARIDKLIGKEEISKQDNRLFLYPSCDITLSSILTILFSDALFLRQDYKRISSLKKLEVFFQGIESLLENITIFPEQPSQQTSDSESQCNIKEGNFSNSLLSDRLNEENIRLKEVLVQKENMLTELETKIKIIIGRDLERKTLEENIKTLKVELNNKNEENCGKTEILNKLKEENFNLVNRLKNMELKLYQIKDNNTLNKIYLDREKVDRVNLVSEIMELRETIRRQIKEQKRVSIDFSWLDELPAVENKQPFKEHINHSLDTLGIEMFNFVSTSRILDLKLDQPLAEDELWHERDHSYISYLKRKRKNIRLKSQNVVTYYK</t>
  </si>
  <si>
    <t>comp2583_c0_seq3</t>
  </si>
  <si>
    <t>Met14p [Saccharomyces cerevisiae S288c]_x0001_sp|Q02196.1|KAPS_YEAST RecName: Full=Adenylyl-sulfate kinase; AltName: Full=ATP adenosine-5'-phosphosulfate 3'-phosphotransferase; AltName: Full=Adenosine-5'-phosphosulfate kinase; Short=APS kinase_x0001_emb|CAA46252.1| APS kinase [Saccharomyces cerevisiae]_x0001_gb|AAB19854.1| ATP:adenylylsulfate-3'-phosphotransferase [Saccharomyces cerevisiae]_x0001_emb|CAA81833.1| MET14 [Saccharomyces cerevisiae]_x0001_emb|CAA41055.1| adenylylsulfate kinase [Saccharomyces cerevisiae]_x0001_gb|AAS56587.1| YKL001C [Saccharomyces cerevisiae]_x0001_gb|EDN59908.1| adenylylsulfate kinase [Saccharomyces cerevisiae YJM789]_x0001_gb|EDV13087.1| adenylylsulfate kinase [Saccharomyces cerevisiae RM11-1a]_x0001_gb|EDZ70887.1| YKL001Cp-like protein [Saccharomyces cerevisiae AWRI1631]_x0001_gb|EEU06956.1| Met14p [Saccharomyces cerevisiae JAY291]_x0001_emb|CAY81082.1| Met14p [Saccharomyces cerevisiae EC1118]_x0001_tpg|DAA09156.1| TPA: Met14p [Saccharomyces cerevisiae S288c]_x0001_gb|EGA57903.1| Met14p [Saccharomyces cerevisiae FostersB]_x0001_gb|EGA61458.1| Met14p [Saccharomyces cerevisiae FostersO]_x0001_gb|EGA74223.1| Met14p [Saccharomyces cerevisiae AWRI796]_x0001_gb|EGA78013.1| Met14p [Saccharomyces cerevisiae Vin13]_x0001_dbj|GAA24725.1| K7_Met14p [Saccharomyces cerevisiae Kyokai no. 7]_x0001_gb|EIW09239.1| Met14p [Saccharomyces cerevisiae CEN.PK113-7D]</t>
  </si>
  <si>
    <t>MATNITWHPNLTYDERKALRKQDGCTIWLTGLSASGKSTIACALEQLLLQKNLSAYRLDGDNIRFGLNKDLGFSEKDRNENIRRISEVSKLFADSCAISITSFISPYRVDRDRARELHKEAGLKFIEIFVDVPLEVAEQRDPKGLYKKAREGVIKEFTGISAPYEAPKAPELHLRTDQKTVEECATIIYEYLISEKIIRKHL</t>
  </si>
  <si>
    <t>comp2501_c0_seq1</t>
  </si>
  <si>
    <t>Sut1p [Saccharomyces cerevisiae S288c]_x0001_sp|P53032.1|SUT1_YEAST RecName: Full=Sterol uptake protein 1_x0001_emb|CAA54806.1| SUT1 [Saccharomyces cerevisiae]_x0001_emb|CAA96874.1| SUT1 [Saccharomyces cerevisiae]_x0001_emb|CAY79605.1| Sut1p [Saccharomyces cerevisiae EC1118]_x0001_tpg|DAA07950.1| TPA: Sut1p [Saccharomyces cerevisiae S288c]_x0001_dbj|GAA23235.1| K7_Sut1p [Saccharomyces cerevisiae Kyokai no. 7]_x0001_gb|EIW10680.1| Sut1p [Saccharomyces cerevisiae CEN.PK113-7D]</t>
  </si>
  <si>
    <t>MSTSITVRNRDRXXXXXXXXXXXXXEKDIRRKGTQNVGITDPELLSTTWTRKRAFPTDELLGGYKRLKPAAADSNECAIGIATVTPPPTLPVSAIVPPPQNYTPPLFEYHPHALASMVNEDANASCTQMXXXXXXXXXXXXXXXXXXXXXXKRQRSGPSCDKCRLKKIKCNAKIEILLQDDTIMPMISNKLRYVLTPDDIRLYRGTLLRNIAIPDDVIEGTGSRKLIKHIDKLVLLTPCLPCIKKKHSSSSTNFPKNDKCTFSKGFTRADINISSKISLKF</t>
  </si>
  <si>
    <t>MSTSITVRNRDRSLPPLLLPNVSLLEKDIRRKGTQNVGITDPELLSTTWTRKRAFPTDELLGGYKRLKPAAADSNECAIGIATVTPPPTLPVSAIVPPPQNYTPPLFEYHPHALASMVNEDANASCTQMSIISRSTSNSTTSSATSTSSISKRQRSGPSCDKCRLKKIKCNAKIEILLQDDTIMPMISNKLRYVLTPDDIRLYRGTLLRNIAIPDDVIEGTGSRKLIKHIDKLVLLTPCLPCIKKKHSSSSTNFPKNDKCTFSKGFTRADINISSKISLKF</t>
  </si>
  <si>
    <t>comp926_c0_seq1</t>
  </si>
  <si>
    <t>YNR014W-like protein [Saccharomyces cerevisiae FostersB]</t>
  </si>
  <si>
    <t>DFFSKNITNKRSMSSTDIKPCAVNIPVSAHITFHYKSIADXXXXXXXXXXXXXXXSATSKACSPRGSSAGLPPALSSDNEIVETVLNVSAPVVADPTRPSLFKSNYTAAXXXXXXXXXXXXXXXXXXXXXXPASDFHQCAHHKNFQRRASEPQLPSFDNRSSSEMKRSVSYAQHSMMFPISDQQEPQTSASPNDHSDPSCPCNRHHHRRNSVAVKFDKPLYERLET</t>
  </si>
  <si>
    <t>DFFSKNITNKRSMSSTDIKPCAVNIPVSAHITFHYKSIADRSRSSSRSSSSSSCSSATSKACSPRGSSXGLPPALSXDNEIVETVLNVSAPVVADPTRPSLFKSNYTAASCLTSDPTSPSLLPSSRRNSVLPASDFHQCAHHKNFQRRASEPQLPSFDNRSSSEMKRSVSYAQHSMMFPISDQQEPQTSASPNDHSDXSCPCNRHHHRRNSVAVKFDKPLYERLET</t>
  </si>
  <si>
    <t>comp827_c0_seq1</t>
  </si>
  <si>
    <t>dbj|GAA25250.1|</t>
  </si>
  <si>
    <t>gb|EIW07416.1|</t>
  </si>
  <si>
    <t>gb|EDN59316.1|</t>
  </si>
  <si>
    <t>dbj|GAA26808.1|</t>
  </si>
  <si>
    <t>ref|NP_013002.3|</t>
  </si>
  <si>
    <t>gb|EGA74041.1|</t>
  </si>
  <si>
    <t>ref|NP_001018033.3|</t>
  </si>
  <si>
    <t>gb|EIW08949.1|</t>
  </si>
  <si>
    <t>ref|NP_015019.1|</t>
  </si>
  <si>
    <t>ref|NP_013431.1|</t>
  </si>
  <si>
    <t>dbj|GAA25906.1|</t>
  </si>
  <si>
    <t>dbj|GAA23240.1|</t>
  </si>
  <si>
    <t>ref|NP_013518.3|</t>
  </si>
  <si>
    <t>dbj|GAA21643.1|</t>
  </si>
  <si>
    <t>ref|NP_015264.1|</t>
  </si>
  <si>
    <t>gb|EGA72583.1|</t>
  </si>
  <si>
    <t>ref|NP_012925.3|</t>
  </si>
  <si>
    <t>ref|NP_011353.1|</t>
  </si>
  <si>
    <t>gb|EGA57008.1|</t>
  </si>
  <si>
    <t>comp2126_c0_seq1</t>
  </si>
  <si>
    <t>comp2948_c1_seq28</t>
  </si>
  <si>
    <t>comp2893_c0_seq3</t>
  </si>
  <si>
    <t>comp2455_c0_seq1</t>
  </si>
  <si>
    <t>comp2549_c0_seq1</t>
  </si>
  <si>
    <t>comp1433_c1_seq1</t>
  </si>
  <si>
    <t>comp3322_c0_seq1</t>
  </si>
  <si>
    <t>comp2948_c1_seq30</t>
  </si>
  <si>
    <t>comp2829_c0_seq1</t>
  </si>
  <si>
    <t>comp3371_c0_seq1</t>
  </si>
  <si>
    <t>comp3351_c0_seq1</t>
  </si>
  <si>
    <t>comp3294_c0_seq1</t>
  </si>
  <si>
    <t>comp5321_c0_seq1</t>
  </si>
  <si>
    <t>comp2585_c0_seq1</t>
  </si>
  <si>
    <t>comp2914_c0_seq4</t>
  </si>
  <si>
    <t>FPKM_norm</t>
  </si>
  <si>
    <t>Description</t>
  </si>
  <si>
    <t>peroxisomal acyl-CoA thioesterase, involved in fatty acid oxidation</t>
  </si>
  <si>
    <t>peroxisomal ATP-binding cassette transporter</t>
  </si>
  <si>
    <t>thioester reductase, required for proper mitochondrial functioning</t>
  </si>
  <si>
    <t>glyceraldehyde-3-phosphate dehydrogenase</t>
  </si>
  <si>
    <t>dihydrofolate reductase, involved in tetrahydrofolate synthesis</t>
  </si>
  <si>
    <t>aldehyde dehydrogenase</t>
  </si>
  <si>
    <t>pyruvate decarboxylase</t>
  </si>
  <si>
    <t>formate dehydrogenase</t>
  </si>
  <si>
    <t>transketolase</t>
  </si>
  <si>
    <t>asparagine synthetase</t>
  </si>
  <si>
    <t>transcriptional activator for aromatic amino acid catabolism.</t>
  </si>
  <si>
    <t>alcohol dehydrogenase</t>
  </si>
  <si>
    <t>plasma membrane protein</t>
  </si>
  <si>
    <t>implied regulator of ergosterol synthesis</t>
  </si>
  <si>
    <t>protein in the COPI coatomer</t>
  </si>
  <si>
    <t>sorting nexin required for cytoplasm to vacuole targeting</t>
  </si>
  <si>
    <t>exomer complex component</t>
  </si>
  <si>
    <t>copper transporting P-type ATPase</t>
  </si>
  <si>
    <t>putative FAD transporter</t>
  </si>
  <si>
    <t>cadmium transporting P-type ATPase</t>
  </si>
  <si>
    <t>high affinity sulfate permease</t>
  </si>
  <si>
    <t>R-SNARE protein</t>
  </si>
  <si>
    <t>GTPase-activating protein</t>
  </si>
  <si>
    <t>ATP-binding cassette (ABC) transporter, multidrug transporter</t>
  </si>
  <si>
    <t>plasma membrane multidrug transporter</t>
  </si>
  <si>
    <t>mitochondrial O-ribose methyltransferase</t>
  </si>
  <si>
    <t>unknown function, part of the mitochondrial proteome</t>
  </si>
  <si>
    <t>mitochondrial RNA polymerase</t>
  </si>
  <si>
    <t>MutS Homologue involved in mitochondrial DNA repair</t>
  </si>
  <si>
    <t>mitochondrial protein involved in translation of OLI1 mRNA</t>
  </si>
  <si>
    <t>pleiotropic transcriptional regulator, involved in retrograde signaling</t>
  </si>
  <si>
    <t>chaperone protein involved in SUMO-mediated protein degradation</t>
  </si>
  <si>
    <t>mitochondrial DNA polymerase</t>
  </si>
  <si>
    <t>proline oxidase</t>
  </si>
  <si>
    <t>cytochrome b2</t>
  </si>
  <si>
    <t>NADHX epimerase</t>
  </si>
  <si>
    <t>D-lactate dehydrogenase, part of the retrograde regulon</t>
  </si>
  <si>
    <t>RNA Pol II transport factor, relocates to cytoplasm upon DNA stress</t>
  </si>
  <si>
    <t>Enolase I, converts 2-phosphoglycerate to phosphoenolpyruvate</t>
  </si>
  <si>
    <t>inhibits carboxypeptidase Y and Ira2p</t>
  </si>
  <si>
    <t>phosphatase involved in synthesis of trehalose</t>
  </si>
  <si>
    <t>cytosolic catalase T</t>
  </si>
  <si>
    <t>glutathione transferase</t>
  </si>
  <si>
    <t>glutamate decarboxylase</t>
  </si>
  <si>
    <t>thiol-specific peroxiredoxin</t>
  </si>
  <si>
    <t>fatty acid desaturase, required for proper mitochondrial functioning</t>
  </si>
  <si>
    <t>glycosylated cell wall protein, required for Apn1p mitochondrial translocation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</si>
</sst>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left"/>
    </xf>
    <xf numFmtId="0" fontId="0" fillId="0" borderId="0" xfId="0" applyNumberFormat="1" applyAlignment="1">
      <alignment horizontal="left"/>
    </xf>
    <xf numFmtId="164" fontId="0" fillId="0" borderId="0" xfId="0" applyNumberFormat="1" applyAlignment="1">
      <alignment horizontal="left"/>
    </xf>
    <xf numFmtId="11" fontId="0" fillId="0" borderId="0" xfId="0" applyNumberFormat="1" applyAlignment="1">
      <alignment horizontal="left"/>
    </xf>
    <xf numFmtId="0" fontId="1" fillId="0" borderId="0" xfId="0" applyFont="1" applyAlignment="1">
      <alignment horizontal="left"/>
    </xf>
    <xf numFmtId="164" fontId="1" fillId="0" borderId="0" xfId="0" applyNumberFormat="1" applyFont="1" applyAlignment="1">
      <alignment horizontal="left"/>
    </xf>
    <xf numFmtId="0" fontId="1" fillId="0" borderId="0" xfId="0" applyFont="1"/>
    <xf numFmtId="9" fontId="0" fillId="0" borderId="0" xfId="0" applyNumberFormat="1"/>
    <xf numFmtId="0" fontId="0" fillId="0" borderId="0" xfId="0" applyFill="1"/>
    <xf numFmtId="2" fontId="0" fillId="0" borderId="0" xfId="0" applyNumberFormat="1"/>
    <xf numFmtId="0" fontId="2" fillId="0" borderId="0" xfId="0" applyFon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2"/>
  <sheetViews>
    <sheetView tabSelected="1" workbookViewId="0">
      <selection activeCell="S1" sqref="S1"/>
    </sheetView>
  </sheetViews>
  <sheetFormatPr defaultRowHeight="15" x14ac:dyDescent="0.25"/>
  <cols>
    <col min="1" max="1" width="18.140625" bestFit="1" customWidth="1"/>
    <col min="2" max="2" width="20" customWidth="1"/>
    <col min="3" max="3" width="38" customWidth="1"/>
    <col min="6" max="6" width="10.42578125" customWidth="1"/>
    <col min="13" max="13" width="9.7109375" bestFit="1" customWidth="1"/>
    <col min="14" max="14" width="9.28515625" customWidth="1"/>
    <col min="15" max="16" width="12" bestFit="1" customWidth="1"/>
    <col min="17" max="17" width="8.28515625" bestFit="1" customWidth="1"/>
    <col min="18" max="18" width="12" bestFit="1" customWidth="1"/>
    <col min="20" max="20" width="22.5703125" bestFit="1" customWidth="1"/>
    <col min="21" max="21" width="23.140625" bestFit="1" customWidth="1"/>
    <col min="22" max="22" width="22.5703125" bestFit="1" customWidth="1"/>
    <col min="23" max="23" width="23.140625" bestFit="1" customWidth="1"/>
  </cols>
  <sheetData>
    <row r="1" spans="1:29" x14ac:dyDescent="0.25">
      <c r="A1" s="5" t="s">
        <v>7</v>
      </c>
      <c r="B1" s="5" t="s">
        <v>8</v>
      </c>
      <c r="C1" s="5" t="s">
        <v>9</v>
      </c>
      <c r="D1" s="5" t="s">
        <v>10</v>
      </c>
      <c r="E1" s="5" t="s">
        <v>11</v>
      </c>
      <c r="F1" s="5" t="s">
        <v>12</v>
      </c>
      <c r="G1" s="6" t="s">
        <v>13</v>
      </c>
      <c r="H1" s="6" t="s">
        <v>14</v>
      </c>
      <c r="I1" s="5" t="s">
        <v>15</v>
      </c>
      <c r="J1" s="5" t="s">
        <v>16</v>
      </c>
      <c r="K1" s="5" t="s">
        <v>17</v>
      </c>
      <c r="L1" s="5" t="s">
        <v>18</v>
      </c>
      <c r="M1" s="5" t="s">
        <v>19</v>
      </c>
      <c r="N1" s="5" t="s">
        <v>20</v>
      </c>
      <c r="O1" s="5" t="s">
        <v>21</v>
      </c>
      <c r="P1" s="5" t="s">
        <v>22</v>
      </c>
      <c r="Q1" s="5" t="s">
        <v>23</v>
      </c>
      <c r="R1" s="5" t="s">
        <v>24</v>
      </c>
      <c r="S1" s="7" t="s">
        <v>7</v>
      </c>
      <c r="T1" s="7" t="s">
        <v>25</v>
      </c>
      <c r="U1" s="7" t="s">
        <v>26</v>
      </c>
      <c r="V1" s="7" t="s">
        <v>27</v>
      </c>
      <c r="W1" s="7" t="s">
        <v>28</v>
      </c>
      <c r="Z1" s="7" t="s">
        <v>470</v>
      </c>
      <c r="AA1" s="7" t="s">
        <v>471</v>
      </c>
      <c r="AC1" t="s">
        <v>21</v>
      </c>
    </row>
    <row r="2" spans="1:29" x14ac:dyDescent="0.25">
      <c r="A2" s="1" t="s">
        <v>0</v>
      </c>
      <c r="B2" s="1" t="s">
        <v>1</v>
      </c>
      <c r="C2" s="2" t="s">
        <v>2</v>
      </c>
      <c r="D2" s="2" t="s">
        <v>3</v>
      </c>
      <c r="E2" s="2" t="s">
        <v>4</v>
      </c>
      <c r="F2" s="1">
        <v>317</v>
      </c>
      <c r="G2" s="3">
        <v>0.99684542600000003</v>
      </c>
      <c r="H2" s="3">
        <v>1</v>
      </c>
      <c r="I2" s="1">
        <v>1697</v>
      </c>
      <c r="J2" s="1">
        <v>2647</v>
      </c>
      <c r="K2" s="1">
        <v>1625</v>
      </c>
      <c r="L2" s="1">
        <v>0</v>
      </c>
      <c r="M2" s="1" t="s">
        <v>5</v>
      </c>
      <c r="N2" s="1" t="s">
        <v>6</v>
      </c>
      <c r="O2" s="1">
        <v>3.09880522593875</v>
      </c>
      <c r="P2" s="1">
        <v>10.0574349935561</v>
      </c>
      <c r="Q2" s="4">
        <v>1.4408041574163899E-5</v>
      </c>
      <c r="R2" s="1">
        <v>4.0089727878706699E-4</v>
      </c>
      <c r="S2" t="s">
        <v>0</v>
      </c>
      <c r="T2">
        <v>49.34</v>
      </c>
      <c r="U2">
        <v>384.55</v>
      </c>
      <c r="V2">
        <v>225.98</v>
      </c>
      <c r="W2">
        <v>422.79</v>
      </c>
      <c r="Z2">
        <v>422.79</v>
      </c>
      <c r="AA2">
        <v>49.34</v>
      </c>
      <c r="AB2">
        <f>LOG(Z2+1)/LOG(AA2+1)</f>
        <v>1.543645520416562</v>
      </c>
      <c r="AC2" s="1">
        <v>3.09880522593875</v>
      </c>
    </row>
    <row r="3" spans="1:29" x14ac:dyDescent="0.25">
      <c r="A3" t="s">
        <v>29</v>
      </c>
      <c r="B3" t="s">
        <v>30</v>
      </c>
      <c r="C3" t="s">
        <v>31</v>
      </c>
      <c r="D3" t="s">
        <v>32</v>
      </c>
      <c r="E3" t="s">
        <v>33</v>
      </c>
      <c r="F3">
        <v>510</v>
      </c>
      <c r="G3">
        <v>0.94705882399999997</v>
      </c>
      <c r="H3">
        <v>0.94705882399999997</v>
      </c>
      <c r="I3">
        <v>146</v>
      </c>
      <c r="J3">
        <v>1675</v>
      </c>
      <c r="K3">
        <v>2567</v>
      </c>
      <c r="L3">
        <v>0</v>
      </c>
      <c r="M3" t="s">
        <v>34</v>
      </c>
      <c r="N3" t="s">
        <v>6</v>
      </c>
      <c r="O3">
        <v>2.9161068900573102</v>
      </c>
      <c r="P3">
        <v>12.1135869704796</v>
      </c>
      <c r="Q3">
        <v>3.3579554507743201E-5</v>
      </c>
      <c r="R3">
        <v>8.9908701241593299E-4</v>
      </c>
      <c r="S3" t="s">
        <v>29</v>
      </c>
      <c r="T3">
        <v>468.49</v>
      </c>
      <c r="U3">
        <v>3512.78</v>
      </c>
      <c r="V3">
        <v>1584.05</v>
      </c>
      <c r="W3">
        <v>3224.99</v>
      </c>
      <c r="AB3">
        <f>LOG((Z2+1)/(AA2+1), 2)</f>
        <v>3.0735724238129909</v>
      </c>
    </row>
    <row r="4" spans="1:29" x14ac:dyDescent="0.25">
      <c r="A4" s="1" t="s">
        <v>35</v>
      </c>
      <c r="B4" s="1" t="s">
        <v>36</v>
      </c>
      <c r="C4" s="1" t="s">
        <v>37</v>
      </c>
      <c r="D4" s="2" t="s">
        <v>38</v>
      </c>
      <c r="E4" s="2" t="s">
        <v>39</v>
      </c>
      <c r="F4" s="1">
        <v>793</v>
      </c>
      <c r="G4" s="3">
        <v>0.95838587600000003</v>
      </c>
      <c r="H4" s="3">
        <v>0.96090794499999999</v>
      </c>
      <c r="I4" s="1">
        <v>281</v>
      </c>
      <c r="J4" s="1">
        <v>2659</v>
      </c>
      <c r="K4" s="1">
        <v>3901</v>
      </c>
      <c r="L4" s="1">
        <v>0</v>
      </c>
      <c r="M4" s="1" t="s">
        <v>40</v>
      </c>
      <c r="N4" s="1" t="s">
        <v>6</v>
      </c>
      <c r="O4" s="1">
        <v>2.6399608371685299</v>
      </c>
      <c r="P4" s="1">
        <v>12.093208038844701</v>
      </c>
      <c r="Q4" s="1">
        <v>1.4642248886131799E-4</v>
      </c>
      <c r="R4" s="1">
        <v>7.6177238435798499E-3</v>
      </c>
      <c r="S4" t="s">
        <v>35</v>
      </c>
      <c r="T4">
        <v>143.86000000000001</v>
      </c>
      <c r="U4">
        <v>2058.85</v>
      </c>
      <c r="V4">
        <v>895.8</v>
      </c>
      <c r="W4">
        <v>1671.64</v>
      </c>
    </row>
    <row r="5" spans="1:29" x14ac:dyDescent="0.25">
      <c r="A5" s="1" t="s">
        <v>41</v>
      </c>
      <c r="B5" s="1" t="s">
        <v>42</v>
      </c>
      <c r="C5" s="1" t="s">
        <v>43</v>
      </c>
      <c r="D5" s="1" t="s">
        <v>44</v>
      </c>
      <c r="E5" s="1" t="s">
        <v>44</v>
      </c>
      <c r="F5" s="1">
        <v>126</v>
      </c>
      <c r="G5" s="3">
        <v>1</v>
      </c>
      <c r="H5" s="3">
        <v>1</v>
      </c>
      <c r="I5" s="1">
        <v>521</v>
      </c>
      <c r="J5" s="1">
        <v>898</v>
      </c>
      <c r="K5" s="1">
        <v>667</v>
      </c>
      <c r="L5" s="4">
        <v>3.0000000000000001E-86</v>
      </c>
      <c r="M5" s="1" t="s">
        <v>5</v>
      </c>
      <c r="N5" s="1" t="s">
        <v>6</v>
      </c>
      <c r="O5" s="1">
        <v>3.7066499778047501</v>
      </c>
      <c r="P5" s="1">
        <v>8.16453750847589</v>
      </c>
      <c r="Q5" s="4">
        <v>9.4804871568653997E-7</v>
      </c>
      <c r="R5" s="4">
        <v>4.6237363868663998E-5</v>
      </c>
      <c r="S5" t="s">
        <v>41</v>
      </c>
      <c r="T5">
        <v>41.53</v>
      </c>
      <c r="U5">
        <v>502.3</v>
      </c>
      <c r="V5">
        <v>196.93</v>
      </c>
      <c r="W5">
        <v>545.25</v>
      </c>
    </row>
    <row r="6" spans="1:29" x14ac:dyDescent="0.25">
      <c r="A6" s="1" t="s">
        <v>45</v>
      </c>
      <c r="B6" s="1" t="s">
        <v>46</v>
      </c>
      <c r="C6" s="2" t="s">
        <v>47</v>
      </c>
      <c r="D6" s="2" t="s">
        <v>48</v>
      </c>
      <c r="E6" s="2" t="s">
        <v>48</v>
      </c>
      <c r="F6" s="1">
        <v>681</v>
      </c>
      <c r="G6" s="3">
        <v>1</v>
      </c>
      <c r="H6" s="3">
        <v>1</v>
      </c>
      <c r="I6" s="1">
        <v>212</v>
      </c>
      <c r="J6" s="1">
        <v>2254</v>
      </c>
      <c r="K6" s="1">
        <v>3561</v>
      </c>
      <c r="L6" s="1">
        <v>0</v>
      </c>
      <c r="M6" s="1" t="s">
        <v>40</v>
      </c>
      <c r="N6" s="1" t="s">
        <v>6</v>
      </c>
      <c r="O6" s="1">
        <v>2.5201501496312302</v>
      </c>
      <c r="P6" s="1">
        <v>11.283127363161899</v>
      </c>
      <c r="Q6" s="1">
        <v>2.7582700343944098E-4</v>
      </c>
      <c r="R6" s="1">
        <v>1.2680734845147E-2</v>
      </c>
      <c r="S6" t="s">
        <v>45</v>
      </c>
      <c r="T6">
        <v>272.19</v>
      </c>
      <c r="U6">
        <v>4223.3599999999997</v>
      </c>
      <c r="V6">
        <v>1560.02</v>
      </c>
      <c r="W6">
        <v>3843.28</v>
      </c>
    </row>
    <row r="7" spans="1:29" x14ac:dyDescent="0.25">
      <c r="A7" s="1" t="s">
        <v>49</v>
      </c>
      <c r="B7" s="1" t="s">
        <v>50</v>
      </c>
      <c r="C7" s="1" t="s">
        <v>51</v>
      </c>
      <c r="D7" s="2" t="s">
        <v>52</v>
      </c>
      <c r="E7" s="2" t="s">
        <v>53</v>
      </c>
      <c r="F7" s="1">
        <v>1046</v>
      </c>
      <c r="G7" s="3">
        <v>0.94263862300000001</v>
      </c>
      <c r="H7" s="3">
        <v>0.94455066899999995</v>
      </c>
      <c r="I7" s="1">
        <v>328</v>
      </c>
      <c r="J7" s="1">
        <v>3465</v>
      </c>
      <c r="K7" s="1">
        <v>5144</v>
      </c>
      <c r="L7" s="1">
        <v>0</v>
      </c>
      <c r="M7" s="1" t="s">
        <v>34</v>
      </c>
      <c r="N7" s="1" t="s">
        <v>6</v>
      </c>
      <c r="O7" s="1">
        <v>3.1277881764958502</v>
      </c>
      <c r="P7" s="1">
        <v>12.7096359257836</v>
      </c>
      <c r="Q7" s="4">
        <v>1.01595440999964E-5</v>
      </c>
      <c r="R7" s="1">
        <v>3.4516837643937498E-4</v>
      </c>
      <c r="S7" t="s">
        <v>49</v>
      </c>
      <c r="T7">
        <v>258.74</v>
      </c>
      <c r="U7">
        <v>2246.48</v>
      </c>
      <c r="V7">
        <v>1081.8800000000001</v>
      </c>
      <c r="W7">
        <v>1628.31</v>
      </c>
    </row>
    <row r="8" spans="1:29" x14ac:dyDescent="0.25">
      <c r="A8" t="s">
        <v>54</v>
      </c>
      <c r="B8" t="s">
        <v>55</v>
      </c>
      <c r="C8" t="s">
        <v>56</v>
      </c>
      <c r="D8" t="s">
        <v>57</v>
      </c>
      <c r="E8" t="s">
        <v>57</v>
      </c>
      <c r="F8">
        <v>229</v>
      </c>
      <c r="G8">
        <v>1</v>
      </c>
      <c r="H8">
        <v>1</v>
      </c>
      <c r="I8">
        <v>687</v>
      </c>
      <c r="J8">
        <v>1373</v>
      </c>
      <c r="K8">
        <v>1188</v>
      </c>
      <c r="L8">
        <v>9.9999999999999999E-161</v>
      </c>
      <c r="M8" t="s">
        <v>5</v>
      </c>
      <c r="N8" t="s">
        <v>6</v>
      </c>
      <c r="O8">
        <v>3.3078833678228099</v>
      </c>
      <c r="P8">
        <v>6.11854174009102</v>
      </c>
      <c r="Q8">
        <v>4.3088180009672802E-5</v>
      </c>
      <c r="R8">
        <v>9.13198705126468E-4</v>
      </c>
      <c r="S8" t="s">
        <v>54</v>
      </c>
      <c r="T8">
        <v>8.0399999999999991</v>
      </c>
      <c r="U8">
        <v>111.53</v>
      </c>
      <c r="V8">
        <v>34.18</v>
      </c>
      <c r="W8">
        <v>81.16</v>
      </c>
    </row>
    <row r="9" spans="1:29" x14ac:dyDescent="0.25">
      <c r="A9" s="1" t="s">
        <v>58</v>
      </c>
      <c r="B9" s="1" t="s">
        <v>59</v>
      </c>
      <c r="C9" s="1" t="s">
        <v>60</v>
      </c>
      <c r="D9" s="2" t="s">
        <v>61</v>
      </c>
      <c r="E9" s="2" t="s">
        <v>62</v>
      </c>
      <c r="F9" s="1">
        <v>991</v>
      </c>
      <c r="G9" s="3">
        <v>0.93945509599999999</v>
      </c>
      <c r="H9" s="3">
        <v>0.94046417800000004</v>
      </c>
      <c r="I9" s="1">
        <v>4693</v>
      </c>
      <c r="J9" s="1">
        <v>7665</v>
      </c>
      <c r="K9" s="1">
        <v>4797</v>
      </c>
      <c r="L9" s="1">
        <v>0</v>
      </c>
      <c r="M9" s="1" t="s">
        <v>34</v>
      </c>
      <c r="N9" s="1" t="s">
        <v>6</v>
      </c>
      <c r="O9" s="1">
        <v>3.7134668707307199</v>
      </c>
      <c r="P9" s="1">
        <v>12.958510382237</v>
      </c>
      <c r="Q9" s="4">
        <v>3.2941723449528199E-7</v>
      </c>
      <c r="R9" s="4">
        <v>2.4215161437534999E-5</v>
      </c>
      <c r="S9" t="s">
        <v>58</v>
      </c>
      <c r="T9">
        <v>135.55000000000001</v>
      </c>
      <c r="U9">
        <v>1766.28</v>
      </c>
      <c r="V9">
        <v>592.57000000000005</v>
      </c>
      <c r="W9">
        <v>1648.49</v>
      </c>
    </row>
    <row r="10" spans="1:29" x14ac:dyDescent="0.25">
      <c r="A10" s="1" t="s">
        <v>63</v>
      </c>
      <c r="B10" s="1" t="s">
        <v>64</v>
      </c>
      <c r="C10" s="2" t="s">
        <v>65</v>
      </c>
      <c r="D10" s="2" t="s">
        <v>66</v>
      </c>
      <c r="E10" s="2" t="s">
        <v>67</v>
      </c>
      <c r="F10" s="1">
        <v>369</v>
      </c>
      <c r="G10" s="3">
        <v>0.99457994599999999</v>
      </c>
      <c r="H10" s="3">
        <v>0.99457994599999999</v>
      </c>
      <c r="I10" s="1">
        <v>180</v>
      </c>
      <c r="J10" s="1">
        <v>1286</v>
      </c>
      <c r="K10" s="1">
        <v>1970</v>
      </c>
      <c r="L10" s="1">
        <v>0</v>
      </c>
      <c r="M10" s="1" t="s">
        <v>40</v>
      </c>
      <c r="N10" s="1" t="s">
        <v>6</v>
      </c>
      <c r="O10" s="1">
        <v>2.8462894213180698</v>
      </c>
      <c r="P10" s="1">
        <v>8.1299299148045296</v>
      </c>
      <c r="Q10" s="4">
        <v>8.4244636914130704E-5</v>
      </c>
      <c r="R10" s="1">
        <v>4.7481213416325297E-3</v>
      </c>
      <c r="S10" t="s">
        <v>63</v>
      </c>
      <c r="T10">
        <v>41.55</v>
      </c>
      <c r="U10">
        <v>645.79</v>
      </c>
      <c r="V10">
        <v>299.70999999999998</v>
      </c>
      <c r="W10">
        <v>662.1</v>
      </c>
    </row>
    <row r="11" spans="1:29" x14ac:dyDescent="0.25">
      <c r="A11" s="1" t="s">
        <v>68</v>
      </c>
      <c r="B11" s="1" t="s">
        <v>69</v>
      </c>
      <c r="C11" s="2" t="s">
        <v>70</v>
      </c>
      <c r="D11" s="1" t="s">
        <v>71</v>
      </c>
      <c r="E11" s="1" t="s">
        <v>71</v>
      </c>
      <c r="F11" s="1">
        <v>115</v>
      </c>
      <c r="G11" s="3">
        <v>1</v>
      </c>
      <c r="H11" s="3">
        <v>1</v>
      </c>
      <c r="I11" s="1">
        <v>409</v>
      </c>
      <c r="J11" s="1">
        <v>753</v>
      </c>
      <c r="K11" s="1">
        <v>604</v>
      </c>
      <c r="L11" s="4">
        <v>5.9999999999999997E-75</v>
      </c>
      <c r="M11" s="1" t="s">
        <v>40</v>
      </c>
      <c r="N11" s="1" t="s">
        <v>6</v>
      </c>
      <c r="O11" s="1">
        <v>2.5354015387645101</v>
      </c>
      <c r="P11" s="1">
        <v>9.8279564121675698</v>
      </c>
      <c r="Q11" s="1">
        <v>2.8548659614714998E-4</v>
      </c>
      <c r="R11" s="1">
        <v>1.2680734845147E-2</v>
      </c>
      <c r="S11" t="s">
        <v>68</v>
      </c>
      <c r="T11">
        <v>174.32</v>
      </c>
      <c r="U11">
        <v>1453.29</v>
      </c>
      <c r="V11">
        <v>1010.4</v>
      </c>
      <c r="W11">
        <v>1442.34</v>
      </c>
    </row>
    <row r="12" spans="1:29" x14ac:dyDescent="0.25">
      <c r="A12" s="1" t="s">
        <v>72</v>
      </c>
      <c r="B12" s="1" t="s">
        <v>73</v>
      </c>
      <c r="C12" s="1" t="s">
        <v>74</v>
      </c>
      <c r="D12" s="1" t="s">
        <v>75</v>
      </c>
      <c r="E12" s="1" t="s">
        <v>75</v>
      </c>
      <c r="F12" s="1">
        <v>68</v>
      </c>
      <c r="G12" s="3">
        <v>1</v>
      </c>
      <c r="H12" s="3">
        <v>1</v>
      </c>
      <c r="I12" s="1">
        <v>1046</v>
      </c>
      <c r="J12" s="1">
        <v>1249</v>
      </c>
      <c r="K12" s="1">
        <v>349</v>
      </c>
      <c r="L12" s="4">
        <v>4.0000000000000003E-37</v>
      </c>
      <c r="M12" s="1" t="s">
        <v>34</v>
      </c>
      <c r="N12" s="1" t="s">
        <v>6</v>
      </c>
      <c r="O12" s="1">
        <v>3.65808522609739</v>
      </c>
      <c r="P12" s="1">
        <v>10.734503257035</v>
      </c>
      <c r="Q12" s="4">
        <v>5.3552074900143496E-7</v>
      </c>
      <c r="R12" s="4">
        <v>3.7233161751066203E-5</v>
      </c>
      <c r="S12" t="s">
        <v>72</v>
      </c>
      <c r="T12">
        <v>147.13999999999999</v>
      </c>
      <c r="U12">
        <v>1846.77</v>
      </c>
      <c r="V12">
        <v>1143.5999999999999</v>
      </c>
      <c r="W12">
        <v>1500.48</v>
      </c>
    </row>
    <row r="13" spans="1:29" x14ac:dyDescent="0.25">
      <c r="A13" s="1" t="s">
        <v>76</v>
      </c>
      <c r="B13" s="1" t="s">
        <v>77</v>
      </c>
      <c r="C13" s="1" t="s">
        <v>78</v>
      </c>
      <c r="D13" s="2" t="s">
        <v>79</v>
      </c>
      <c r="E13" s="2" t="s">
        <v>80</v>
      </c>
      <c r="F13" s="1">
        <v>747</v>
      </c>
      <c r="G13" s="3">
        <v>0.81392235599999996</v>
      </c>
      <c r="H13" s="3">
        <v>0.81392235599999996</v>
      </c>
      <c r="I13" s="1">
        <v>111</v>
      </c>
      <c r="J13" s="1">
        <v>2351</v>
      </c>
      <c r="K13" s="1">
        <v>2925</v>
      </c>
      <c r="L13" s="1">
        <v>0</v>
      </c>
      <c r="M13" s="1" t="s">
        <v>5</v>
      </c>
      <c r="N13" s="1" t="s">
        <v>6</v>
      </c>
      <c r="O13" s="1">
        <v>3.0958279516656999</v>
      </c>
      <c r="P13" s="1">
        <v>9.8300409586963209</v>
      </c>
      <c r="Q13" s="4">
        <v>1.47053202971523E-5</v>
      </c>
      <c r="R13" s="1">
        <v>4.0494650723042497E-4</v>
      </c>
      <c r="S13" t="s">
        <v>76</v>
      </c>
      <c r="T13">
        <v>69.39</v>
      </c>
      <c r="U13">
        <v>491.66</v>
      </c>
      <c r="V13">
        <v>360.07</v>
      </c>
      <c r="W13">
        <v>593.47</v>
      </c>
    </row>
    <row r="14" spans="1:29" x14ac:dyDescent="0.25">
      <c r="A14" s="1" t="s">
        <v>81</v>
      </c>
      <c r="B14" s="1" t="s">
        <v>82</v>
      </c>
      <c r="C14" s="1" t="s">
        <v>83</v>
      </c>
      <c r="D14" s="2" t="s">
        <v>84</v>
      </c>
      <c r="E14" s="2" t="s">
        <v>85</v>
      </c>
      <c r="F14" s="1">
        <v>936</v>
      </c>
      <c r="G14" s="3">
        <v>0.89102564100000003</v>
      </c>
      <c r="H14" s="3">
        <v>0.89209401700000002</v>
      </c>
      <c r="I14" s="1">
        <v>1862</v>
      </c>
      <c r="J14" s="1">
        <v>4669</v>
      </c>
      <c r="K14" s="1">
        <v>4141</v>
      </c>
      <c r="L14" s="1">
        <v>0</v>
      </c>
      <c r="M14" s="1" t="s">
        <v>40</v>
      </c>
      <c r="N14" s="1" t="s">
        <v>6</v>
      </c>
      <c r="O14" s="1">
        <v>2.4716561623898299</v>
      </c>
      <c r="P14" s="1">
        <v>12.067075435836699</v>
      </c>
      <c r="Q14" s="1">
        <v>3.4292488506149901E-4</v>
      </c>
      <c r="R14" s="1">
        <v>1.48041402508464E-2</v>
      </c>
      <c r="S14" t="s">
        <v>81</v>
      </c>
      <c r="T14">
        <v>160.49</v>
      </c>
      <c r="U14">
        <v>2816.35</v>
      </c>
      <c r="V14">
        <v>889.27</v>
      </c>
      <c r="W14">
        <v>2461.7399999999998</v>
      </c>
    </row>
    <row r="15" spans="1:29" x14ac:dyDescent="0.25">
      <c r="A15" s="1" t="s">
        <v>86</v>
      </c>
      <c r="B15" s="1" t="s">
        <v>73</v>
      </c>
      <c r="C15" s="1" t="s">
        <v>74</v>
      </c>
      <c r="D15" s="1" t="s">
        <v>75</v>
      </c>
      <c r="E15" s="1" t="s">
        <v>75</v>
      </c>
      <c r="F15" s="1">
        <v>68</v>
      </c>
      <c r="G15" s="3">
        <v>1</v>
      </c>
      <c r="H15" s="3">
        <v>1</v>
      </c>
      <c r="I15" s="1">
        <v>323</v>
      </c>
      <c r="J15" s="1">
        <v>526</v>
      </c>
      <c r="K15" s="1">
        <v>349</v>
      </c>
      <c r="L15" s="4">
        <v>3E-37</v>
      </c>
      <c r="M15" s="1" t="s">
        <v>34</v>
      </c>
      <c r="N15" s="1" t="s">
        <v>6</v>
      </c>
      <c r="O15" s="1">
        <v>3.4717545283905502</v>
      </c>
      <c r="P15" s="1">
        <v>10.7082799911583</v>
      </c>
      <c r="Q15" s="4">
        <v>1.62722732666213E-6</v>
      </c>
      <c r="R15" s="4">
        <v>9.0121644954725694E-5</v>
      </c>
      <c r="S15" t="s">
        <v>86</v>
      </c>
      <c r="T15">
        <v>167.21</v>
      </c>
      <c r="U15">
        <v>1844.07</v>
      </c>
      <c r="V15">
        <v>1111.72</v>
      </c>
      <c r="W15">
        <v>1608.15</v>
      </c>
    </row>
    <row r="16" spans="1:29" x14ac:dyDescent="0.25">
      <c r="A16" s="1" t="s">
        <v>87</v>
      </c>
      <c r="B16" s="1" t="s">
        <v>88</v>
      </c>
      <c r="C16" s="2" t="s">
        <v>89</v>
      </c>
      <c r="D16" s="2" t="s">
        <v>90</v>
      </c>
      <c r="E16" s="2" t="s">
        <v>91</v>
      </c>
      <c r="F16" s="1">
        <v>348</v>
      </c>
      <c r="G16" s="3">
        <v>0.91379310300000005</v>
      </c>
      <c r="H16" s="3">
        <v>0.91379310300000005</v>
      </c>
      <c r="I16" s="1">
        <v>1101</v>
      </c>
      <c r="J16" s="1">
        <v>2144</v>
      </c>
      <c r="K16" s="1">
        <v>1650</v>
      </c>
      <c r="L16" s="1">
        <v>0</v>
      </c>
      <c r="M16" s="1" t="s">
        <v>5</v>
      </c>
      <c r="N16" s="1" t="s">
        <v>6</v>
      </c>
      <c r="O16" s="1">
        <v>3.4263668237378502</v>
      </c>
      <c r="P16" s="1">
        <v>12.1456089716759</v>
      </c>
      <c r="Q16" s="4">
        <v>1.8982306912009401E-6</v>
      </c>
      <c r="R16" s="4">
        <v>7.9216884927643596E-5</v>
      </c>
      <c r="S16" t="s">
        <v>87</v>
      </c>
      <c r="T16">
        <v>313.10000000000002</v>
      </c>
      <c r="U16">
        <v>2507.58</v>
      </c>
      <c r="V16">
        <v>1073.03</v>
      </c>
      <c r="W16">
        <v>3363.68</v>
      </c>
    </row>
    <row r="17" spans="1:23" x14ac:dyDescent="0.25">
      <c r="A17" s="1" t="s">
        <v>92</v>
      </c>
      <c r="B17" s="1" t="s">
        <v>93</v>
      </c>
      <c r="C17" s="1" t="s">
        <v>94</v>
      </c>
      <c r="D17" s="2" t="s">
        <v>95</v>
      </c>
      <c r="E17" s="2" t="s">
        <v>96</v>
      </c>
      <c r="F17" s="1">
        <v>513</v>
      </c>
      <c r="G17" s="3">
        <v>0.94346978599999998</v>
      </c>
      <c r="H17" s="3">
        <v>0.94541910299999998</v>
      </c>
      <c r="I17" s="1">
        <v>241</v>
      </c>
      <c r="J17" s="1">
        <v>1779</v>
      </c>
      <c r="K17" s="1">
        <v>2543</v>
      </c>
      <c r="L17" s="1">
        <v>0</v>
      </c>
      <c r="M17" s="1" t="s">
        <v>5</v>
      </c>
      <c r="N17" s="1" t="s">
        <v>6</v>
      </c>
      <c r="O17" s="1">
        <v>2.9587153256286101</v>
      </c>
      <c r="P17" s="1">
        <v>13.084747135227801</v>
      </c>
      <c r="Q17" s="4">
        <v>2.5959469166130499E-5</v>
      </c>
      <c r="R17" s="1">
        <v>6.2052364973360198E-4</v>
      </c>
      <c r="S17" t="s">
        <v>92</v>
      </c>
      <c r="T17">
        <v>992.23</v>
      </c>
      <c r="U17">
        <v>7052</v>
      </c>
      <c r="V17">
        <v>2370.52</v>
      </c>
      <c r="W17">
        <v>7706.88</v>
      </c>
    </row>
    <row r="18" spans="1:23" x14ac:dyDescent="0.25">
      <c r="A18" s="1" t="s">
        <v>97</v>
      </c>
      <c r="B18" s="1" t="s">
        <v>98</v>
      </c>
      <c r="C18" s="2" t="s">
        <v>99</v>
      </c>
      <c r="D18" s="2" t="s">
        <v>100</v>
      </c>
      <c r="E18" s="2" t="s">
        <v>101</v>
      </c>
      <c r="F18" s="1">
        <v>409</v>
      </c>
      <c r="G18" s="3">
        <v>0.95354523199999996</v>
      </c>
      <c r="H18" s="3">
        <v>0.95354523199999996</v>
      </c>
      <c r="I18" s="1">
        <v>167</v>
      </c>
      <c r="J18" s="1">
        <v>1378</v>
      </c>
      <c r="K18" s="1">
        <v>1989</v>
      </c>
      <c r="L18" s="1">
        <v>0</v>
      </c>
      <c r="M18" s="1" t="s">
        <v>34</v>
      </c>
      <c r="N18" s="1" t="s">
        <v>6</v>
      </c>
      <c r="O18" s="1">
        <v>2.5100410076052402</v>
      </c>
      <c r="P18" s="1">
        <v>7.8452801890263002</v>
      </c>
      <c r="Q18" s="1">
        <v>4.3018934015454801E-4</v>
      </c>
      <c r="R18" s="1">
        <v>6.4416870453512503E-3</v>
      </c>
      <c r="S18" t="s">
        <v>97</v>
      </c>
      <c r="T18">
        <v>37.08</v>
      </c>
      <c r="U18">
        <v>210.48</v>
      </c>
      <c r="V18">
        <v>80.28</v>
      </c>
      <c r="W18">
        <v>313.58999999999997</v>
      </c>
    </row>
    <row r="19" spans="1:23" x14ac:dyDescent="0.25">
      <c r="A19" s="1" t="s">
        <v>102</v>
      </c>
      <c r="B19" s="1" t="s">
        <v>103</v>
      </c>
      <c r="C19" s="1" t="s">
        <v>104</v>
      </c>
      <c r="D19" s="2" t="s">
        <v>105</v>
      </c>
      <c r="E19" s="2" t="s">
        <v>106</v>
      </c>
      <c r="F19" s="1">
        <v>687</v>
      </c>
      <c r="G19" s="3">
        <v>0.96943231399999996</v>
      </c>
      <c r="H19" s="3">
        <v>0.97234352300000004</v>
      </c>
      <c r="I19" s="1">
        <v>1264</v>
      </c>
      <c r="J19" s="1">
        <v>3324</v>
      </c>
      <c r="K19" s="1">
        <v>3434</v>
      </c>
      <c r="L19" s="1">
        <v>0</v>
      </c>
      <c r="M19" s="1" t="s">
        <v>5</v>
      </c>
      <c r="N19" s="1" t="s">
        <v>6</v>
      </c>
      <c r="O19" s="1">
        <v>2.8877805207031</v>
      </c>
      <c r="P19" s="1">
        <v>5.0640349547715999</v>
      </c>
      <c r="Q19" s="1">
        <v>7.7364616216263002E-4</v>
      </c>
      <c r="R19" s="1">
        <v>8.8969308648702405E-3</v>
      </c>
      <c r="S19" t="s">
        <v>102</v>
      </c>
      <c r="T19">
        <v>2.0699999999999998</v>
      </c>
      <c r="U19">
        <v>28.27</v>
      </c>
      <c r="V19">
        <v>6.85</v>
      </c>
      <c r="W19">
        <v>15.77</v>
      </c>
    </row>
    <row r="20" spans="1:23" x14ac:dyDescent="0.25">
      <c r="A20" s="1" t="s">
        <v>107</v>
      </c>
      <c r="B20" s="1" t="s">
        <v>108</v>
      </c>
      <c r="C20" s="1" t="s">
        <v>109</v>
      </c>
      <c r="D20" s="1" t="s">
        <v>110</v>
      </c>
      <c r="E20" s="1" t="s">
        <v>111</v>
      </c>
      <c r="F20" s="1">
        <v>110</v>
      </c>
      <c r="G20" s="3">
        <v>0.74545454499999997</v>
      </c>
      <c r="H20" s="3">
        <v>0.74545454499999997</v>
      </c>
      <c r="I20" s="1">
        <v>160</v>
      </c>
      <c r="J20" s="1">
        <v>489</v>
      </c>
      <c r="K20" s="1">
        <v>401</v>
      </c>
      <c r="L20" s="4">
        <v>1E-51</v>
      </c>
      <c r="M20" s="1" t="s">
        <v>5</v>
      </c>
      <c r="N20" s="1" t="s">
        <v>6</v>
      </c>
      <c r="O20" s="1">
        <v>3.3236055583003101</v>
      </c>
      <c r="P20" s="1">
        <v>10.2158348922519</v>
      </c>
      <c r="Q20" s="4">
        <v>3.9943565638950202E-6</v>
      </c>
      <c r="R20" s="1">
        <v>1.44367458666491E-4</v>
      </c>
      <c r="S20" t="s">
        <v>107</v>
      </c>
      <c r="T20">
        <v>335.56</v>
      </c>
      <c r="U20">
        <v>2583.11</v>
      </c>
      <c r="V20">
        <v>977.75</v>
      </c>
      <c r="W20">
        <v>3360.14</v>
      </c>
    </row>
    <row r="21" spans="1:23" x14ac:dyDescent="0.25">
      <c r="A21" s="1" t="s">
        <v>112</v>
      </c>
      <c r="B21" s="1" t="s">
        <v>113</v>
      </c>
      <c r="C21" s="1" t="s">
        <v>114</v>
      </c>
      <c r="D21" s="1" t="s">
        <v>115</v>
      </c>
      <c r="E21" s="1" t="s">
        <v>115</v>
      </c>
      <c r="F21" s="1">
        <v>84</v>
      </c>
      <c r="G21" s="3">
        <v>1</v>
      </c>
      <c r="H21" s="3">
        <v>1</v>
      </c>
      <c r="I21" s="1">
        <v>623</v>
      </c>
      <c r="J21" s="1">
        <v>874</v>
      </c>
      <c r="K21" s="1">
        <v>463</v>
      </c>
      <c r="L21" s="4">
        <v>3E-51</v>
      </c>
      <c r="M21" s="1" t="s">
        <v>34</v>
      </c>
      <c r="N21" s="1" t="s">
        <v>6</v>
      </c>
      <c r="O21" s="1">
        <v>3.2775159607708</v>
      </c>
      <c r="P21" s="1">
        <v>6.2969652729526402</v>
      </c>
      <c r="Q21" s="4">
        <v>4.2642630123163401E-5</v>
      </c>
      <c r="R21" s="1">
        <v>1.0704084988830201E-3</v>
      </c>
      <c r="S21" t="s">
        <v>112</v>
      </c>
      <c r="T21">
        <v>15.78</v>
      </c>
      <c r="U21">
        <v>154.66999999999999</v>
      </c>
      <c r="V21">
        <v>55.63</v>
      </c>
      <c r="W21">
        <v>226.8</v>
      </c>
    </row>
    <row r="22" spans="1:23" x14ac:dyDescent="0.25">
      <c r="A22" s="1" t="s">
        <v>116</v>
      </c>
      <c r="B22" s="1" t="s">
        <v>117</v>
      </c>
      <c r="C22" s="1" t="s">
        <v>118</v>
      </c>
      <c r="D22" s="2" t="s">
        <v>119</v>
      </c>
      <c r="E22" s="2" t="s">
        <v>120</v>
      </c>
      <c r="F22" s="1">
        <v>819</v>
      </c>
      <c r="G22" s="3">
        <v>0.95482295500000003</v>
      </c>
      <c r="H22" s="3">
        <v>0.95604395600000003</v>
      </c>
      <c r="I22" s="1">
        <v>117</v>
      </c>
      <c r="J22" s="1">
        <v>2573</v>
      </c>
      <c r="K22" s="1">
        <v>3958</v>
      </c>
      <c r="L22" s="1">
        <v>0</v>
      </c>
      <c r="M22" s="1" t="s">
        <v>34</v>
      </c>
      <c r="N22" s="1" t="s">
        <v>6</v>
      </c>
      <c r="O22" s="1">
        <v>3.21503146703306</v>
      </c>
      <c r="P22" s="1">
        <v>9.6523309112397495</v>
      </c>
      <c r="Q22" s="4">
        <v>8.0021143751733802E-6</v>
      </c>
      <c r="R22" s="1">
        <v>2.9229093799703102E-4</v>
      </c>
      <c r="S22" t="s">
        <v>116</v>
      </c>
      <c r="T22">
        <v>32.659999999999997</v>
      </c>
      <c r="U22">
        <v>301.66000000000003</v>
      </c>
      <c r="V22">
        <v>72.400000000000006</v>
      </c>
      <c r="W22">
        <v>271.12</v>
      </c>
    </row>
    <row r="23" spans="1:23" x14ac:dyDescent="0.25">
      <c r="A23" s="1" t="s">
        <v>121</v>
      </c>
      <c r="B23" s="1" t="s">
        <v>122</v>
      </c>
      <c r="C23" s="2" t="s">
        <v>123</v>
      </c>
      <c r="D23" s="2" t="s">
        <v>124</v>
      </c>
      <c r="E23" s="2" t="s">
        <v>125</v>
      </c>
      <c r="F23" s="1">
        <v>305</v>
      </c>
      <c r="G23" s="3">
        <v>0.74098360699999999</v>
      </c>
      <c r="H23" s="3">
        <v>0.74098360699999999</v>
      </c>
      <c r="I23" s="1">
        <v>984</v>
      </c>
      <c r="J23" s="1">
        <v>1898</v>
      </c>
      <c r="K23" s="1">
        <v>1036</v>
      </c>
      <c r="L23" s="4">
        <v>1.0000000000000001E-133</v>
      </c>
      <c r="M23" s="1" t="s">
        <v>34</v>
      </c>
      <c r="N23" s="1" t="s">
        <v>6</v>
      </c>
      <c r="O23" s="1">
        <v>3.0227679429533501</v>
      </c>
      <c r="P23" s="1">
        <v>11.041076898645199</v>
      </c>
      <c r="Q23" s="4">
        <v>1.9708560328784299E-5</v>
      </c>
      <c r="R23" s="1">
        <v>5.8161831685602005E-4</v>
      </c>
      <c r="S23" t="s">
        <v>121</v>
      </c>
      <c r="T23">
        <v>210.5</v>
      </c>
      <c r="U23">
        <v>1699.94</v>
      </c>
      <c r="V23">
        <v>984.09</v>
      </c>
      <c r="W23">
        <v>2541.63</v>
      </c>
    </row>
    <row r="24" spans="1:23" x14ac:dyDescent="0.25">
      <c r="A24" s="1" t="s">
        <v>126</v>
      </c>
      <c r="B24" s="1" t="s">
        <v>127</v>
      </c>
      <c r="C24" s="1" t="s">
        <v>128</v>
      </c>
      <c r="D24" s="2" t="s">
        <v>129</v>
      </c>
      <c r="E24" s="2" t="s">
        <v>130</v>
      </c>
      <c r="F24" s="1">
        <v>1083</v>
      </c>
      <c r="G24" s="3">
        <v>0.98522622299999996</v>
      </c>
      <c r="H24" s="3">
        <v>0.98614958399999997</v>
      </c>
      <c r="I24" s="1">
        <v>157</v>
      </c>
      <c r="J24" s="1">
        <v>3405</v>
      </c>
      <c r="K24" s="1">
        <v>5708</v>
      </c>
      <c r="L24" s="1">
        <v>0</v>
      </c>
      <c r="M24" s="1" t="s">
        <v>34</v>
      </c>
      <c r="N24" s="1" t="s">
        <v>6</v>
      </c>
      <c r="O24" s="1">
        <v>3.35693275329943</v>
      </c>
      <c r="P24" s="1">
        <v>10.658606698046601</v>
      </c>
      <c r="Q24" s="4">
        <v>3.1580146091286E-6</v>
      </c>
      <c r="R24" s="1">
        <v>1.4508923937166999E-4</v>
      </c>
      <c r="S24" t="s">
        <v>126</v>
      </c>
      <c r="T24">
        <v>75.23</v>
      </c>
      <c r="U24">
        <v>766.17</v>
      </c>
      <c r="V24">
        <v>198.44</v>
      </c>
      <c r="W24">
        <v>655.63</v>
      </c>
    </row>
    <row r="25" spans="1:23" x14ac:dyDescent="0.25">
      <c r="A25" s="1" t="s">
        <v>131</v>
      </c>
      <c r="B25" s="1" t="s">
        <v>132</v>
      </c>
      <c r="C25" s="1" t="s">
        <v>133</v>
      </c>
      <c r="D25" s="2" t="s">
        <v>134</v>
      </c>
      <c r="E25" s="2" t="s">
        <v>135</v>
      </c>
      <c r="F25" s="1">
        <v>477</v>
      </c>
      <c r="G25" s="3">
        <v>0.99790356400000002</v>
      </c>
      <c r="H25" s="3">
        <v>0.99790356400000002</v>
      </c>
      <c r="I25" s="1">
        <v>306</v>
      </c>
      <c r="J25" s="1">
        <v>1736</v>
      </c>
      <c r="K25" s="1">
        <v>2441</v>
      </c>
      <c r="L25" s="1">
        <v>0</v>
      </c>
      <c r="M25" s="1" t="s">
        <v>5</v>
      </c>
      <c r="N25" s="1" t="s">
        <v>6</v>
      </c>
      <c r="O25" s="1">
        <v>2.95290459213459</v>
      </c>
      <c r="P25" s="1">
        <v>9.8158531214799094</v>
      </c>
      <c r="Q25" s="4">
        <v>3.2274242377396998E-5</v>
      </c>
      <c r="R25" s="1">
        <v>7.4560321751915401E-4</v>
      </c>
      <c r="S25" t="s">
        <v>131</v>
      </c>
      <c r="T25">
        <v>108</v>
      </c>
      <c r="U25">
        <v>621.41</v>
      </c>
      <c r="V25">
        <v>334.91</v>
      </c>
      <c r="W25">
        <v>836.4</v>
      </c>
    </row>
    <row r="26" spans="1:23" x14ac:dyDescent="0.25">
      <c r="A26" s="1" t="s">
        <v>136</v>
      </c>
      <c r="B26" s="1" t="s">
        <v>137</v>
      </c>
      <c r="C26" s="1" t="s">
        <v>138</v>
      </c>
      <c r="D26" s="2" t="s">
        <v>139</v>
      </c>
      <c r="E26" s="2" t="s">
        <v>140</v>
      </c>
      <c r="F26" s="1">
        <v>770</v>
      </c>
      <c r="G26" s="3">
        <v>0.98051948099999997</v>
      </c>
      <c r="H26" s="3">
        <v>0.98051948099999997</v>
      </c>
      <c r="I26" s="1">
        <v>130</v>
      </c>
      <c r="J26" s="1">
        <v>2439</v>
      </c>
      <c r="K26" s="1">
        <v>3875</v>
      </c>
      <c r="L26" s="1">
        <v>0</v>
      </c>
      <c r="M26" s="1" t="s">
        <v>5</v>
      </c>
      <c r="N26" s="1" t="s">
        <v>6</v>
      </c>
      <c r="O26" s="1">
        <v>3.3800197994867802</v>
      </c>
      <c r="P26" s="1">
        <v>10.874101858409499</v>
      </c>
      <c r="Q26" s="4">
        <v>2.70515279842605E-6</v>
      </c>
      <c r="R26" s="1">
        <v>1.03306212528572E-4</v>
      </c>
      <c r="S26" t="s">
        <v>136</v>
      </c>
      <c r="T26">
        <v>115.32</v>
      </c>
      <c r="U26">
        <v>971.94</v>
      </c>
      <c r="V26">
        <v>391.49</v>
      </c>
      <c r="W26">
        <v>1200.32</v>
      </c>
    </row>
    <row r="27" spans="1:23" x14ac:dyDescent="0.25">
      <c r="A27" s="1" t="s">
        <v>141</v>
      </c>
      <c r="B27" s="1" t="s">
        <v>142</v>
      </c>
      <c r="C27" s="1" t="s">
        <v>143</v>
      </c>
      <c r="D27" s="2" t="s">
        <v>144</v>
      </c>
      <c r="E27" s="2" t="s">
        <v>145</v>
      </c>
      <c r="F27" s="1">
        <v>1556</v>
      </c>
      <c r="G27" s="3">
        <v>0.94730077099999999</v>
      </c>
      <c r="H27" s="3">
        <v>0.94858611800000003</v>
      </c>
      <c r="I27" s="1">
        <v>6961</v>
      </c>
      <c r="J27" s="1">
        <v>11628</v>
      </c>
      <c r="K27" s="1">
        <v>7650</v>
      </c>
      <c r="L27" s="1">
        <v>0</v>
      </c>
      <c r="M27" s="1" t="s">
        <v>5</v>
      </c>
      <c r="N27" s="1" t="s">
        <v>6</v>
      </c>
      <c r="O27" s="1">
        <v>3.16576931502934</v>
      </c>
      <c r="P27" s="1">
        <v>10.7464976781445</v>
      </c>
      <c r="Q27" s="4">
        <v>8.9818233337533705E-6</v>
      </c>
      <c r="R27" s="1">
        <v>2.79680160423336E-4</v>
      </c>
      <c r="S27" t="s">
        <v>141</v>
      </c>
      <c r="T27">
        <v>27.64</v>
      </c>
      <c r="U27">
        <v>208.67</v>
      </c>
      <c r="V27">
        <v>64.13</v>
      </c>
      <c r="W27">
        <v>247.97</v>
      </c>
    </row>
    <row r="28" spans="1:23" x14ac:dyDescent="0.25">
      <c r="A28" s="1" t="s">
        <v>146</v>
      </c>
      <c r="B28" s="1" t="s">
        <v>147</v>
      </c>
      <c r="C28" s="2" t="s">
        <v>148</v>
      </c>
      <c r="D28" s="2" t="s">
        <v>149</v>
      </c>
      <c r="E28" s="2" t="s">
        <v>149</v>
      </c>
      <c r="F28" s="1">
        <v>333</v>
      </c>
      <c r="G28" s="3">
        <v>1</v>
      </c>
      <c r="H28" s="3">
        <v>1</v>
      </c>
      <c r="I28" s="1">
        <v>170</v>
      </c>
      <c r="J28" s="1">
        <v>1168</v>
      </c>
      <c r="K28" s="1">
        <v>1678</v>
      </c>
      <c r="L28" s="1">
        <v>0</v>
      </c>
      <c r="M28" s="1" t="s">
        <v>5</v>
      </c>
      <c r="N28" s="1" t="s">
        <v>6</v>
      </c>
      <c r="O28" s="1">
        <v>2.8768545844900699</v>
      </c>
      <c r="P28" s="1">
        <v>11.547506911315001</v>
      </c>
      <c r="Q28" s="4">
        <v>4.2520027889425001E-5</v>
      </c>
      <c r="R28" s="1">
        <v>9.0590038366522303E-4</v>
      </c>
      <c r="S28" t="s">
        <v>146</v>
      </c>
      <c r="T28">
        <v>557</v>
      </c>
      <c r="U28">
        <v>3185.98</v>
      </c>
      <c r="V28">
        <v>1185.55</v>
      </c>
      <c r="W28">
        <v>4088.61</v>
      </c>
    </row>
    <row r="29" spans="1:23" x14ac:dyDescent="0.25">
      <c r="A29" s="1" t="s">
        <v>150</v>
      </c>
      <c r="B29" s="1" t="s">
        <v>151</v>
      </c>
      <c r="C29" s="1" t="s">
        <v>152</v>
      </c>
      <c r="D29" s="2" t="s">
        <v>153</v>
      </c>
      <c r="E29" s="2" t="s">
        <v>153</v>
      </c>
      <c r="F29" s="1">
        <v>372</v>
      </c>
      <c r="G29" s="3">
        <v>1</v>
      </c>
      <c r="H29" s="3">
        <v>1</v>
      </c>
      <c r="I29" s="1">
        <v>32</v>
      </c>
      <c r="J29" s="1">
        <v>1147</v>
      </c>
      <c r="K29" s="1">
        <v>1912</v>
      </c>
      <c r="L29" s="1">
        <v>0</v>
      </c>
      <c r="M29" s="1" t="s">
        <v>5</v>
      </c>
      <c r="N29" s="1" t="s">
        <v>6</v>
      </c>
      <c r="O29" s="1">
        <v>3.7395116333652698</v>
      </c>
      <c r="P29" s="1">
        <v>10.592635590296499</v>
      </c>
      <c r="Q29" s="4">
        <v>3.4025387014908198E-7</v>
      </c>
      <c r="R29" s="4">
        <v>2.1862661370849002E-5</v>
      </c>
      <c r="S29" t="s">
        <v>150</v>
      </c>
      <c r="T29">
        <v>161.84</v>
      </c>
      <c r="U29">
        <v>1649.1</v>
      </c>
      <c r="V29">
        <v>508.56</v>
      </c>
      <c r="W29">
        <v>2162.21</v>
      </c>
    </row>
    <row r="30" spans="1:23" x14ac:dyDescent="0.25">
      <c r="A30" s="1" t="s">
        <v>154</v>
      </c>
      <c r="B30" s="1" t="s">
        <v>155</v>
      </c>
      <c r="C30" s="2" t="s">
        <v>156</v>
      </c>
      <c r="D30" s="1" t="s">
        <v>157</v>
      </c>
      <c r="E30" s="1" t="s">
        <v>157</v>
      </c>
      <c r="F30" s="1">
        <v>234</v>
      </c>
      <c r="G30" s="3">
        <v>1</v>
      </c>
      <c r="H30" s="3">
        <v>1</v>
      </c>
      <c r="I30" s="1">
        <v>1657</v>
      </c>
      <c r="J30" s="1">
        <v>2358</v>
      </c>
      <c r="K30" s="1">
        <v>1211</v>
      </c>
      <c r="L30" s="4">
        <v>9.9999999999999999E-160</v>
      </c>
      <c r="M30" s="1" t="s">
        <v>5</v>
      </c>
      <c r="N30" s="1" t="s">
        <v>6</v>
      </c>
      <c r="O30" s="1">
        <v>3.3738761068976602</v>
      </c>
      <c r="P30" s="1">
        <v>9.5647038656011798</v>
      </c>
      <c r="Q30" s="4">
        <v>3.3605324376330098E-6</v>
      </c>
      <c r="R30" s="1">
        <v>1.27134909416247E-4</v>
      </c>
      <c r="S30" t="s">
        <v>154</v>
      </c>
      <c r="T30">
        <v>51.06</v>
      </c>
      <c r="U30">
        <v>323.87</v>
      </c>
      <c r="V30">
        <v>185.9</v>
      </c>
      <c r="W30">
        <v>529.79999999999995</v>
      </c>
    </row>
    <row r="31" spans="1:23" x14ac:dyDescent="0.25">
      <c r="A31" s="1" t="s">
        <v>158</v>
      </c>
      <c r="B31" s="1" t="s">
        <v>159</v>
      </c>
      <c r="C31" s="1" t="s">
        <v>160</v>
      </c>
      <c r="D31" s="2" t="s">
        <v>161</v>
      </c>
      <c r="E31" s="2" t="s">
        <v>162</v>
      </c>
      <c r="F31" s="1">
        <v>746</v>
      </c>
      <c r="G31" s="3">
        <v>0.96380697100000001</v>
      </c>
      <c r="H31" s="3">
        <v>0.96380697100000001</v>
      </c>
      <c r="I31" s="1">
        <v>215</v>
      </c>
      <c r="J31" s="1">
        <v>2452</v>
      </c>
      <c r="K31" s="1">
        <v>3794</v>
      </c>
      <c r="L31" s="1">
        <v>0</v>
      </c>
      <c r="M31" s="1" t="s">
        <v>34</v>
      </c>
      <c r="N31" s="1" t="s">
        <v>6</v>
      </c>
      <c r="O31" s="1">
        <v>3.0154836723398399</v>
      </c>
      <c r="P31" s="1">
        <v>9.8747748577985508</v>
      </c>
      <c r="Q31" s="4">
        <v>2.27423921674496E-5</v>
      </c>
      <c r="R31" s="1">
        <v>6.5210986902836002E-4</v>
      </c>
      <c r="S31" t="s">
        <v>158</v>
      </c>
      <c r="T31">
        <v>56.84</v>
      </c>
      <c r="U31">
        <v>457.03</v>
      </c>
      <c r="V31">
        <v>137.87</v>
      </c>
      <c r="W31">
        <v>429.59</v>
      </c>
    </row>
    <row r="32" spans="1:23" x14ac:dyDescent="0.25">
      <c r="A32" s="1" t="s">
        <v>163</v>
      </c>
      <c r="B32" s="1" t="s">
        <v>164</v>
      </c>
      <c r="C32" s="1" t="s">
        <v>165</v>
      </c>
      <c r="D32" s="2" t="s">
        <v>166</v>
      </c>
      <c r="E32" s="2" t="s">
        <v>167</v>
      </c>
      <c r="F32" s="1">
        <v>570</v>
      </c>
      <c r="G32" s="3">
        <v>0.99473684200000001</v>
      </c>
      <c r="H32" s="3">
        <v>0.998245614</v>
      </c>
      <c r="I32" s="1">
        <v>1161</v>
      </c>
      <c r="J32" s="1">
        <v>2870</v>
      </c>
      <c r="K32" s="1">
        <v>2964</v>
      </c>
      <c r="L32" s="1">
        <v>0</v>
      </c>
      <c r="M32" s="1" t="s">
        <v>34</v>
      </c>
      <c r="N32" s="1" t="s">
        <v>6</v>
      </c>
      <c r="O32" s="1">
        <v>2.9611899990215398</v>
      </c>
      <c r="P32" s="1">
        <v>11.1682367312432</v>
      </c>
      <c r="Q32" s="4">
        <v>2.7346770709695999E-5</v>
      </c>
      <c r="R32" s="1">
        <v>7.6779856930070205E-4</v>
      </c>
      <c r="S32" t="s">
        <v>163</v>
      </c>
      <c r="T32">
        <v>166.74</v>
      </c>
      <c r="U32">
        <v>1290.23</v>
      </c>
      <c r="V32">
        <v>419.29</v>
      </c>
      <c r="W32">
        <v>1377.81</v>
      </c>
    </row>
    <row r="33" spans="1:23" x14ac:dyDescent="0.25">
      <c r="A33" s="1" t="s">
        <v>168</v>
      </c>
      <c r="B33" s="1" t="s">
        <v>169</v>
      </c>
      <c r="C33" s="2" t="s">
        <v>170</v>
      </c>
      <c r="D33" s="2" t="s">
        <v>171</v>
      </c>
      <c r="E33" s="2" t="s">
        <v>172</v>
      </c>
      <c r="F33" s="1">
        <v>588</v>
      </c>
      <c r="G33" s="3">
        <v>0.80782312899999997</v>
      </c>
      <c r="H33" s="3">
        <v>0.80782312899999997</v>
      </c>
      <c r="I33" s="1">
        <v>1763</v>
      </c>
      <c r="J33" s="1">
        <v>3526</v>
      </c>
      <c r="K33" s="1">
        <v>2403</v>
      </c>
      <c r="L33" s="1">
        <v>0</v>
      </c>
      <c r="M33" s="1" t="s">
        <v>34</v>
      </c>
      <c r="N33" s="1" t="s">
        <v>6</v>
      </c>
      <c r="O33" s="1">
        <v>2.8761748782312999</v>
      </c>
      <c r="P33" s="1">
        <v>6.35652331977355</v>
      </c>
      <c r="Q33" s="1">
        <v>1.8959764355692499E-4</v>
      </c>
      <c r="R33" s="1">
        <v>3.4685215968355099E-3</v>
      </c>
      <c r="S33" t="s">
        <v>168</v>
      </c>
      <c r="T33">
        <v>5.03</v>
      </c>
      <c r="U33">
        <v>37.159999999999997</v>
      </c>
      <c r="V33">
        <v>14.15</v>
      </c>
      <c r="W33">
        <v>75.150000000000006</v>
      </c>
    </row>
    <row r="34" spans="1:23" x14ac:dyDescent="0.25">
      <c r="A34" s="1" t="s">
        <v>173</v>
      </c>
      <c r="B34" s="1" t="s">
        <v>174</v>
      </c>
      <c r="C34" s="1" t="s">
        <v>175</v>
      </c>
      <c r="D34" s="1" t="s">
        <v>176</v>
      </c>
      <c r="E34" s="1" t="s">
        <v>177</v>
      </c>
      <c r="F34" s="1">
        <v>119</v>
      </c>
      <c r="G34" s="3">
        <v>0.72268907599999999</v>
      </c>
      <c r="H34" s="3">
        <v>0.72268907599999999</v>
      </c>
      <c r="I34" s="1">
        <v>136</v>
      </c>
      <c r="J34" s="1">
        <v>492</v>
      </c>
      <c r="K34" s="1">
        <v>425</v>
      </c>
      <c r="L34" s="4">
        <v>2.9999999999999999E-46</v>
      </c>
      <c r="M34" s="1" t="s">
        <v>5</v>
      </c>
      <c r="N34" s="1" t="s">
        <v>6</v>
      </c>
      <c r="O34" s="1">
        <v>3.3573638412632398</v>
      </c>
      <c r="P34" s="1">
        <v>6.1413209449652504</v>
      </c>
      <c r="Q34" s="4">
        <v>3.7443216008216299E-5</v>
      </c>
      <c r="R34" s="1">
        <v>8.1489321721107196E-4</v>
      </c>
      <c r="S34" t="s">
        <v>173</v>
      </c>
      <c r="T34">
        <v>22.66</v>
      </c>
      <c r="U34">
        <v>78.67</v>
      </c>
      <c r="V34">
        <v>67.599999999999994</v>
      </c>
      <c r="W34">
        <v>236.95</v>
      </c>
    </row>
    <row r="35" spans="1:23" x14ac:dyDescent="0.25">
      <c r="A35" s="1" t="s">
        <v>178</v>
      </c>
      <c r="B35" s="1" t="s">
        <v>179</v>
      </c>
      <c r="C35" s="2" t="s">
        <v>180</v>
      </c>
      <c r="D35" s="2" t="s">
        <v>181</v>
      </c>
      <c r="E35" s="2" t="s">
        <v>182</v>
      </c>
      <c r="F35" s="1">
        <v>492</v>
      </c>
      <c r="G35" s="3">
        <v>0.97357723600000001</v>
      </c>
      <c r="H35" s="3">
        <v>0.97357723600000001</v>
      </c>
      <c r="I35" s="1">
        <v>175</v>
      </c>
      <c r="J35" s="1">
        <v>1650</v>
      </c>
      <c r="K35" s="1">
        <v>2521</v>
      </c>
      <c r="L35" s="1">
        <v>0</v>
      </c>
      <c r="M35" s="1" t="s">
        <v>34</v>
      </c>
      <c r="N35" s="1" t="s">
        <v>6</v>
      </c>
      <c r="O35" s="1">
        <v>2.0394110760584598</v>
      </c>
      <c r="P35" s="1">
        <v>7.6471701914324797</v>
      </c>
      <c r="Q35" s="1">
        <v>3.8942600232678799E-3</v>
      </c>
      <c r="R35" s="1">
        <v>3.0512583864480702E-2</v>
      </c>
      <c r="S35" t="s">
        <v>178</v>
      </c>
      <c r="T35">
        <v>40.26</v>
      </c>
      <c r="U35">
        <v>164.84</v>
      </c>
      <c r="V35">
        <v>83.39</v>
      </c>
      <c r="W35">
        <v>352.24</v>
      </c>
    </row>
    <row r="36" spans="1:23" x14ac:dyDescent="0.25">
      <c r="A36" s="1" t="s">
        <v>183</v>
      </c>
      <c r="B36" s="1" t="s">
        <v>184</v>
      </c>
      <c r="C36" s="1" t="s">
        <v>185</v>
      </c>
      <c r="D36" s="2" t="s">
        <v>186</v>
      </c>
      <c r="E36" s="2" t="s">
        <v>187</v>
      </c>
      <c r="F36" s="1">
        <v>465</v>
      </c>
      <c r="G36" s="3">
        <v>0.94623655900000003</v>
      </c>
      <c r="H36" s="3">
        <v>0.94623655900000003</v>
      </c>
      <c r="I36" s="1">
        <v>86</v>
      </c>
      <c r="J36" s="1">
        <v>1480</v>
      </c>
      <c r="K36" s="1">
        <v>2257</v>
      </c>
      <c r="L36" s="1">
        <v>0</v>
      </c>
      <c r="M36" s="1" t="s">
        <v>5</v>
      </c>
      <c r="N36" s="1" t="s">
        <v>6</v>
      </c>
      <c r="O36" s="1">
        <v>7.1107831233361303</v>
      </c>
      <c r="P36" s="1">
        <v>4.2151170895011196</v>
      </c>
      <c r="Q36" s="4">
        <v>1.1678616760044301E-5</v>
      </c>
      <c r="R36" s="1">
        <v>3.37678861747568E-4</v>
      </c>
      <c r="S36" t="s">
        <v>183</v>
      </c>
      <c r="T36">
        <v>0</v>
      </c>
      <c r="U36">
        <v>3.88</v>
      </c>
      <c r="V36">
        <v>2.3199999999999998</v>
      </c>
      <c r="W36">
        <v>12.44</v>
      </c>
    </row>
    <row r="37" spans="1:23" x14ac:dyDescent="0.25">
      <c r="A37" s="1" t="s">
        <v>188</v>
      </c>
      <c r="B37" s="1" t="s">
        <v>189</v>
      </c>
      <c r="C37" s="1" t="s">
        <v>190</v>
      </c>
      <c r="D37" s="2" t="s">
        <v>191</v>
      </c>
      <c r="E37" s="2" t="s">
        <v>192</v>
      </c>
      <c r="F37" s="1">
        <v>263</v>
      </c>
      <c r="G37" s="3">
        <v>0.85931558900000005</v>
      </c>
      <c r="H37" s="3">
        <v>0.85931558900000005</v>
      </c>
      <c r="I37" s="1">
        <v>239</v>
      </c>
      <c r="J37" s="1">
        <v>1027</v>
      </c>
      <c r="K37" s="1">
        <v>1093</v>
      </c>
      <c r="L37" s="4">
        <v>9.9999999999999997E-148</v>
      </c>
      <c r="M37" s="1" t="s">
        <v>34</v>
      </c>
      <c r="N37" s="1" t="s">
        <v>6</v>
      </c>
      <c r="O37" s="1">
        <v>2.1483790511482201</v>
      </c>
      <c r="P37" s="1">
        <v>8.4822248838569205</v>
      </c>
      <c r="Q37" s="1">
        <v>1.9948132907264401E-3</v>
      </c>
      <c r="R37" s="1">
        <v>1.9525881491623601E-2</v>
      </c>
      <c r="S37" t="s">
        <v>188</v>
      </c>
      <c r="T37">
        <v>102.96</v>
      </c>
      <c r="U37">
        <v>454.11</v>
      </c>
      <c r="V37">
        <v>265.45</v>
      </c>
      <c r="W37">
        <v>1143.95</v>
      </c>
    </row>
    <row r="38" spans="1:23" x14ac:dyDescent="0.25">
      <c r="A38" s="1" t="s">
        <v>193</v>
      </c>
      <c r="B38" s="1" t="s">
        <v>194</v>
      </c>
      <c r="C38" s="2" t="s">
        <v>195</v>
      </c>
      <c r="D38" s="2" t="s">
        <v>196</v>
      </c>
      <c r="E38" s="2" t="s">
        <v>196</v>
      </c>
      <c r="F38" s="1">
        <v>376</v>
      </c>
      <c r="G38" s="3">
        <v>1</v>
      </c>
      <c r="H38" s="3">
        <v>1</v>
      </c>
      <c r="I38" s="1">
        <v>108</v>
      </c>
      <c r="J38" s="1">
        <v>1235</v>
      </c>
      <c r="K38" s="1">
        <v>1945</v>
      </c>
      <c r="L38" s="1">
        <v>0</v>
      </c>
      <c r="M38" s="1" t="s">
        <v>5</v>
      </c>
      <c r="N38" s="1" t="s">
        <v>6</v>
      </c>
      <c r="O38" s="1">
        <v>4.45584900975589</v>
      </c>
      <c r="P38" s="1">
        <v>9.9420305441646004</v>
      </c>
      <c r="Q38" s="4">
        <v>5.7320536949799403E-9</v>
      </c>
      <c r="R38" s="4">
        <v>8.2869119133138599E-7</v>
      </c>
      <c r="S38" t="s">
        <v>193</v>
      </c>
      <c r="T38">
        <v>58.7</v>
      </c>
      <c r="U38">
        <v>906.9</v>
      </c>
      <c r="V38">
        <v>237.49</v>
      </c>
      <c r="W38">
        <v>1291.1099999999999</v>
      </c>
    </row>
    <row r="39" spans="1:23" x14ac:dyDescent="0.25">
      <c r="A39" s="1" t="s">
        <v>197</v>
      </c>
      <c r="B39" s="1" t="s">
        <v>198</v>
      </c>
      <c r="C39" s="2" t="s">
        <v>199</v>
      </c>
      <c r="D39" s="2" t="s">
        <v>200</v>
      </c>
      <c r="E39" s="2" t="s">
        <v>200</v>
      </c>
      <c r="F39" s="1">
        <v>261</v>
      </c>
      <c r="G39" s="3">
        <v>1</v>
      </c>
      <c r="H39" s="3">
        <v>1</v>
      </c>
      <c r="I39" s="1">
        <v>112</v>
      </c>
      <c r="J39" s="1">
        <v>894</v>
      </c>
      <c r="K39" s="1">
        <v>1397</v>
      </c>
      <c r="L39" s="1">
        <v>0</v>
      </c>
      <c r="M39" s="1" t="s">
        <v>34</v>
      </c>
      <c r="N39" s="1" t="s">
        <v>6</v>
      </c>
      <c r="O39" s="1">
        <v>4.3420536054617003</v>
      </c>
      <c r="P39" s="1">
        <v>11.183291671745399</v>
      </c>
      <c r="Q39" s="4">
        <v>8.3053733395720298E-9</v>
      </c>
      <c r="R39" s="4">
        <v>1.19923658613892E-6</v>
      </c>
      <c r="S39" t="s">
        <v>197</v>
      </c>
      <c r="T39">
        <v>178.19</v>
      </c>
      <c r="U39">
        <v>3593.66</v>
      </c>
      <c r="V39">
        <v>655.98</v>
      </c>
      <c r="W39">
        <v>4712.59</v>
      </c>
    </row>
    <row r="40" spans="1:23" x14ac:dyDescent="0.25">
      <c r="A40" s="1" t="s">
        <v>201</v>
      </c>
      <c r="B40" s="1" t="s">
        <v>202</v>
      </c>
      <c r="C40" s="1" t="s">
        <v>203</v>
      </c>
      <c r="D40" s="2" t="s">
        <v>204</v>
      </c>
      <c r="E40" s="2" t="s">
        <v>205</v>
      </c>
      <c r="F40" s="1">
        <v>563</v>
      </c>
      <c r="G40" s="3">
        <v>0.96980461799999995</v>
      </c>
      <c r="H40" s="3">
        <v>0.97158081699999999</v>
      </c>
      <c r="I40" s="1">
        <v>328</v>
      </c>
      <c r="J40" s="1">
        <v>2016</v>
      </c>
      <c r="K40" s="1">
        <v>2776</v>
      </c>
      <c r="L40" s="1">
        <v>0</v>
      </c>
      <c r="M40" s="1" t="s">
        <v>5</v>
      </c>
      <c r="N40" s="1" t="s">
        <v>6</v>
      </c>
      <c r="O40" s="1">
        <v>4.0250889519610897</v>
      </c>
      <c r="P40" s="1">
        <v>8.3576428721026605</v>
      </c>
      <c r="Q40" s="4">
        <v>1.6696054453351201E-7</v>
      </c>
      <c r="R40" s="4">
        <v>1.1652694556407899E-5</v>
      </c>
      <c r="S40" t="s">
        <v>201</v>
      </c>
      <c r="T40">
        <v>17.53</v>
      </c>
      <c r="U40">
        <v>548.28</v>
      </c>
      <c r="V40">
        <v>68.92</v>
      </c>
      <c r="W40">
        <v>287.19</v>
      </c>
    </row>
    <row r="41" spans="1:23" x14ac:dyDescent="0.25">
      <c r="A41" s="1" t="s">
        <v>206</v>
      </c>
      <c r="B41" s="1" t="s">
        <v>207</v>
      </c>
      <c r="C41" s="1" t="s">
        <v>208</v>
      </c>
      <c r="D41" s="2" t="s">
        <v>209</v>
      </c>
      <c r="E41" s="2" t="s">
        <v>210</v>
      </c>
      <c r="F41" s="1">
        <v>506</v>
      </c>
      <c r="G41" s="3">
        <v>0.95849802399999995</v>
      </c>
      <c r="H41" s="3">
        <v>0.95849802399999995</v>
      </c>
      <c r="I41" s="1">
        <v>113</v>
      </c>
      <c r="J41" s="1">
        <v>1630</v>
      </c>
      <c r="K41" s="1">
        <v>2489</v>
      </c>
      <c r="L41" s="1">
        <v>0</v>
      </c>
      <c r="M41" s="1" t="s">
        <v>40</v>
      </c>
      <c r="N41" s="1" t="s">
        <v>6</v>
      </c>
      <c r="O41" s="1">
        <v>2.5746813785598301</v>
      </c>
      <c r="P41" s="1">
        <v>10.073779368089401</v>
      </c>
      <c r="Q41" s="1">
        <v>2.2786978413244499E-4</v>
      </c>
      <c r="R41" s="1">
        <v>1.07522742326682E-2</v>
      </c>
      <c r="S41" t="s">
        <v>206</v>
      </c>
      <c r="T41">
        <v>160.26</v>
      </c>
      <c r="U41">
        <v>4216.53</v>
      </c>
      <c r="V41">
        <v>954.4</v>
      </c>
      <c r="W41">
        <v>3802.3</v>
      </c>
    </row>
    <row r="42" spans="1:23" x14ac:dyDescent="0.25">
      <c r="A42" s="1" t="s">
        <v>211</v>
      </c>
      <c r="B42" s="1" t="s">
        <v>212</v>
      </c>
      <c r="C42" s="1" t="s">
        <v>213</v>
      </c>
      <c r="D42" s="2" t="s">
        <v>214</v>
      </c>
      <c r="E42" s="2" t="s">
        <v>215</v>
      </c>
      <c r="F42" s="1">
        <v>491</v>
      </c>
      <c r="G42" s="3">
        <v>0.96741344200000001</v>
      </c>
      <c r="H42" s="3">
        <v>0.96741344200000001</v>
      </c>
      <c r="I42" s="1">
        <v>203</v>
      </c>
      <c r="J42" s="1">
        <v>1675</v>
      </c>
      <c r="K42" s="1">
        <v>2474</v>
      </c>
      <c r="L42" s="1">
        <v>0</v>
      </c>
      <c r="M42" s="1" t="s">
        <v>40</v>
      </c>
      <c r="N42" s="1" t="s">
        <v>34</v>
      </c>
      <c r="O42" s="1">
        <v>-3.2335650131927198</v>
      </c>
      <c r="P42" s="1">
        <v>4.6502458137623401</v>
      </c>
      <c r="Q42" s="1">
        <v>1.17558213124902E-3</v>
      </c>
      <c r="R42" s="1">
        <v>3.2773550416178097E-2</v>
      </c>
      <c r="S42" t="s">
        <v>211</v>
      </c>
      <c r="T42">
        <v>0</v>
      </c>
      <c r="U42">
        <v>26.83</v>
      </c>
      <c r="V42">
        <v>2.65</v>
      </c>
      <c r="W42">
        <v>14.27</v>
      </c>
    </row>
    <row r="43" spans="1:23" x14ac:dyDescent="0.25">
      <c r="A43" s="1" t="s">
        <v>216</v>
      </c>
      <c r="B43" s="1" t="s">
        <v>217</v>
      </c>
      <c r="C43" s="1" t="s">
        <v>218</v>
      </c>
      <c r="D43" s="2" t="s">
        <v>219</v>
      </c>
      <c r="E43" s="2" t="s">
        <v>220</v>
      </c>
      <c r="F43" s="1">
        <v>279</v>
      </c>
      <c r="G43" s="3">
        <v>0.93548387099999997</v>
      </c>
      <c r="H43" s="3">
        <v>0.93548387099999997</v>
      </c>
      <c r="I43" s="1">
        <v>562</v>
      </c>
      <c r="J43" s="1">
        <v>1398</v>
      </c>
      <c r="K43" s="1">
        <v>1321</v>
      </c>
      <c r="L43" s="4">
        <v>9.9999999999999995E-178</v>
      </c>
      <c r="M43" s="1" t="s">
        <v>5</v>
      </c>
      <c r="N43" s="1" t="s">
        <v>6</v>
      </c>
      <c r="O43" s="1">
        <v>4.2094153635332798</v>
      </c>
      <c r="P43" s="1">
        <v>5.8724066232581302</v>
      </c>
      <c r="Q43" s="4">
        <v>1.5023844269893599E-6</v>
      </c>
      <c r="R43" s="4">
        <v>6.5394109252181904E-5</v>
      </c>
      <c r="S43" t="s">
        <v>216</v>
      </c>
      <c r="T43">
        <v>2.78</v>
      </c>
      <c r="U43">
        <v>52.42</v>
      </c>
      <c r="V43">
        <v>8.1999999999999993</v>
      </c>
      <c r="W43">
        <v>53.73</v>
      </c>
    </row>
    <row r="44" spans="1:23" x14ac:dyDescent="0.25">
      <c r="A44" s="1" t="s">
        <v>221</v>
      </c>
      <c r="B44" s="1" t="s">
        <v>222</v>
      </c>
      <c r="C44" s="1" t="s">
        <v>223</v>
      </c>
      <c r="D44" s="1" t="s">
        <v>224</v>
      </c>
      <c r="E44" s="1" t="s">
        <v>225</v>
      </c>
      <c r="F44" s="1">
        <v>114</v>
      </c>
      <c r="G44" s="3">
        <v>0.88596491200000005</v>
      </c>
      <c r="H44" s="3">
        <v>0.88596491200000005</v>
      </c>
      <c r="I44" s="1">
        <v>72</v>
      </c>
      <c r="J44" s="1">
        <v>413</v>
      </c>
      <c r="K44" s="1">
        <v>524</v>
      </c>
      <c r="L44" s="4">
        <v>9.9999999999999998E-67</v>
      </c>
      <c r="M44" s="1" t="s">
        <v>40</v>
      </c>
      <c r="N44" s="1" t="s">
        <v>34</v>
      </c>
      <c r="O44" s="1">
        <v>-2.9327600322757399</v>
      </c>
      <c r="P44" s="1">
        <v>7.3927822383511304</v>
      </c>
      <c r="Q44" s="1">
        <v>1.00666403952842E-4</v>
      </c>
      <c r="R44" s="1">
        <v>5.1697496661571203E-3</v>
      </c>
      <c r="S44" t="s">
        <v>221</v>
      </c>
      <c r="T44">
        <v>27.12</v>
      </c>
      <c r="U44">
        <v>577.44000000000005</v>
      </c>
      <c r="V44">
        <v>74.7</v>
      </c>
      <c r="W44">
        <v>442.27</v>
      </c>
    </row>
    <row r="45" spans="1:23" x14ac:dyDescent="0.25">
      <c r="A45" s="1" t="s">
        <v>226</v>
      </c>
      <c r="B45" s="1" t="s">
        <v>227</v>
      </c>
      <c r="C45" s="1" t="s">
        <v>228</v>
      </c>
      <c r="D45" s="2" t="s">
        <v>229</v>
      </c>
      <c r="E45" s="2" t="s">
        <v>230</v>
      </c>
      <c r="F45" s="1">
        <v>410</v>
      </c>
      <c r="G45" s="3">
        <v>0.93658536599999997</v>
      </c>
      <c r="H45" s="3">
        <v>0.93658536599999997</v>
      </c>
      <c r="I45" s="1">
        <v>219</v>
      </c>
      <c r="J45" s="1">
        <v>1448</v>
      </c>
      <c r="K45" s="1">
        <v>1904</v>
      </c>
      <c r="L45" s="1">
        <v>0</v>
      </c>
      <c r="M45" s="1" t="s">
        <v>5</v>
      </c>
      <c r="N45" s="1" t="s">
        <v>6</v>
      </c>
      <c r="O45" s="1">
        <v>4.2455758270080199</v>
      </c>
      <c r="P45" s="1">
        <v>6.3528719167777599</v>
      </c>
      <c r="Q45" s="4">
        <v>6.3337918152584898E-7</v>
      </c>
      <c r="R45" s="4">
        <v>3.6229089662932801E-5</v>
      </c>
      <c r="S45" t="s">
        <v>226</v>
      </c>
      <c r="T45">
        <v>3.71</v>
      </c>
      <c r="U45">
        <v>68.44</v>
      </c>
      <c r="V45">
        <v>46.97</v>
      </c>
      <c r="W45">
        <v>72.739999999999995</v>
      </c>
    </row>
    <row r="46" spans="1:23" x14ac:dyDescent="0.25">
      <c r="A46" s="1" t="s">
        <v>231</v>
      </c>
      <c r="B46" s="1" t="s">
        <v>232</v>
      </c>
      <c r="C46" s="2" t="s">
        <v>233</v>
      </c>
      <c r="D46" s="2" t="s">
        <v>234</v>
      </c>
      <c r="E46" s="2" t="s">
        <v>235</v>
      </c>
      <c r="F46" s="1">
        <v>640</v>
      </c>
      <c r="G46" s="3">
        <v>0.96406250000000004</v>
      </c>
      <c r="H46" s="3">
        <v>0.96406250000000004</v>
      </c>
      <c r="I46" s="1">
        <v>146</v>
      </c>
      <c r="J46" s="1">
        <v>2065</v>
      </c>
      <c r="K46" s="1">
        <v>3127</v>
      </c>
      <c r="L46" s="1">
        <v>0</v>
      </c>
      <c r="M46" s="1" t="s">
        <v>40</v>
      </c>
      <c r="N46" s="1" t="s">
        <v>6</v>
      </c>
      <c r="O46" s="1">
        <v>7.5028082059058701</v>
      </c>
      <c r="P46" s="1">
        <v>4.7847683717974201</v>
      </c>
      <c r="Q46" s="4">
        <v>2.0488112405497899E-6</v>
      </c>
      <c r="R46" s="1">
        <v>2.3754502897574401E-4</v>
      </c>
      <c r="S46" t="s">
        <v>231</v>
      </c>
      <c r="T46">
        <v>0</v>
      </c>
      <c r="U46">
        <v>33.58</v>
      </c>
      <c r="V46">
        <v>11.21</v>
      </c>
      <c r="W46">
        <v>15.05</v>
      </c>
    </row>
    <row r="47" spans="1:23" x14ac:dyDescent="0.25">
      <c r="A47" s="1" t="s">
        <v>236</v>
      </c>
      <c r="B47" s="1" t="s">
        <v>237</v>
      </c>
      <c r="C47" s="2" t="s">
        <v>238</v>
      </c>
      <c r="D47" s="2" t="s">
        <v>239</v>
      </c>
      <c r="E47" s="2" t="s">
        <v>239</v>
      </c>
      <c r="F47" s="1">
        <v>349</v>
      </c>
      <c r="G47" s="3">
        <v>1</v>
      </c>
      <c r="H47" s="3">
        <v>1</v>
      </c>
      <c r="I47" s="1">
        <v>1780</v>
      </c>
      <c r="J47" s="1">
        <v>2826</v>
      </c>
      <c r="K47" s="1">
        <v>1856</v>
      </c>
      <c r="L47" s="1">
        <v>0</v>
      </c>
      <c r="M47" s="1" t="s">
        <v>34</v>
      </c>
      <c r="N47" s="1" t="s">
        <v>6</v>
      </c>
      <c r="O47" s="1">
        <v>9.2121746596718204</v>
      </c>
      <c r="P47" s="1">
        <v>6.4026890669593701</v>
      </c>
      <c r="Q47" s="4">
        <v>6.7109225286699805E-11</v>
      </c>
      <c r="R47" s="4">
        <v>2.71322597834127E-8</v>
      </c>
      <c r="S47" t="s">
        <v>236</v>
      </c>
      <c r="T47">
        <v>0</v>
      </c>
      <c r="U47">
        <v>37.130000000000003</v>
      </c>
      <c r="V47">
        <v>27.05</v>
      </c>
      <c r="W47">
        <v>30.16</v>
      </c>
    </row>
    <row r="48" spans="1:23" x14ac:dyDescent="0.25">
      <c r="A48" s="1" t="s">
        <v>240</v>
      </c>
      <c r="B48" s="1" t="s">
        <v>241</v>
      </c>
      <c r="C48" s="1" t="s">
        <v>242</v>
      </c>
      <c r="D48" s="2" t="s">
        <v>243</v>
      </c>
      <c r="E48" s="2" t="s">
        <v>244</v>
      </c>
      <c r="F48" s="1">
        <v>848</v>
      </c>
      <c r="G48" s="3">
        <v>0.998820755</v>
      </c>
      <c r="H48" s="3">
        <v>1</v>
      </c>
      <c r="I48" s="1">
        <v>23</v>
      </c>
      <c r="J48" s="1">
        <v>2566</v>
      </c>
      <c r="K48" s="1">
        <v>4461</v>
      </c>
      <c r="L48" s="1">
        <v>0</v>
      </c>
      <c r="M48" s="1" t="s">
        <v>34</v>
      </c>
      <c r="N48" s="1" t="s">
        <v>6</v>
      </c>
      <c r="O48" s="1">
        <v>8.4393638628045</v>
      </c>
      <c r="P48" s="1">
        <v>5.6073773279457502</v>
      </c>
      <c r="Q48" s="4">
        <v>7.83153904088931E-9</v>
      </c>
      <c r="R48" s="4">
        <v>1.1727004571228E-6</v>
      </c>
      <c r="S48" t="s">
        <v>240</v>
      </c>
      <c r="T48">
        <v>0</v>
      </c>
      <c r="U48">
        <v>17.77</v>
      </c>
      <c r="V48">
        <v>11.76</v>
      </c>
      <c r="W48">
        <v>37.99</v>
      </c>
    </row>
    <row r="49" spans="1:24" x14ac:dyDescent="0.25">
      <c r="A49" s="1" t="s">
        <v>245</v>
      </c>
      <c r="B49" s="1" t="s">
        <v>246</v>
      </c>
      <c r="C49" s="1" t="s">
        <v>247</v>
      </c>
      <c r="D49" s="1" t="s">
        <v>248</v>
      </c>
      <c r="E49" s="1" t="s">
        <v>248</v>
      </c>
      <c r="F49" s="1">
        <v>200</v>
      </c>
      <c r="G49" s="3">
        <v>1</v>
      </c>
      <c r="H49" s="3">
        <v>1</v>
      </c>
      <c r="I49" s="1">
        <v>688</v>
      </c>
      <c r="J49" s="1">
        <v>1287</v>
      </c>
      <c r="K49" s="1">
        <v>1065</v>
      </c>
      <c r="L49" s="4">
        <v>1E-135</v>
      </c>
      <c r="M49" s="1" t="s">
        <v>5</v>
      </c>
      <c r="N49" s="1" t="s">
        <v>6</v>
      </c>
      <c r="O49" s="1">
        <v>7.9121229037955896</v>
      </c>
      <c r="P49" s="1">
        <v>5.06562133320804</v>
      </c>
      <c r="Q49" s="4">
        <v>1.9355770192473299E-7</v>
      </c>
      <c r="R49" s="4">
        <v>1.3058692956522E-5</v>
      </c>
      <c r="S49" t="s">
        <v>245</v>
      </c>
      <c r="T49">
        <v>0</v>
      </c>
      <c r="U49">
        <v>15.12</v>
      </c>
      <c r="V49">
        <v>12.77</v>
      </c>
      <c r="W49">
        <v>49.9</v>
      </c>
    </row>
    <row r="50" spans="1:24" x14ac:dyDescent="0.25">
      <c r="A50" s="1" t="s">
        <v>249</v>
      </c>
      <c r="B50" s="1" t="s">
        <v>250</v>
      </c>
      <c r="C50" s="1" t="s">
        <v>251</v>
      </c>
      <c r="D50" s="1" t="s">
        <v>252</v>
      </c>
      <c r="E50" s="1" t="s">
        <v>253</v>
      </c>
      <c r="F50" s="1">
        <v>105</v>
      </c>
      <c r="G50" s="3">
        <v>0.76190476200000001</v>
      </c>
      <c r="H50" s="3">
        <v>0.77142857099999995</v>
      </c>
      <c r="I50" s="1">
        <v>546</v>
      </c>
      <c r="J50" s="1">
        <v>860</v>
      </c>
      <c r="K50" s="1">
        <v>398</v>
      </c>
      <c r="L50" s="4">
        <v>1.9999999999999999E-44</v>
      </c>
      <c r="M50" s="1" t="s">
        <v>34</v>
      </c>
      <c r="N50" s="1" t="s">
        <v>6</v>
      </c>
      <c r="O50" s="1">
        <v>7.1940485898807598</v>
      </c>
      <c r="P50" s="1">
        <v>4.3040729574504901</v>
      </c>
      <c r="Q50" s="4">
        <v>7.7204552445855902E-6</v>
      </c>
      <c r="R50" s="1">
        <v>2.8636514269595901E-4</v>
      </c>
      <c r="S50" t="s">
        <v>249</v>
      </c>
      <c r="T50">
        <v>0</v>
      </c>
      <c r="U50">
        <v>45.84</v>
      </c>
      <c r="V50">
        <v>15</v>
      </c>
      <c r="W50">
        <v>41.71</v>
      </c>
    </row>
    <row r="51" spans="1:24" x14ac:dyDescent="0.25">
      <c r="A51" s="1" t="s">
        <v>254</v>
      </c>
      <c r="B51" s="1" t="s">
        <v>255</v>
      </c>
      <c r="C51" s="1" t="s">
        <v>256</v>
      </c>
      <c r="D51" s="2" t="s">
        <v>257</v>
      </c>
      <c r="E51" s="2" t="s">
        <v>258</v>
      </c>
      <c r="F51" s="1">
        <v>586</v>
      </c>
      <c r="G51" s="3">
        <v>0.92320819099999996</v>
      </c>
      <c r="H51" s="3">
        <v>0.92320819099999996</v>
      </c>
      <c r="I51" s="1">
        <v>527</v>
      </c>
      <c r="J51" s="1">
        <v>2284</v>
      </c>
      <c r="K51" s="1">
        <v>2777</v>
      </c>
      <c r="L51" s="1">
        <v>0</v>
      </c>
      <c r="M51" s="1" t="s">
        <v>5</v>
      </c>
      <c r="N51" s="1" t="s">
        <v>6</v>
      </c>
      <c r="O51" s="1">
        <v>7.9491132076067901</v>
      </c>
      <c r="P51" s="1">
        <v>5.1045526210552996</v>
      </c>
      <c r="Q51" s="4">
        <v>1.46827987007839E-7</v>
      </c>
      <c r="R51" s="4">
        <v>1.05299635431977E-5</v>
      </c>
      <c r="S51" t="s">
        <v>254</v>
      </c>
      <c r="T51">
        <v>0</v>
      </c>
      <c r="U51">
        <v>9.24</v>
      </c>
      <c r="V51">
        <v>6.4</v>
      </c>
      <c r="W51">
        <v>22.68</v>
      </c>
    </row>
    <row r="52" spans="1:24" x14ac:dyDescent="0.25">
      <c r="A52" s="1" t="s">
        <v>259</v>
      </c>
      <c r="B52" s="1" t="s">
        <v>260</v>
      </c>
      <c r="C52" s="1" t="s">
        <v>261</v>
      </c>
      <c r="D52" s="2" t="s">
        <v>262</v>
      </c>
      <c r="E52" s="2" t="s">
        <v>263</v>
      </c>
      <c r="F52" s="1">
        <v>987</v>
      </c>
      <c r="G52" s="3">
        <v>0.96352583599999997</v>
      </c>
      <c r="H52" s="3">
        <v>0.96453900699999995</v>
      </c>
      <c r="I52" s="1">
        <v>302</v>
      </c>
      <c r="J52" s="1">
        <v>3262</v>
      </c>
      <c r="K52" s="1">
        <v>4854</v>
      </c>
      <c r="L52" s="1">
        <v>0</v>
      </c>
      <c r="M52" s="1" t="s">
        <v>40</v>
      </c>
      <c r="N52" s="1" t="s">
        <v>6</v>
      </c>
      <c r="O52" s="1">
        <v>7.40453131903441</v>
      </c>
      <c r="P52" s="1">
        <v>4.6784576498904098</v>
      </c>
      <c r="Q52" s="4">
        <v>3.5407787057568601E-6</v>
      </c>
      <c r="R52" s="1">
        <v>3.5921199969903402E-4</v>
      </c>
      <c r="S52" t="s">
        <v>259</v>
      </c>
      <c r="T52">
        <v>0</v>
      </c>
      <c r="U52">
        <v>10.73</v>
      </c>
      <c r="V52">
        <v>4.71</v>
      </c>
      <c r="W52">
        <v>16.54</v>
      </c>
    </row>
    <row r="53" spans="1:24" x14ac:dyDescent="0.25">
      <c r="A53" s="1" t="s">
        <v>264</v>
      </c>
      <c r="B53" s="1" t="s">
        <v>217</v>
      </c>
      <c r="C53" s="1" t="s">
        <v>218</v>
      </c>
      <c r="D53" s="2" t="s">
        <v>219</v>
      </c>
      <c r="E53" s="2" t="s">
        <v>220</v>
      </c>
      <c r="F53" s="1">
        <v>279</v>
      </c>
      <c r="G53" s="3">
        <v>0.93548387099999997</v>
      </c>
      <c r="H53" s="3">
        <v>0.93548387099999997</v>
      </c>
      <c r="I53" s="1">
        <v>562</v>
      </c>
      <c r="J53" s="1">
        <v>1398</v>
      </c>
      <c r="K53" s="1">
        <v>1321</v>
      </c>
      <c r="L53" s="4">
        <v>9.9999999999999995E-178</v>
      </c>
      <c r="M53" s="1" t="s">
        <v>40</v>
      </c>
      <c r="N53" s="1" t="s">
        <v>6</v>
      </c>
      <c r="O53" s="1">
        <v>5.1172249935270502</v>
      </c>
      <c r="P53" s="1">
        <v>3.57971556437474</v>
      </c>
      <c r="Q53" s="1">
        <v>3.9082463999037998E-4</v>
      </c>
      <c r="R53" s="1">
        <v>1.6350168959597601E-2</v>
      </c>
      <c r="S53" t="s">
        <v>264</v>
      </c>
      <c r="T53">
        <v>0.2</v>
      </c>
      <c r="U53">
        <v>26.56</v>
      </c>
      <c r="V53">
        <v>11.67</v>
      </c>
      <c r="W53">
        <v>25.39</v>
      </c>
    </row>
    <row r="54" spans="1:24" x14ac:dyDescent="0.25">
      <c r="A54" s="1" t="s">
        <v>265</v>
      </c>
      <c r="B54" s="1" t="s">
        <v>266</v>
      </c>
      <c r="C54" s="2" t="s">
        <v>267</v>
      </c>
      <c r="D54" s="2" t="s">
        <v>268</v>
      </c>
      <c r="E54" s="2" t="s">
        <v>269</v>
      </c>
      <c r="F54" s="1">
        <v>1351</v>
      </c>
      <c r="G54" s="3">
        <v>0.98889711300000005</v>
      </c>
      <c r="H54" s="3">
        <v>0.98889711300000005</v>
      </c>
      <c r="I54" s="1">
        <v>5550</v>
      </c>
      <c r="J54" s="1">
        <v>9602</v>
      </c>
      <c r="K54" s="1">
        <v>6876</v>
      </c>
      <c r="L54" s="1">
        <v>0</v>
      </c>
      <c r="M54" s="1" t="s">
        <v>5</v>
      </c>
      <c r="N54" s="1" t="s">
        <v>6</v>
      </c>
      <c r="O54" s="1">
        <v>4.4240828724793699</v>
      </c>
      <c r="P54" s="1">
        <v>8.0112588816482297</v>
      </c>
      <c r="Q54" s="4">
        <v>2.2597967134278E-8</v>
      </c>
      <c r="R54" s="4">
        <v>2.1273621153385401E-6</v>
      </c>
      <c r="S54" t="s">
        <v>265</v>
      </c>
      <c r="T54">
        <v>2.2000000000000002</v>
      </c>
      <c r="U54">
        <v>42.94</v>
      </c>
      <c r="V54">
        <v>32.549999999999997</v>
      </c>
      <c r="W54">
        <v>47.75</v>
      </c>
    </row>
    <row r="55" spans="1:24" x14ac:dyDescent="0.25">
      <c r="A55" s="1" t="s">
        <v>270</v>
      </c>
      <c r="B55" s="1" t="s">
        <v>271</v>
      </c>
      <c r="C55" s="1" t="s">
        <v>272</v>
      </c>
      <c r="D55" s="2" t="s">
        <v>273</v>
      </c>
      <c r="E55" s="2" t="s">
        <v>274</v>
      </c>
      <c r="F55" s="1">
        <v>950</v>
      </c>
      <c r="G55" s="3">
        <v>0.97368421100000002</v>
      </c>
      <c r="H55" s="3">
        <v>0.97473684199999999</v>
      </c>
      <c r="I55" s="1">
        <v>5003</v>
      </c>
      <c r="J55" s="1">
        <v>7852</v>
      </c>
      <c r="K55" s="1">
        <v>4766</v>
      </c>
      <c r="L55" s="1">
        <v>0</v>
      </c>
      <c r="M55" s="1" t="s">
        <v>34</v>
      </c>
      <c r="N55" s="1" t="s">
        <v>6</v>
      </c>
      <c r="O55" s="1">
        <v>7.1551446824116196</v>
      </c>
      <c r="P55" s="1">
        <v>4.26291517456663</v>
      </c>
      <c r="Q55" s="4">
        <v>9.4751041638096594E-6</v>
      </c>
      <c r="R55" s="1">
        <v>3.2464276384985098E-4</v>
      </c>
      <c r="S55" t="s">
        <v>270</v>
      </c>
      <c r="T55">
        <v>0</v>
      </c>
      <c r="U55">
        <v>3.99</v>
      </c>
      <c r="V55">
        <v>11.37</v>
      </c>
      <c r="W55">
        <v>4.1100000000000003</v>
      </c>
    </row>
    <row r="56" spans="1:24" x14ac:dyDescent="0.25">
      <c r="A56" s="1" t="s">
        <v>275</v>
      </c>
      <c r="B56" s="1" t="s">
        <v>276</v>
      </c>
      <c r="C56" s="1" t="s">
        <v>277</v>
      </c>
      <c r="D56" s="2" t="s">
        <v>278</v>
      </c>
      <c r="E56" s="2" t="s">
        <v>279</v>
      </c>
      <c r="F56" s="1">
        <v>959</v>
      </c>
      <c r="G56" s="3">
        <v>0.99791449399999999</v>
      </c>
      <c r="H56" s="3">
        <v>1</v>
      </c>
      <c r="I56" s="1">
        <v>7234</v>
      </c>
      <c r="J56" s="1">
        <v>10110</v>
      </c>
      <c r="K56" s="1">
        <v>4889</v>
      </c>
      <c r="L56" s="1">
        <v>0</v>
      </c>
      <c r="M56" s="1" t="s">
        <v>40</v>
      </c>
      <c r="N56" s="1" t="s">
        <v>6</v>
      </c>
      <c r="O56" s="1">
        <v>9.4916312083861705</v>
      </c>
      <c r="P56" s="1">
        <v>6.8803047178816197</v>
      </c>
      <c r="Q56" s="4">
        <v>1.4686701586923601E-11</v>
      </c>
      <c r="R56" s="4">
        <v>9.9331058399560307E-9</v>
      </c>
      <c r="S56" t="s">
        <v>275</v>
      </c>
      <c r="T56">
        <v>0</v>
      </c>
      <c r="U56">
        <v>6.98</v>
      </c>
      <c r="V56">
        <v>13.15</v>
      </c>
      <c r="W56">
        <v>8.32</v>
      </c>
    </row>
    <row r="57" spans="1:24" x14ac:dyDescent="0.25">
      <c r="A57" s="1" t="s">
        <v>280</v>
      </c>
      <c r="B57" s="1" t="s">
        <v>281</v>
      </c>
      <c r="C57" s="2" t="s">
        <v>282</v>
      </c>
      <c r="D57" s="2" t="s">
        <v>283</v>
      </c>
      <c r="E57" s="2" t="s">
        <v>284</v>
      </c>
      <c r="F57" s="1">
        <v>323</v>
      </c>
      <c r="G57" s="3">
        <v>0.95665634700000002</v>
      </c>
      <c r="H57" s="3">
        <v>0.95665634700000002</v>
      </c>
      <c r="I57" s="1">
        <v>721</v>
      </c>
      <c r="J57" s="1">
        <v>1689</v>
      </c>
      <c r="K57" s="1">
        <v>1620</v>
      </c>
      <c r="L57" s="1">
        <v>0</v>
      </c>
      <c r="M57" s="1" t="s">
        <v>40</v>
      </c>
      <c r="N57" s="1" t="s">
        <v>6</v>
      </c>
      <c r="O57" s="1">
        <v>8.1213776619721791</v>
      </c>
      <c r="P57" s="1">
        <v>5.44776642310004</v>
      </c>
      <c r="Q57" s="4">
        <v>6.6915707247953196E-8</v>
      </c>
      <c r="R57" s="4">
        <v>1.2342906364190599E-5</v>
      </c>
      <c r="S57" t="s">
        <v>280</v>
      </c>
      <c r="T57">
        <v>0</v>
      </c>
      <c r="U57">
        <v>3.23</v>
      </c>
      <c r="V57">
        <v>24.47</v>
      </c>
      <c r="W57">
        <v>10.84</v>
      </c>
    </row>
    <row r="58" spans="1:24" x14ac:dyDescent="0.25">
      <c r="A58" s="1" t="s">
        <v>285</v>
      </c>
      <c r="B58" s="1" t="s">
        <v>286</v>
      </c>
      <c r="C58" s="1" t="s">
        <v>287</v>
      </c>
      <c r="D58" s="2" t="s">
        <v>288</v>
      </c>
      <c r="E58" s="2" t="s">
        <v>288</v>
      </c>
      <c r="F58" s="1">
        <v>434</v>
      </c>
      <c r="G58" s="3">
        <v>1</v>
      </c>
      <c r="H58" s="3">
        <v>1</v>
      </c>
      <c r="I58" s="1">
        <v>2643</v>
      </c>
      <c r="J58" s="1">
        <v>3944</v>
      </c>
      <c r="K58" s="1">
        <v>2279</v>
      </c>
      <c r="L58" s="1">
        <v>0</v>
      </c>
      <c r="M58" s="1" t="s">
        <v>5</v>
      </c>
      <c r="N58" s="1" t="s">
        <v>6</v>
      </c>
      <c r="O58" s="1">
        <v>7.5199880201749103</v>
      </c>
      <c r="P58" s="1">
        <v>4.65108714930345</v>
      </c>
      <c r="Q58" s="4">
        <v>1.4456026059793101E-6</v>
      </c>
      <c r="R58" s="4">
        <v>6.3606514663089802E-5</v>
      </c>
      <c r="S58" t="s">
        <v>285</v>
      </c>
      <c r="T58">
        <v>0</v>
      </c>
      <c r="U58">
        <v>17.09</v>
      </c>
      <c r="V58">
        <v>24.59</v>
      </c>
      <c r="W58">
        <v>12.8</v>
      </c>
    </row>
    <row r="59" spans="1:24" x14ac:dyDescent="0.25">
      <c r="A59" s="1" t="s">
        <v>289</v>
      </c>
      <c r="B59" s="1" t="s">
        <v>290</v>
      </c>
      <c r="C59" s="1" t="s">
        <v>291</v>
      </c>
      <c r="D59" s="2" t="s">
        <v>292</v>
      </c>
      <c r="E59" s="2" t="s">
        <v>293</v>
      </c>
      <c r="F59" s="1">
        <v>1216</v>
      </c>
      <c r="G59" s="3">
        <v>0.97450657900000004</v>
      </c>
      <c r="H59" s="3">
        <v>0.97615131600000005</v>
      </c>
      <c r="I59" s="1">
        <v>1424</v>
      </c>
      <c r="J59" s="1">
        <v>5071</v>
      </c>
      <c r="K59" s="1">
        <v>6035</v>
      </c>
      <c r="L59" s="1">
        <v>0</v>
      </c>
      <c r="M59" s="1" t="s">
        <v>40</v>
      </c>
      <c r="N59" s="1" t="s">
        <v>6</v>
      </c>
      <c r="O59" s="1">
        <v>3.7135048636914201</v>
      </c>
      <c r="P59" s="1">
        <v>7.1423709120773502</v>
      </c>
      <c r="Q59" s="4">
        <v>3.0209750593987198E-6</v>
      </c>
      <c r="R59" s="1">
        <v>3.31327480838919E-4</v>
      </c>
      <c r="S59" t="s">
        <v>289</v>
      </c>
      <c r="T59">
        <v>1.59</v>
      </c>
      <c r="U59">
        <v>11.82</v>
      </c>
      <c r="V59">
        <v>21.11</v>
      </c>
      <c r="W59">
        <v>23.81</v>
      </c>
    </row>
    <row r="60" spans="1:24" x14ac:dyDescent="0.25">
      <c r="A60" s="1" t="s">
        <v>294</v>
      </c>
      <c r="B60" s="1" t="s">
        <v>295</v>
      </c>
      <c r="C60" s="1" t="s">
        <v>296</v>
      </c>
      <c r="D60" s="2" t="s">
        <v>297</v>
      </c>
      <c r="E60" s="2" t="s">
        <v>298</v>
      </c>
      <c r="F60" s="1">
        <v>594</v>
      </c>
      <c r="G60" s="3">
        <v>0.96632996599999998</v>
      </c>
      <c r="H60" s="3">
        <v>0.96632996599999998</v>
      </c>
      <c r="I60" s="1">
        <v>1263</v>
      </c>
      <c r="J60" s="1">
        <v>3044</v>
      </c>
      <c r="K60" s="1">
        <v>2960</v>
      </c>
      <c r="L60" s="1">
        <v>0</v>
      </c>
      <c r="M60" s="1" t="s">
        <v>5</v>
      </c>
      <c r="N60" s="1" t="s">
        <v>6</v>
      </c>
      <c r="O60" s="1">
        <v>6.9082794284097204</v>
      </c>
      <c r="P60" s="1">
        <v>3.99823036166792</v>
      </c>
      <c r="Q60" s="4">
        <v>3.5680497931842802E-5</v>
      </c>
      <c r="R60" s="1">
        <v>7.9359700894560299E-4</v>
      </c>
      <c r="S60" t="s">
        <v>294</v>
      </c>
      <c r="T60">
        <v>0</v>
      </c>
      <c r="U60">
        <v>6.68</v>
      </c>
      <c r="V60">
        <v>20.84</v>
      </c>
      <c r="W60">
        <v>10.09</v>
      </c>
    </row>
    <row r="62" spans="1:24" x14ac:dyDescent="0.25">
      <c r="A62" s="1" t="s">
        <v>504</v>
      </c>
    </row>
    <row r="63" spans="1:24" x14ac:dyDescent="0.25">
      <c r="A63" s="5" t="s">
        <v>7</v>
      </c>
      <c r="B63" s="5" t="s">
        <v>8</v>
      </c>
      <c r="C63" s="5" t="s">
        <v>9</v>
      </c>
      <c r="D63" s="5" t="s">
        <v>10</v>
      </c>
      <c r="E63" s="5" t="s">
        <v>11</v>
      </c>
      <c r="F63" s="5" t="s">
        <v>12</v>
      </c>
      <c r="G63" s="6" t="s">
        <v>13</v>
      </c>
      <c r="H63" s="6" t="s">
        <v>14</v>
      </c>
      <c r="I63" s="5" t="s">
        <v>15</v>
      </c>
      <c r="J63" s="5" t="s">
        <v>16</v>
      </c>
      <c r="K63" s="5" t="s">
        <v>17</v>
      </c>
      <c r="L63" s="5" t="s">
        <v>18</v>
      </c>
      <c r="M63" s="5" t="s">
        <v>19</v>
      </c>
      <c r="N63" s="5" t="s">
        <v>20</v>
      </c>
      <c r="O63" s="5" t="s">
        <v>21</v>
      </c>
      <c r="P63" s="5" t="s">
        <v>22</v>
      </c>
      <c r="Q63" s="5" t="s">
        <v>23</v>
      </c>
      <c r="R63" s="5" t="s">
        <v>24</v>
      </c>
      <c r="S63" s="7" t="s">
        <v>7</v>
      </c>
      <c r="T63" s="7" t="s">
        <v>25</v>
      </c>
      <c r="U63" s="7" t="s">
        <v>26</v>
      </c>
      <c r="V63" s="7" t="s">
        <v>27</v>
      </c>
      <c r="W63" s="7" t="s">
        <v>28</v>
      </c>
      <c r="X63" s="7" t="s">
        <v>468</v>
      </c>
    </row>
    <row r="64" spans="1:24" x14ac:dyDescent="0.25">
      <c r="A64" s="1" t="s">
        <v>508</v>
      </c>
      <c r="B64" s="1" t="s">
        <v>577</v>
      </c>
      <c r="C64" s="1" t="s">
        <v>505</v>
      </c>
      <c r="D64" s="2" t="s">
        <v>506</v>
      </c>
      <c r="E64" s="2" t="s">
        <v>507</v>
      </c>
      <c r="F64" s="1">
        <v>518</v>
      </c>
      <c r="G64" s="3">
        <v>0.96332046299999996</v>
      </c>
      <c r="H64" s="3">
        <v>0.96525096499999996</v>
      </c>
      <c r="I64" s="1">
        <v>3146</v>
      </c>
      <c r="J64" s="1">
        <v>4699</v>
      </c>
      <c r="K64" s="1">
        <v>2589</v>
      </c>
      <c r="L64" s="1">
        <v>0</v>
      </c>
      <c r="M64" s="1" t="s">
        <v>5</v>
      </c>
      <c r="N64" s="1" t="s">
        <v>6</v>
      </c>
      <c r="O64" s="1">
        <v>3.04675533215371</v>
      </c>
      <c r="P64" s="1">
        <v>10.227112774895</v>
      </c>
      <c r="Q64" s="4">
        <v>1.8392001020903301E-5</v>
      </c>
      <c r="R64" s="1">
        <v>4.8344688397803E-4</v>
      </c>
      <c r="S64" t="s">
        <v>508</v>
      </c>
      <c r="T64">
        <v>51.11</v>
      </c>
      <c r="U64">
        <v>255.91</v>
      </c>
      <c r="V64">
        <v>49.44</v>
      </c>
      <c r="W64">
        <v>422.32</v>
      </c>
      <c r="X64">
        <v>26</v>
      </c>
    </row>
    <row r="65" spans="1:24" x14ac:dyDescent="0.25">
      <c r="A65" s="1" t="s">
        <v>512</v>
      </c>
      <c r="B65" s="1" t="s">
        <v>578</v>
      </c>
      <c r="C65" s="1" t="s">
        <v>509</v>
      </c>
      <c r="D65" s="2" t="s">
        <v>510</v>
      </c>
      <c r="E65" s="2" t="s">
        <v>511</v>
      </c>
      <c r="F65" s="1">
        <v>714</v>
      </c>
      <c r="G65" s="3">
        <v>0.96218487399999997</v>
      </c>
      <c r="H65" s="3">
        <v>0.96218487399999997</v>
      </c>
      <c r="I65" s="1">
        <v>106</v>
      </c>
      <c r="J65" s="1">
        <v>2247</v>
      </c>
      <c r="K65" s="1">
        <v>3585</v>
      </c>
      <c r="L65" s="1">
        <v>0</v>
      </c>
      <c r="M65" s="1" t="s">
        <v>5</v>
      </c>
      <c r="N65" s="1" t="s">
        <v>6</v>
      </c>
      <c r="O65" s="1">
        <v>2.96650956804663</v>
      </c>
      <c r="P65" s="1">
        <v>9.6620487690565895</v>
      </c>
      <c r="Q65" s="4">
        <v>3.1226424315329599E-5</v>
      </c>
      <c r="R65" s="1">
        <v>7.2646302085318496E-4</v>
      </c>
      <c r="S65" t="s">
        <v>512</v>
      </c>
      <c r="T65">
        <v>45.94</v>
      </c>
      <c r="U65">
        <v>221.5</v>
      </c>
      <c r="V65">
        <v>61.27</v>
      </c>
      <c r="W65">
        <v>359.22</v>
      </c>
      <c r="X65">
        <v>26</v>
      </c>
    </row>
    <row r="66" spans="1:24" x14ac:dyDescent="0.25">
      <c r="A66" s="1" t="s">
        <v>516</v>
      </c>
      <c r="B66" s="1" t="s">
        <v>579</v>
      </c>
      <c r="C66" s="1" t="s">
        <v>513</v>
      </c>
      <c r="D66" s="2" t="s">
        <v>514</v>
      </c>
      <c r="E66" s="2" t="s">
        <v>515</v>
      </c>
      <c r="F66" s="1">
        <v>566</v>
      </c>
      <c r="G66" s="3">
        <v>0.97526501799999998</v>
      </c>
      <c r="H66" s="3">
        <v>0.97526501799999998</v>
      </c>
      <c r="I66" s="1">
        <v>1475</v>
      </c>
      <c r="J66" s="1">
        <v>3172</v>
      </c>
      <c r="K66" s="1">
        <v>2837</v>
      </c>
      <c r="L66" s="1">
        <v>0</v>
      </c>
      <c r="M66" s="1" t="s">
        <v>40</v>
      </c>
      <c r="N66" s="1" t="s">
        <v>34</v>
      </c>
      <c r="O66" s="1">
        <v>-2.8529129717927701</v>
      </c>
      <c r="P66" s="1">
        <v>8.4502019125396099</v>
      </c>
      <c r="Q66" s="4">
        <v>8.2651155461379195E-5</v>
      </c>
      <c r="R66" s="1">
        <v>4.8147382054591504E-3</v>
      </c>
      <c r="S66" t="s">
        <v>516</v>
      </c>
      <c r="T66">
        <v>16.510000000000002</v>
      </c>
      <c r="U66">
        <v>168.89</v>
      </c>
      <c r="V66">
        <v>23.19</v>
      </c>
      <c r="W66">
        <v>153.6</v>
      </c>
      <c r="X66">
        <v>26</v>
      </c>
    </row>
    <row r="67" spans="1:24" x14ac:dyDescent="0.25">
      <c r="A67" s="1" t="s">
        <v>520</v>
      </c>
      <c r="B67" s="1" t="s">
        <v>580</v>
      </c>
      <c r="C67" s="1" t="s">
        <v>517</v>
      </c>
      <c r="D67" s="2" t="s">
        <v>518</v>
      </c>
      <c r="E67" s="2" t="s">
        <v>519</v>
      </c>
      <c r="F67" s="1">
        <v>1504</v>
      </c>
      <c r="G67" s="3">
        <v>0.98869680900000001</v>
      </c>
      <c r="H67" s="3">
        <v>0.98869680900000001</v>
      </c>
      <c r="I67" s="1">
        <v>1451</v>
      </c>
      <c r="J67" s="1">
        <v>5962</v>
      </c>
      <c r="K67" s="1">
        <v>7777</v>
      </c>
      <c r="L67" s="1">
        <v>0</v>
      </c>
      <c r="M67" s="1" t="s">
        <v>5</v>
      </c>
      <c r="N67" s="1" t="s">
        <v>6</v>
      </c>
      <c r="O67" s="1">
        <v>6.0570774183296097</v>
      </c>
      <c r="P67" s="1">
        <v>3.0808851663652099</v>
      </c>
      <c r="Q67" s="1">
        <v>1.4089729328883901E-3</v>
      </c>
      <c r="R67" s="1">
        <v>1.3579815315076699E-2</v>
      </c>
      <c r="S67" t="s">
        <v>520</v>
      </c>
      <c r="T67">
        <v>0</v>
      </c>
      <c r="U67">
        <v>6.01</v>
      </c>
      <c r="V67">
        <v>0</v>
      </c>
      <c r="W67">
        <v>3.05</v>
      </c>
      <c r="X67">
        <v>26</v>
      </c>
    </row>
    <row r="68" spans="1:24" x14ac:dyDescent="0.25">
      <c r="A68" s="1" t="s">
        <v>524</v>
      </c>
      <c r="B68" s="1" t="s">
        <v>581</v>
      </c>
      <c r="C68" s="2" t="s">
        <v>521</v>
      </c>
      <c r="D68" s="2" t="s">
        <v>522</v>
      </c>
      <c r="E68" s="2" t="s">
        <v>523</v>
      </c>
      <c r="F68" s="1">
        <v>370</v>
      </c>
      <c r="G68" s="3">
        <v>0.99729729700000003</v>
      </c>
      <c r="H68" s="3">
        <v>1</v>
      </c>
      <c r="I68" s="1">
        <v>172</v>
      </c>
      <c r="J68" s="1">
        <v>1281</v>
      </c>
      <c r="K68" s="1">
        <v>1989</v>
      </c>
      <c r="L68" s="1">
        <v>0</v>
      </c>
      <c r="M68" s="1" t="s">
        <v>40</v>
      </c>
      <c r="N68" s="1" t="s">
        <v>34</v>
      </c>
      <c r="O68" s="1">
        <v>-2.4342737676651498</v>
      </c>
      <c r="P68" s="1">
        <v>9.4927123827106605</v>
      </c>
      <c r="Q68" s="1">
        <v>4.8801986396683798E-4</v>
      </c>
      <c r="R68" s="1">
        <v>1.7805374657808602E-2</v>
      </c>
      <c r="S68" t="s">
        <v>524</v>
      </c>
      <c r="T68">
        <v>101.55</v>
      </c>
      <c r="U68">
        <v>922.42</v>
      </c>
      <c r="V68">
        <v>169.69</v>
      </c>
      <c r="W68">
        <v>1028.05</v>
      </c>
      <c r="X68">
        <v>26</v>
      </c>
    </row>
    <row r="69" spans="1:24" x14ac:dyDescent="0.25">
      <c r="A69" s="1" t="s">
        <v>528</v>
      </c>
      <c r="B69" s="1" t="s">
        <v>582</v>
      </c>
      <c r="C69" s="1" t="s">
        <v>525</v>
      </c>
      <c r="D69" s="2" t="s">
        <v>526</v>
      </c>
      <c r="E69" s="2" t="s">
        <v>527</v>
      </c>
      <c r="F69" s="1">
        <v>315</v>
      </c>
      <c r="G69" s="3">
        <v>0.98730158700000004</v>
      </c>
      <c r="H69" s="3">
        <v>0.98730158700000004</v>
      </c>
      <c r="I69" s="1">
        <v>121</v>
      </c>
      <c r="J69" s="1">
        <v>1065</v>
      </c>
      <c r="K69" s="1">
        <v>1617</v>
      </c>
      <c r="L69" s="1">
        <v>0</v>
      </c>
      <c r="M69" s="1" t="s">
        <v>40</v>
      </c>
      <c r="N69" s="1" t="s">
        <v>34</v>
      </c>
      <c r="O69" s="1">
        <v>-2.3969175458600902</v>
      </c>
      <c r="P69" s="1">
        <v>7.5657182684747299</v>
      </c>
      <c r="Q69" s="1">
        <v>9.2950700769644796E-4</v>
      </c>
      <c r="R69" s="1">
        <v>2.76936324506812E-2</v>
      </c>
      <c r="S69" t="s">
        <v>528</v>
      </c>
      <c r="T69">
        <v>31.58</v>
      </c>
      <c r="U69">
        <v>240.41</v>
      </c>
      <c r="V69">
        <v>45.23</v>
      </c>
      <c r="W69">
        <v>384.44</v>
      </c>
      <c r="X69">
        <v>26</v>
      </c>
    </row>
    <row r="70" spans="1:24" x14ac:dyDescent="0.25">
      <c r="A70" s="1" t="s">
        <v>532</v>
      </c>
      <c r="B70" s="1" t="s">
        <v>583</v>
      </c>
      <c r="C70" s="2" t="s">
        <v>529</v>
      </c>
      <c r="D70" s="1" t="s">
        <v>530</v>
      </c>
      <c r="E70" s="1" t="s">
        <v>531</v>
      </c>
      <c r="F70" s="1">
        <v>92</v>
      </c>
      <c r="G70" s="3">
        <v>0.98913043499999997</v>
      </c>
      <c r="H70" s="3">
        <v>0.98913043499999997</v>
      </c>
      <c r="I70" s="1">
        <v>79</v>
      </c>
      <c r="J70" s="1">
        <v>354</v>
      </c>
      <c r="K70" s="1">
        <v>468</v>
      </c>
      <c r="L70" s="4">
        <v>2.0000000000000001E-54</v>
      </c>
      <c r="M70" s="1" t="s">
        <v>5</v>
      </c>
      <c r="N70" s="1" t="s">
        <v>6</v>
      </c>
      <c r="O70" s="1">
        <v>3.6187232607756701</v>
      </c>
      <c r="P70" s="1">
        <v>7.54699592073466</v>
      </c>
      <c r="Q70" s="4">
        <v>2.5902074684143598E-6</v>
      </c>
      <c r="R70" s="1">
        <v>1.0053076903780801E-4</v>
      </c>
      <c r="S70" t="s">
        <v>532</v>
      </c>
      <c r="T70">
        <v>18.12</v>
      </c>
      <c r="U70">
        <v>176.48</v>
      </c>
      <c r="V70">
        <v>38.549999999999997</v>
      </c>
      <c r="W70">
        <v>224.54</v>
      </c>
      <c r="X70">
        <v>26</v>
      </c>
    </row>
    <row r="71" spans="1:24" x14ac:dyDescent="0.25">
      <c r="A71" s="1" t="s">
        <v>536</v>
      </c>
      <c r="B71" s="1" t="s">
        <v>584</v>
      </c>
      <c r="C71" s="1" t="s">
        <v>533</v>
      </c>
      <c r="D71" s="1" t="s">
        <v>534</v>
      </c>
      <c r="E71" s="1" t="s">
        <v>535</v>
      </c>
      <c r="F71" s="1">
        <v>216</v>
      </c>
      <c r="G71" s="3">
        <v>0.86574074099999998</v>
      </c>
      <c r="H71" s="3">
        <v>0.86574074099999998</v>
      </c>
      <c r="I71" s="1">
        <v>126</v>
      </c>
      <c r="J71" s="1">
        <v>773</v>
      </c>
      <c r="K71" s="1">
        <v>971</v>
      </c>
      <c r="L71" s="4">
        <v>9.9999999999999999E-132</v>
      </c>
      <c r="M71" s="1" t="s">
        <v>5</v>
      </c>
      <c r="N71" s="1" t="s">
        <v>6</v>
      </c>
      <c r="O71" s="1">
        <v>3.3068789532340999</v>
      </c>
      <c r="P71" s="1">
        <v>10.106560645491699</v>
      </c>
      <c r="Q71" s="4">
        <v>4.4928598063592003E-6</v>
      </c>
      <c r="R71" s="1">
        <v>1.56785314621914E-4</v>
      </c>
      <c r="S71" t="s">
        <v>536</v>
      </c>
      <c r="T71">
        <v>232.65</v>
      </c>
      <c r="U71">
        <v>1800.72</v>
      </c>
      <c r="V71">
        <v>396.26</v>
      </c>
      <c r="W71">
        <v>2302.96</v>
      </c>
      <c r="X71">
        <v>26</v>
      </c>
    </row>
    <row r="72" spans="1:24" x14ac:dyDescent="0.25">
      <c r="A72" s="1" t="s">
        <v>539</v>
      </c>
      <c r="B72" s="1" t="s">
        <v>585</v>
      </c>
      <c r="C72" s="2" t="s">
        <v>537</v>
      </c>
      <c r="D72" s="2" t="s">
        <v>538</v>
      </c>
      <c r="E72" s="2" t="s">
        <v>538</v>
      </c>
      <c r="F72" s="1">
        <v>519</v>
      </c>
      <c r="G72" s="3">
        <v>1</v>
      </c>
      <c r="H72" s="3">
        <v>1</v>
      </c>
      <c r="I72" s="1">
        <v>1147</v>
      </c>
      <c r="J72" s="1">
        <v>2703</v>
      </c>
      <c r="K72" s="1">
        <v>2670</v>
      </c>
      <c r="L72" s="1">
        <v>0</v>
      </c>
      <c r="M72" s="1" t="s">
        <v>5</v>
      </c>
      <c r="N72" s="1" t="s">
        <v>6</v>
      </c>
      <c r="O72" s="1">
        <v>3.09077032107492</v>
      </c>
      <c r="P72" s="1">
        <v>13.0948985912708</v>
      </c>
      <c r="Q72" s="4">
        <v>1.2459529271744799E-5</v>
      </c>
      <c r="R72" s="1">
        <v>3.5025121175015901E-4</v>
      </c>
      <c r="S72" t="s">
        <v>539</v>
      </c>
      <c r="T72">
        <v>606.83000000000004</v>
      </c>
      <c r="U72">
        <v>3882.32</v>
      </c>
      <c r="V72">
        <v>986.29</v>
      </c>
      <c r="W72">
        <v>5165.1899999999996</v>
      </c>
      <c r="X72">
        <v>26</v>
      </c>
    </row>
    <row r="73" spans="1:24" x14ac:dyDescent="0.25">
      <c r="A73" s="1" t="s">
        <v>543</v>
      </c>
      <c r="B73" s="1" t="s">
        <v>586</v>
      </c>
      <c r="C73" s="2" t="s">
        <v>540</v>
      </c>
      <c r="D73" s="1" t="s">
        <v>541</v>
      </c>
      <c r="E73" s="1" t="s">
        <v>542</v>
      </c>
      <c r="F73" s="1">
        <v>86</v>
      </c>
      <c r="G73" s="3">
        <v>0.84883720900000004</v>
      </c>
      <c r="H73" s="3">
        <v>0.84883720900000004</v>
      </c>
      <c r="I73" s="1">
        <v>188</v>
      </c>
      <c r="J73" s="1">
        <v>445</v>
      </c>
      <c r="K73" s="1">
        <v>374</v>
      </c>
      <c r="L73" s="4">
        <v>5.0000000000000004E-44</v>
      </c>
      <c r="M73" s="1" t="s">
        <v>40</v>
      </c>
      <c r="N73" s="1" t="s">
        <v>5</v>
      </c>
      <c r="O73" s="1">
        <v>2.6479921472361898</v>
      </c>
      <c r="P73" s="1">
        <v>11.4871035244702</v>
      </c>
      <c r="Q73" s="1">
        <v>1.45065698472914E-4</v>
      </c>
      <c r="R73" s="1">
        <v>6.2813447438771798E-3</v>
      </c>
      <c r="S73" t="s">
        <v>543</v>
      </c>
      <c r="T73">
        <v>753.73</v>
      </c>
      <c r="U73">
        <v>6697.5</v>
      </c>
      <c r="V73">
        <v>1444.98</v>
      </c>
      <c r="W73">
        <v>9100.2000000000007</v>
      </c>
      <c r="X73">
        <v>26</v>
      </c>
    </row>
    <row r="74" spans="1:24" x14ac:dyDescent="0.25">
      <c r="A74" s="1" t="s">
        <v>547</v>
      </c>
      <c r="B74" s="1" t="s">
        <v>587</v>
      </c>
      <c r="C74" s="1" t="s">
        <v>544</v>
      </c>
      <c r="D74" s="2" t="s">
        <v>545</v>
      </c>
      <c r="E74" s="2" t="s">
        <v>546</v>
      </c>
      <c r="F74" s="1">
        <v>296</v>
      </c>
      <c r="G74" s="3">
        <v>0.93581081099999996</v>
      </c>
      <c r="H74" s="3">
        <v>0.93918918900000004</v>
      </c>
      <c r="I74" s="1">
        <v>280</v>
      </c>
      <c r="J74" s="1">
        <v>1167</v>
      </c>
      <c r="K74" s="1">
        <v>1426</v>
      </c>
      <c r="L74" s="1">
        <v>0</v>
      </c>
      <c r="M74" s="1" t="s">
        <v>40</v>
      </c>
      <c r="N74" s="1" t="s">
        <v>34</v>
      </c>
      <c r="O74" s="1">
        <v>-2.48877417693443</v>
      </c>
      <c r="P74" s="1">
        <v>7.7493471150028803</v>
      </c>
      <c r="Q74" s="1">
        <v>6.41320093587982E-4</v>
      </c>
      <c r="R74" s="1">
        <v>2.1956774783104299E-2</v>
      </c>
      <c r="S74" t="s">
        <v>547</v>
      </c>
      <c r="T74">
        <v>25.47</v>
      </c>
      <c r="U74">
        <v>305.07</v>
      </c>
      <c r="V74">
        <v>53.87</v>
      </c>
      <c r="W74">
        <v>459.26</v>
      </c>
      <c r="X74">
        <v>26</v>
      </c>
    </row>
    <row r="75" spans="1:24" x14ac:dyDescent="0.25">
      <c r="A75" s="1" t="s">
        <v>551</v>
      </c>
      <c r="B75" s="1" t="s">
        <v>588</v>
      </c>
      <c r="C75" s="1" t="s">
        <v>548</v>
      </c>
      <c r="D75" s="2" t="s">
        <v>549</v>
      </c>
      <c r="E75" s="2" t="s">
        <v>550</v>
      </c>
      <c r="F75" s="1">
        <v>424</v>
      </c>
      <c r="G75" s="3">
        <v>0.936320755</v>
      </c>
      <c r="H75" s="3">
        <v>0.936320755</v>
      </c>
      <c r="I75" s="1">
        <v>1146</v>
      </c>
      <c r="J75" s="1">
        <v>2417</v>
      </c>
      <c r="K75" s="1">
        <v>2087</v>
      </c>
      <c r="L75" s="1">
        <v>0</v>
      </c>
      <c r="M75" s="1" t="s">
        <v>5</v>
      </c>
      <c r="N75" s="1" t="s">
        <v>6</v>
      </c>
      <c r="O75" s="1">
        <v>5.4061388996647199</v>
      </c>
      <c r="P75" s="1">
        <v>7.4322621493228302</v>
      </c>
      <c r="Q75" s="4">
        <v>7.54762014879332E-10</v>
      </c>
      <c r="R75" s="4">
        <v>2.0368510908210199E-7</v>
      </c>
      <c r="S75" t="s">
        <v>551</v>
      </c>
      <c r="T75">
        <v>2.89</v>
      </c>
      <c r="U75">
        <v>38.450000000000003</v>
      </c>
      <c r="V75">
        <v>4.46</v>
      </c>
      <c r="W75">
        <v>127.18</v>
      </c>
      <c r="X75">
        <v>29</v>
      </c>
    </row>
    <row r="76" spans="1:24" x14ac:dyDescent="0.25">
      <c r="A76" s="1" t="s">
        <v>554</v>
      </c>
      <c r="B76" s="1" t="s">
        <v>589</v>
      </c>
      <c r="C76" s="2" t="s">
        <v>503</v>
      </c>
      <c r="D76" s="2" t="s">
        <v>552</v>
      </c>
      <c r="E76" s="2" t="s">
        <v>553</v>
      </c>
      <c r="F76" s="1">
        <v>263</v>
      </c>
      <c r="G76" s="3">
        <v>0.83269961999999997</v>
      </c>
      <c r="H76" s="3">
        <v>0.83269961999999997</v>
      </c>
      <c r="I76" s="1">
        <v>190</v>
      </c>
      <c r="J76" s="1">
        <v>978</v>
      </c>
      <c r="K76" s="1">
        <v>1106</v>
      </c>
      <c r="L76" s="4">
        <v>1E-150</v>
      </c>
      <c r="M76" s="1" t="s">
        <v>40</v>
      </c>
      <c r="N76" s="1" t="s">
        <v>5</v>
      </c>
      <c r="O76" s="1">
        <v>4.0985044700373301</v>
      </c>
      <c r="P76" s="1">
        <v>10.2600103213947</v>
      </c>
      <c r="Q76" s="4">
        <v>4.8936381456580499E-8</v>
      </c>
      <c r="R76" s="4">
        <v>5.9595337042591901E-6</v>
      </c>
      <c r="S76" t="s">
        <v>554</v>
      </c>
      <c r="T76">
        <v>39.630000000000003</v>
      </c>
      <c r="U76">
        <v>2153.5500000000002</v>
      </c>
      <c r="V76">
        <v>129.51</v>
      </c>
      <c r="W76">
        <v>2233.8000000000002</v>
      </c>
      <c r="X76">
        <v>29</v>
      </c>
    </row>
    <row r="77" spans="1:24" x14ac:dyDescent="0.25">
      <c r="A77" s="1" t="s">
        <v>558</v>
      </c>
      <c r="B77" s="1" t="s">
        <v>590</v>
      </c>
      <c r="C77" s="1" t="s">
        <v>555</v>
      </c>
      <c r="D77" s="2" t="s">
        <v>556</v>
      </c>
      <c r="E77" s="2" t="s">
        <v>557</v>
      </c>
      <c r="F77" s="1">
        <v>467</v>
      </c>
      <c r="G77" s="3">
        <v>0.970021413</v>
      </c>
      <c r="H77" s="3">
        <v>0.972162741</v>
      </c>
      <c r="I77" s="1">
        <v>88</v>
      </c>
      <c r="J77" s="1">
        <v>1488</v>
      </c>
      <c r="K77" s="1">
        <v>2414</v>
      </c>
      <c r="L77" s="1">
        <v>0</v>
      </c>
      <c r="M77" s="1" t="s">
        <v>5</v>
      </c>
      <c r="N77" s="1" t="s">
        <v>6</v>
      </c>
      <c r="O77" s="1">
        <v>6.9284615695847203</v>
      </c>
      <c r="P77" s="1">
        <v>4.0198761416025297</v>
      </c>
      <c r="Q77" s="4">
        <v>2.8247060862708999E-5</v>
      </c>
      <c r="R77" s="1">
        <v>6.6094856862570096E-4</v>
      </c>
      <c r="S77" t="s">
        <v>558</v>
      </c>
      <c r="T77">
        <v>0</v>
      </c>
      <c r="U77">
        <v>3.55</v>
      </c>
      <c r="V77">
        <v>0.17</v>
      </c>
      <c r="W77">
        <v>14.73</v>
      </c>
      <c r="X77">
        <v>29</v>
      </c>
    </row>
    <row r="78" spans="1:24" x14ac:dyDescent="0.25">
      <c r="A78" s="1" t="s">
        <v>561</v>
      </c>
      <c r="B78" s="1" t="s">
        <v>591</v>
      </c>
      <c r="C78" s="2" t="s">
        <v>559</v>
      </c>
      <c r="D78" s="2" t="s">
        <v>560</v>
      </c>
      <c r="E78" s="2" t="s">
        <v>560</v>
      </c>
      <c r="F78" s="1">
        <v>498</v>
      </c>
      <c r="G78" s="3">
        <v>1</v>
      </c>
      <c r="H78" s="3">
        <v>1</v>
      </c>
      <c r="I78" s="1">
        <v>108</v>
      </c>
      <c r="J78" s="1">
        <v>1601</v>
      </c>
      <c r="K78" s="1">
        <v>2569</v>
      </c>
      <c r="L78" s="1">
        <v>0</v>
      </c>
      <c r="M78" s="1" t="s">
        <v>5</v>
      </c>
      <c r="N78" s="1" t="s">
        <v>6</v>
      </c>
      <c r="O78" s="1">
        <v>4.4199747849863202</v>
      </c>
      <c r="P78" s="1">
        <v>12.809435594726899</v>
      </c>
      <c r="Q78" s="4">
        <v>4.3501934666481097E-9</v>
      </c>
      <c r="R78" s="4">
        <v>6.5220678344413105E-7</v>
      </c>
      <c r="S78" t="s">
        <v>561</v>
      </c>
      <c r="T78">
        <v>335.38</v>
      </c>
      <c r="U78">
        <v>3631.1</v>
      </c>
      <c r="V78">
        <v>375.52</v>
      </c>
      <c r="W78">
        <v>7175.06</v>
      </c>
      <c r="X78">
        <v>29</v>
      </c>
    </row>
    <row r="79" spans="1:24" x14ac:dyDescent="0.25">
      <c r="A79" s="1" t="s">
        <v>565</v>
      </c>
      <c r="B79" s="1" t="s">
        <v>592</v>
      </c>
      <c r="C79" s="1" t="s">
        <v>562</v>
      </c>
      <c r="D79" s="2" t="s">
        <v>563</v>
      </c>
      <c r="E79" s="2" t="s">
        <v>564</v>
      </c>
      <c r="F79" s="1">
        <v>868</v>
      </c>
      <c r="G79" s="3">
        <v>0.928571429</v>
      </c>
      <c r="H79" s="3">
        <v>0.93087557600000004</v>
      </c>
      <c r="I79" s="1">
        <v>1427</v>
      </c>
      <c r="J79" s="1">
        <v>4030</v>
      </c>
      <c r="K79" s="1">
        <v>4006</v>
      </c>
      <c r="L79" s="1">
        <v>0</v>
      </c>
      <c r="M79" s="1" t="s">
        <v>34</v>
      </c>
      <c r="N79" s="1" t="s">
        <v>6</v>
      </c>
      <c r="O79" s="1">
        <v>9.5231389045392199</v>
      </c>
      <c r="P79" s="1">
        <v>6.7203195182173898</v>
      </c>
      <c r="Q79" s="4">
        <v>9.12074775237291E-12</v>
      </c>
      <c r="R79" s="4">
        <v>7.3750366325687303E-9</v>
      </c>
      <c r="S79" t="s">
        <v>565</v>
      </c>
      <c r="T79">
        <v>0</v>
      </c>
      <c r="U79">
        <v>35.58</v>
      </c>
      <c r="V79">
        <v>0</v>
      </c>
      <c r="W79">
        <v>25.88</v>
      </c>
      <c r="X79">
        <v>29</v>
      </c>
    </row>
    <row r="80" spans="1:24" x14ac:dyDescent="0.25">
      <c r="A80" s="1" t="s">
        <v>568</v>
      </c>
      <c r="B80" s="1" t="s">
        <v>593</v>
      </c>
      <c r="C80" s="2" t="s">
        <v>566</v>
      </c>
      <c r="D80" s="1" t="s">
        <v>567</v>
      </c>
      <c r="E80" s="1" t="s">
        <v>567</v>
      </c>
      <c r="F80" s="1">
        <v>202</v>
      </c>
      <c r="G80" s="3">
        <v>1</v>
      </c>
      <c r="H80" s="3">
        <v>1</v>
      </c>
      <c r="I80" s="1">
        <v>949</v>
      </c>
      <c r="J80" s="1">
        <v>1554</v>
      </c>
      <c r="K80" s="1">
        <v>1039</v>
      </c>
      <c r="L80" s="4">
        <v>1E-135</v>
      </c>
      <c r="M80" s="1" t="s">
        <v>5</v>
      </c>
      <c r="N80" s="1" t="s">
        <v>6</v>
      </c>
      <c r="O80" s="1">
        <v>5.0696594018227197</v>
      </c>
      <c r="P80" s="1">
        <v>5.2900257280057801</v>
      </c>
      <c r="Q80" s="4">
        <v>5.7862405679112504E-7</v>
      </c>
      <c r="R80" s="4">
        <v>3.44451497336835E-5</v>
      </c>
      <c r="S80" t="s">
        <v>568</v>
      </c>
      <c r="T80">
        <v>0.91</v>
      </c>
      <c r="U80">
        <v>18.89</v>
      </c>
      <c r="V80">
        <v>0</v>
      </c>
      <c r="W80">
        <v>34.770000000000003</v>
      </c>
      <c r="X80">
        <v>29</v>
      </c>
    </row>
    <row r="81" spans="1:24" x14ac:dyDescent="0.25">
      <c r="A81" s="1" t="s">
        <v>572</v>
      </c>
      <c r="B81" s="1" t="s">
        <v>594</v>
      </c>
      <c r="C81" s="2" t="s">
        <v>569</v>
      </c>
      <c r="D81" s="2" t="s">
        <v>570</v>
      </c>
      <c r="E81" s="2" t="s">
        <v>571</v>
      </c>
      <c r="F81" s="1">
        <v>281</v>
      </c>
      <c r="G81" s="3">
        <v>0.87544484</v>
      </c>
      <c r="H81" s="3">
        <v>0.87544484</v>
      </c>
      <c r="I81" s="1">
        <v>215</v>
      </c>
      <c r="J81" s="1">
        <v>1057</v>
      </c>
      <c r="K81" s="1">
        <v>1254</v>
      </c>
      <c r="L81" s="4">
        <v>9.9999999999999998E-172</v>
      </c>
      <c r="M81" s="1" t="s">
        <v>40</v>
      </c>
      <c r="N81" s="1" t="s">
        <v>5</v>
      </c>
      <c r="O81" s="1">
        <v>3.4426086907779299</v>
      </c>
      <c r="P81" s="1">
        <v>7.7096871740259196</v>
      </c>
      <c r="Q81" s="4">
        <v>7.7644337397327498E-6</v>
      </c>
      <c r="R81" s="1">
        <v>5.2168962558169895E-4</v>
      </c>
      <c r="S81" t="s">
        <v>572</v>
      </c>
      <c r="T81">
        <v>20.03</v>
      </c>
      <c r="U81">
        <v>113.37</v>
      </c>
      <c r="V81">
        <v>30.07</v>
      </c>
      <c r="W81">
        <v>331.41</v>
      </c>
      <c r="X81">
        <v>29</v>
      </c>
    </row>
    <row r="82" spans="1:24" x14ac:dyDescent="0.25">
      <c r="A82" s="1" t="s">
        <v>576</v>
      </c>
      <c r="B82" s="1" t="s">
        <v>595</v>
      </c>
      <c r="C82" s="1" t="s">
        <v>573</v>
      </c>
      <c r="D82" s="1" t="s">
        <v>574</v>
      </c>
      <c r="E82" s="1" t="s">
        <v>575</v>
      </c>
      <c r="F82" s="1">
        <v>226</v>
      </c>
      <c r="G82" s="3">
        <v>0.82300885000000001</v>
      </c>
      <c r="H82" s="3">
        <v>0.82300885000000001</v>
      </c>
      <c r="I82" s="1">
        <v>180</v>
      </c>
      <c r="J82" s="1">
        <v>857</v>
      </c>
      <c r="K82" s="1">
        <v>930</v>
      </c>
      <c r="L82" s="4">
        <v>1E-125</v>
      </c>
      <c r="M82" s="1" t="s">
        <v>34</v>
      </c>
      <c r="N82" s="1" t="s">
        <v>6</v>
      </c>
      <c r="O82" s="1">
        <v>2.5811977108892399</v>
      </c>
      <c r="P82" s="1">
        <v>6.3543023972820496</v>
      </c>
      <c r="Q82" s="1">
        <v>6.2643847815669696E-4</v>
      </c>
      <c r="R82" s="1">
        <v>8.3039041547131997E-3</v>
      </c>
      <c r="S82" t="s">
        <v>576</v>
      </c>
      <c r="T82">
        <v>24.66</v>
      </c>
      <c r="U82">
        <v>148.05000000000001</v>
      </c>
      <c r="V82">
        <v>30.78</v>
      </c>
      <c r="W82">
        <v>627.54</v>
      </c>
      <c r="X82">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workbookViewId="0">
      <pane xSplit="21660"/>
      <selection activeCell="A2" sqref="A2"/>
      <selection pane="topRight" activeCell="M18" sqref="A1:M18"/>
    </sheetView>
  </sheetViews>
  <sheetFormatPr defaultRowHeight="15" x14ac:dyDescent="0.25"/>
  <cols>
    <col min="1" max="1" width="18.140625" bestFit="1" customWidth="1"/>
    <col min="2" max="2" width="18.28515625" customWidth="1"/>
    <col min="3" max="4" width="17.140625" customWidth="1"/>
    <col min="5" max="5" width="23.140625" bestFit="1" customWidth="1"/>
    <col min="6" max="6" width="22.5703125" bestFit="1" customWidth="1"/>
    <col min="7" max="7" width="23.140625" bestFit="1" customWidth="1"/>
    <col min="8" max="8" width="23.140625" customWidth="1"/>
    <col min="9" max="9" width="10" bestFit="1" customWidth="1"/>
    <col min="10" max="10" width="98" customWidth="1"/>
    <col min="12" max="12" width="12.85546875" bestFit="1" customWidth="1"/>
  </cols>
  <sheetData>
    <row r="1" spans="1:13" x14ac:dyDescent="0.25">
      <c r="A1" s="5" t="s">
        <v>7</v>
      </c>
      <c r="B1" s="5" t="s">
        <v>8</v>
      </c>
      <c r="C1" s="5" t="s">
        <v>9</v>
      </c>
      <c r="D1" s="7" t="s">
        <v>25</v>
      </c>
      <c r="E1" s="7" t="s">
        <v>26</v>
      </c>
      <c r="F1" s="7" t="s">
        <v>27</v>
      </c>
      <c r="G1" s="7" t="s">
        <v>28</v>
      </c>
      <c r="H1" s="7" t="s">
        <v>300</v>
      </c>
      <c r="I1" s="7" t="s">
        <v>13</v>
      </c>
      <c r="J1" s="7" t="s">
        <v>303</v>
      </c>
      <c r="L1" s="7" t="s">
        <v>361</v>
      </c>
      <c r="M1" s="7" t="s">
        <v>468</v>
      </c>
    </row>
    <row r="2" spans="1:13" x14ac:dyDescent="0.25">
      <c r="A2" s="1" t="s">
        <v>0</v>
      </c>
      <c r="B2" s="1" t="s">
        <v>1</v>
      </c>
      <c r="C2" s="2" t="s">
        <v>2</v>
      </c>
      <c r="D2">
        <v>49.34</v>
      </c>
      <c r="E2">
        <v>384.55</v>
      </c>
      <c r="F2">
        <v>225.98</v>
      </c>
      <c r="G2">
        <v>422.79</v>
      </c>
      <c r="H2" t="s">
        <v>301</v>
      </c>
      <c r="I2">
        <v>99</v>
      </c>
      <c r="J2" t="s">
        <v>299</v>
      </c>
      <c r="L2">
        <v>14</v>
      </c>
      <c r="M2">
        <v>23</v>
      </c>
    </row>
    <row r="3" spans="1:13" x14ac:dyDescent="0.25">
      <c r="A3" t="s">
        <v>29</v>
      </c>
      <c r="B3" t="s">
        <v>30</v>
      </c>
      <c r="C3" t="s">
        <v>31</v>
      </c>
      <c r="D3">
        <v>468.49</v>
      </c>
      <c r="E3">
        <v>3512.78</v>
      </c>
      <c r="F3">
        <v>1584.05</v>
      </c>
      <c r="G3">
        <v>3224.99</v>
      </c>
      <c r="H3" t="s">
        <v>302</v>
      </c>
      <c r="I3" s="8">
        <v>0.94</v>
      </c>
      <c r="J3" t="s">
        <v>306</v>
      </c>
      <c r="L3">
        <v>7</v>
      </c>
      <c r="M3">
        <v>23</v>
      </c>
    </row>
    <row r="4" spans="1:13" x14ac:dyDescent="0.25">
      <c r="A4" s="1" t="s">
        <v>35</v>
      </c>
      <c r="B4" s="1" t="s">
        <v>36</v>
      </c>
      <c r="C4" s="1" t="s">
        <v>37</v>
      </c>
      <c r="D4">
        <v>143.86000000000001</v>
      </c>
      <c r="E4">
        <v>2058.85</v>
      </c>
      <c r="F4">
        <v>895.8</v>
      </c>
      <c r="G4">
        <v>1671.64</v>
      </c>
      <c r="H4" t="s">
        <v>304</v>
      </c>
      <c r="I4">
        <v>95</v>
      </c>
      <c r="J4" t="s">
        <v>305</v>
      </c>
      <c r="L4">
        <v>16</v>
      </c>
      <c r="M4">
        <v>23</v>
      </c>
    </row>
    <row r="5" spans="1:13" x14ac:dyDescent="0.25">
      <c r="A5" s="1" t="s">
        <v>41</v>
      </c>
      <c r="B5" s="1" t="s">
        <v>42</v>
      </c>
      <c r="C5" s="1" t="s">
        <v>43</v>
      </c>
      <c r="D5">
        <v>41.53</v>
      </c>
      <c r="E5">
        <v>502.3</v>
      </c>
      <c r="F5">
        <v>196.93</v>
      </c>
      <c r="G5">
        <v>545.25</v>
      </c>
      <c r="H5" t="s">
        <v>307</v>
      </c>
      <c r="I5" s="8">
        <v>1</v>
      </c>
      <c r="J5" t="s">
        <v>308</v>
      </c>
      <c r="L5">
        <v>13</v>
      </c>
      <c r="M5">
        <v>23</v>
      </c>
    </row>
    <row r="6" spans="1:13" x14ac:dyDescent="0.25">
      <c r="A6" s="1" t="s">
        <v>45</v>
      </c>
      <c r="B6" s="1" t="s">
        <v>46</v>
      </c>
      <c r="C6" s="2" t="s">
        <v>47</v>
      </c>
      <c r="D6">
        <v>272.19</v>
      </c>
      <c r="E6">
        <v>4223.3599999999997</v>
      </c>
      <c r="F6">
        <v>1560.02</v>
      </c>
      <c r="G6">
        <v>3843.28</v>
      </c>
      <c r="H6" t="s">
        <v>309</v>
      </c>
      <c r="I6">
        <v>100</v>
      </c>
      <c r="J6" t="s">
        <v>310</v>
      </c>
      <c r="L6">
        <v>16</v>
      </c>
      <c r="M6">
        <v>23</v>
      </c>
    </row>
    <row r="7" spans="1:13" x14ac:dyDescent="0.25">
      <c r="A7" s="1" t="s">
        <v>49</v>
      </c>
      <c r="B7" s="1" t="s">
        <v>50</v>
      </c>
      <c r="C7" s="1" t="s">
        <v>51</v>
      </c>
      <c r="D7">
        <v>258.74</v>
      </c>
      <c r="E7">
        <v>2246.48</v>
      </c>
      <c r="F7">
        <v>1081.8800000000001</v>
      </c>
      <c r="G7">
        <v>1628.31</v>
      </c>
      <c r="H7" t="s">
        <v>311</v>
      </c>
      <c r="I7" s="8">
        <v>0.94</v>
      </c>
      <c r="J7" t="s">
        <v>312</v>
      </c>
      <c r="L7">
        <v>4</v>
      </c>
      <c r="M7">
        <v>23</v>
      </c>
    </row>
    <row r="8" spans="1:13" x14ac:dyDescent="0.25">
      <c r="A8" t="s">
        <v>54</v>
      </c>
      <c r="B8" t="s">
        <v>55</v>
      </c>
      <c r="C8" t="s">
        <v>56</v>
      </c>
      <c r="D8">
        <v>8.0399999999999991</v>
      </c>
      <c r="E8">
        <v>111.53</v>
      </c>
      <c r="F8">
        <v>34.18</v>
      </c>
      <c r="G8">
        <v>81.16</v>
      </c>
      <c r="H8" t="s">
        <v>313</v>
      </c>
      <c r="I8">
        <v>100</v>
      </c>
      <c r="J8" t="s">
        <v>314</v>
      </c>
      <c r="L8">
        <v>2</v>
      </c>
      <c r="M8">
        <v>23</v>
      </c>
    </row>
    <row r="9" spans="1:13" x14ac:dyDescent="0.25">
      <c r="A9" s="1" t="s">
        <v>58</v>
      </c>
      <c r="B9" s="1" t="s">
        <v>59</v>
      </c>
      <c r="C9" s="1" t="s">
        <v>60</v>
      </c>
      <c r="D9">
        <v>135.55000000000001</v>
      </c>
      <c r="E9">
        <v>1766.28</v>
      </c>
      <c r="F9">
        <v>592.57000000000005</v>
      </c>
      <c r="G9">
        <v>1648.49</v>
      </c>
      <c r="H9" t="s">
        <v>316</v>
      </c>
      <c r="I9" t="s">
        <v>318</v>
      </c>
      <c r="J9" t="s">
        <v>319</v>
      </c>
      <c r="L9">
        <v>15</v>
      </c>
      <c r="M9">
        <v>23</v>
      </c>
    </row>
    <row r="10" spans="1:13" x14ac:dyDescent="0.25">
      <c r="A10" s="1"/>
      <c r="B10" s="1"/>
      <c r="C10" s="1"/>
      <c r="D10">
        <v>135.55000000000001</v>
      </c>
      <c r="F10">
        <v>592.57000000000005</v>
      </c>
      <c r="G10" t="s">
        <v>317</v>
      </c>
      <c r="H10" t="s">
        <v>315</v>
      </c>
      <c r="I10" t="s">
        <v>318</v>
      </c>
      <c r="J10" t="s">
        <v>320</v>
      </c>
      <c r="L10">
        <v>15</v>
      </c>
      <c r="M10">
        <v>23</v>
      </c>
    </row>
    <row r="11" spans="1:13" x14ac:dyDescent="0.25">
      <c r="A11" s="1" t="s">
        <v>63</v>
      </c>
      <c r="B11" s="1" t="s">
        <v>64</v>
      </c>
      <c r="C11" s="2" t="s">
        <v>65</v>
      </c>
      <c r="D11">
        <v>41.55</v>
      </c>
      <c r="E11">
        <v>645.79</v>
      </c>
      <c r="F11">
        <v>299.70999999999998</v>
      </c>
      <c r="G11">
        <v>662.1</v>
      </c>
      <c r="H11" t="s">
        <v>321</v>
      </c>
      <c r="I11">
        <v>98</v>
      </c>
      <c r="J11" t="s">
        <v>322</v>
      </c>
      <c r="L11">
        <v>7</v>
      </c>
      <c r="M11">
        <v>23</v>
      </c>
    </row>
    <row r="12" spans="1:13" x14ac:dyDescent="0.25">
      <c r="A12" s="1" t="s">
        <v>68</v>
      </c>
      <c r="B12" s="1" t="s">
        <v>69</v>
      </c>
      <c r="C12" s="2" t="s">
        <v>70</v>
      </c>
      <c r="D12">
        <v>174.32</v>
      </c>
      <c r="E12">
        <v>1453.29</v>
      </c>
      <c r="F12">
        <v>1010.4</v>
      </c>
      <c r="G12">
        <v>1442.34</v>
      </c>
      <c r="H12" t="s">
        <v>323</v>
      </c>
      <c r="I12">
        <v>100</v>
      </c>
      <c r="J12" t="s">
        <v>324</v>
      </c>
      <c r="L12">
        <v>13</v>
      </c>
      <c r="M12">
        <v>23</v>
      </c>
    </row>
    <row r="13" spans="1:13" x14ac:dyDescent="0.25">
      <c r="A13" s="1" t="s">
        <v>72</v>
      </c>
      <c r="B13" s="1" t="s">
        <v>73</v>
      </c>
      <c r="C13" s="1" t="s">
        <v>74</v>
      </c>
      <c r="D13">
        <v>147.13999999999999</v>
      </c>
      <c r="E13">
        <v>1846.77</v>
      </c>
      <c r="F13">
        <v>1143.5999999999999</v>
      </c>
      <c r="G13">
        <v>1500.48</v>
      </c>
      <c r="H13" t="s">
        <v>325</v>
      </c>
      <c r="I13">
        <v>100</v>
      </c>
      <c r="J13" t="s">
        <v>327</v>
      </c>
      <c r="L13">
        <v>13</v>
      </c>
      <c r="M13">
        <v>23</v>
      </c>
    </row>
    <row r="14" spans="1:13" x14ac:dyDescent="0.25">
      <c r="A14" s="1"/>
      <c r="B14" s="1"/>
      <c r="C14" s="1"/>
      <c r="D14">
        <v>147.13999999999999</v>
      </c>
      <c r="F14">
        <v>1143.5999999999999</v>
      </c>
      <c r="G14" t="s">
        <v>317</v>
      </c>
      <c r="H14" t="s">
        <v>326</v>
      </c>
      <c r="I14">
        <v>85</v>
      </c>
      <c r="J14" t="s">
        <v>328</v>
      </c>
      <c r="L14">
        <v>13</v>
      </c>
      <c r="M14">
        <v>23</v>
      </c>
    </row>
    <row r="15" spans="1:13" x14ac:dyDescent="0.25">
      <c r="A15" s="1" t="s">
        <v>76</v>
      </c>
      <c r="B15" s="1" t="s">
        <v>77</v>
      </c>
      <c r="C15" s="1" t="s">
        <v>78</v>
      </c>
      <c r="D15">
        <v>69.39</v>
      </c>
      <c r="E15">
        <v>491.66</v>
      </c>
      <c r="F15">
        <v>360.07</v>
      </c>
      <c r="G15">
        <v>593.47</v>
      </c>
      <c r="H15" t="s">
        <v>329</v>
      </c>
      <c r="I15">
        <v>80</v>
      </c>
      <c r="J15" t="s">
        <v>330</v>
      </c>
      <c r="L15">
        <v>11</v>
      </c>
      <c r="M15">
        <v>23</v>
      </c>
    </row>
    <row r="16" spans="1:13" x14ac:dyDescent="0.25">
      <c r="A16" s="1" t="s">
        <v>81</v>
      </c>
      <c r="B16" s="1" t="s">
        <v>82</v>
      </c>
      <c r="C16" s="1" t="s">
        <v>83</v>
      </c>
      <c r="D16">
        <v>160.49</v>
      </c>
      <c r="E16">
        <v>2816.35</v>
      </c>
      <c r="F16">
        <v>889.27</v>
      </c>
      <c r="G16">
        <v>2461.7399999999998</v>
      </c>
      <c r="H16" t="s">
        <v>331</v>
      </c>
      <c r="I16" t="s">
        <v>332</v>
      </c>
      <c r="J16" t="s">
        <v>333</v>
      </c>
      <c r="L16">
        <v>7</v>
      </c>
      <c r="M16">
        <v>23</v>
      </c>
    </row>
    <row r="17" spans="1:13" x14ac:dyDescent="0.25">
      <c r="A17" s="1"/>
      <c r="B17" s="1"/>
      <c r="C17" s="1"/>
      <c r="D17">
        <v>160.49</v>
      </c>
      <c r="F17">
        <v>889.27</v>
      </c>
      <c r="G17" t="s">
        <v>317</v>
      </c>
      <c r="H17" t="s">
        <v>334</v>
      </c>
      <c r="I17" t="s">
        <v>332</v>
      </c>
      <c r="J17" t="s">
        <v>335</v>
      </c>
      <c r="L17">
        <v>7</v>
      </c>
      <c r="M17">
        <v>23</v>
      </c>
    </row>
    <row r="18" spans="1:13" x14ac:dyDescent="0.25">
      <c r="A18" s="1" t="s">
        <v>86</v>
      </c>
      <c r="B18" s="1" t="s">
        <v>73</v>
      </c>
      <c r="C18" s="1" t="s">
        <v>74</v>
      </c>
      <c r="D18">
        <v>167.21</v>
      </c>
      <c r="E18">
        <v>1844.07</v>
      </c>
      <c r="F18">
        <v>1111.72</v>
      </c>
      <c r="G18">
        <v>1608.15</v>
      </c>
      <c r="H18" t="s">
        <v>336</v>
      </c>
      <c r="J18" t="s">
        <v>337</v>
      </c>
      <c r="M18">
        <v>23</v>
      </c>
    </row>
    <row r="19" spans="1:13" x14ac:dyDescent="0.25">
      <c r="A19" s="1" t="s">
        <v>87</v>
      </c>
      <c r="B19" s="1" t="s">
        <v>88</v>
      </c>
      <c r="C19" s="2" t="s">
        <v>89</v>
      </c>
      <c r="D19">
        <v>313.10000000000002</v>
      </c>
      <c r="E19">
        <v>2507.58</v>
      </c>
      <c r="F19">
        <v>1073.03</v>
      </c>
      <c r="G19">
        <v>3363.68</v>
      </c>
      <c r="H19" t="s">
        <v>368</v>
      </c>
      <c r="I19" s="8">
        <v>0.91</v>
      </c>
      <c r="J19" t="s">
        <v>338</v>
      </c>
      <c r="L19">
        <v>15</v>
      </c>
      <c r="M19">
        <v>24</v>
      </c>
    </row>
    <row r="20" spans="1:13" x14ac:dyDescent="0.25">
      <c r="A20" s="1" t="s">
        <v>92</v>
      </c>
      <c r="B20" s="1" t="s">
        <v>93</v>
      </c>
      <c r="C20" s="1" t="s">
        <v>94</v>
      </c>
      <c r="D20">
        <v>992.23</v>
      </c>
      <c r="E20">
        <v>7052</v>
      </c>
      <c r="F20">
        <v>2370.52</v>
      </c>
      <c r="G20">
        <v>7706.88</v>
      </c>
      <c r="H20" t="s">
        <v>339</v>
      </c>
      <c r="I20" s="8">
        <v>0.93</v>
      </c>
      <c r="J20" t="s">
        <v>340</v>
      </c>
      <c r="L20">
        <v>13</v>
      </c>
      <c r="M20">
        <v>24</v>
      </c>
    </row>
    <row r="21" spans="1:13" x14ac:dyDescent="0.25">
      <c r="A21" s="1" t="s">
        <v>97</v>
      </c>
      <c r="B21" s="1" t="s">
        <v>98</v>
      </c>
      <c r="C21" s="2" t="s">
        <v>99</v>
      </c>
      <c r="D21">
        <v>37.08</v>
      </c>
      <c r="E21">
        <v>210.48</v>
      </c>
      <c r="F21">
        <v>80.28</v>
      </c>
      <c r="G21">
        <v>313.58999999999997</v>
      </c>
      <c r="H21" t="s">
        <v>341</v>
      </c>
      <c r="I21">
        <v>95</v>
      </c>
      <c r="J21" t="s">
        <v>342</v>
      </c>
      <c r="L21">
        <v>15</v>
      </c>
      <c r="M21">
        <v>24</v>
      </c>
    </row>
    <row r="22" spans="1:13" x14ac:dyDescent="0.25">
      <c r="A22" s="1" t="s">
        <v>102</v>
      </c>
      <c r="B22" s="1" t="s">
        <v>103</v>
      </c>
      <c r="C22" s="1" t="s">
        <v>104</v>
      </c>
      <c r="D22">
        <v>2.0699999999999998</v>
      </c>
      <c r="E22">
        <v>28.27</v>
      </c>
      <c r="F22">
        <v>6.85</v>
      </c>
      <c r="G22">
        <v>15.77</v>
      </c>
      <c r="H22" t="s">
        <v>343</v>
      </c>
      <c r="I22" s="8">
        <v>0.99</v>
      </c>
      <c r="J22" t="s">
        <v>344</v>
      </c>
      <c r="L22">
        <v>2</v>
      </c>
      <c r="M22">
        <v>24</v>
      </c>
    </row>
    <row r="23" spans="1:13" x14ac:dyDescent="0.25">
      <c r="A23" s="1" t="s">
        <v>107</v>
      </c>
      <c r="B23" s="1" t="s">
        <v>108</v>
      </c>
      <c r="C23" s="1" t="s">
        <v>109</v>
      </c>
      <c r="D23">
        <v>335.56</v>
      </c>
      <c r="E23">
        <v>2583.11</v>
      </c>
      <c r="F23">
        <v>977.75</v>
      </c>
      <c r="G23">
        <v>3360.14</v>
      </c>
      <c r="H23" t="s">
        <v>345</v>
      </c>
      <c r="I23" s="8">
        <v>1</v>
      </c>
      <c r="J23" t="s">
        <v>346</v>
      </c>
      <c r="L23">
        <v>14</v>
      </c>
      <c r="M23">
        <v>24</v>
      </c>
    </row>
    <row r="24" spans="1:13" x14ac:dyDescent="0.25">
      <c r="A24" s="1" t="s">
        <v>112</v>
      </c>
      <c r="B24" s="1" t="s">
        <v>113</v>
      </c>
      <c r="C24" s="1" t="s">
        <v>114</v>
      </c>
      <c r="D24">
        <v>15.78</v>
      </c>
      <c r="E24">
        <v>154.66999999999999</v>
      </c>
      <c r="F24">
        <v>55.63</v>
      </c>
      <c r="G24">
        <v>226.8</v>
      </c>
      <c r="H24" t="s">
        <v>347</v>
      </c>
      <c r="I24" s="8">
        <v>1</v>
      </c>
      <c r="J24" t="s">
        <v>348</v>
      </c>
      <c r="L24">
        <v>16</v>
      </c>
      <c r="M24">
        <v>24</v>
      </c>
    </row>
    <row r="25" spans="1:13" x14ac:dyDescent="0.25">
      <c r="A25" s="1" t="s">
        <v>116</v>
      </c>
      <c r="B25" s="1" t="s">
        <v>117</v>
      </c>
      <c r="C25" s="1" t="s">
        <v>118</v>
      </c>
      <c r="D25">
        <v>32.659999999999997</v>
      </c>
      <c r="E25">
        <v>301.66000000000003</v>
      </c>
      <c r="F25">
        <v>72.400000000000006</v>
      </c>
      <c r="G25">
        <v>271.12</v>
      </c>
      <c r="H25" t="s">
        <v>349</v>
      </c>
      <c r="I25" s="8">
        <v>0.99</v>
      </c>
      <c r="J25" t="s">
        <v>351</v>
      </c>
      <c r="L25">
        <v>11</v>
      </c>
      <c r="M25">
        <v>24</v>
      </c>
    </row>
    <row r="26" spans="1:13" x14ac:dyDescent="0.25">
      <c r="A26" s="1"/>
      <c r="B26" s="1"/>
      <c r="C26" s="1"/>
      <c r="D26">
        <v>32.659999999999997</v>
      </c>
      <c r="F26">
        <v>72.400000000000006</v>
      </c>
      <c r="G26" t="s">
        <v>317</v>
      </c>
      <c r="H26" t="s">
        <v>350</v>
      </c>
      <c r="I26" s="8">
        <v>0.99</v>
      </c>
      <c r="J26" t="s">
        <v>352</v>
      </c>
      <c r="L26">
        <v>11</v>
      </c>
      <c r="M26">
        <v>24</v>
      </c>
    </row>
    <row r="27" spans="1:13" x14ac:dyDescent="0.25">
      <c r="A27" s="1" t="s">
        <v>121</v>
      </c>
      <c r="B27" s="1" t="s">
        <v>122</v>
      </c>
      <c r="C27" s="2" t="s">
        <v>123</v>
      </c>
      <c r="D27">
        <v>210.5</v>
      </c>
      <c r="E27">
        <v>1699.94</v>
      </c>
      <c r="F27">
        <v>984.09</v>
      </c>
      <c r="G27">
        <v>2541.63</v>
      </c>
      <c r="H27" t="s">
        <v>353</v>
      </c>
      <c r="I27" s="8">
        <v>0.99</v>
      </c>
      <c r="J27" t="s">
        <v>354</v>
      </c>
      <c r="L27">
        <v>8</v>
      </c>
      <c r="M27">
        <v>24</v>
      </c>
    </row>
    <row r="28" spans="1:13" x14ac:dyDescent="0.25">
      <c r="A28" s="1" t="s">
        <v>126</v>
      </c>
      <c r="B28" s="1" t="s">
        <v>127</v>
      </c>
      <c r="C28" s="1" t="s">
        <v>128</v>
      </c>
      <c r="D28">
        <v>75.23</v>
      </c>
      <c r="E28">
        <v>766.17</v>
      </c>
      <c r="F28">
        <v>198.44</v>
      </c>
      <c r="G28">
        <v>655.63</v>
      </c>
      <c r="H28" t="s">
        <v>355</v>
      </c>
      <c r="I28" s="8">
        <v>0.99</v>
      </c>
      <c r="J28" t="s">
        <v>356</v>
      </c>
      <c r="L28">
        <v>7</v>
      </c>
      <c r="M28">
        <v>24</v>
      </c>
    </row>
    <row r="29" spans="1:13" x14ac:dyDescent="0.25">
      <c r="A29" s="1" t="s">
        <v>131</v>
      </c>
      <c r="B29" s="1" t="s">
        <v>132</v>
      </c>
      <c r="C29" s="1" t="s">
        <v>133</v>
      </c>
      <c r="D29">
        <v>108</v>
      </c>
      <c r="E29">
        <v>621.41</v>
      </c>
      <c r="F29">
        <v>334.91</v>
      </c>
      <c r="G29">
        <v>836.4</v>
      </c>
      <c r="H29" t="s">
        <v>357</v>
      </c>
      <c r="I29" s="8">
        <v>0.99</v>
      </c>
      <c r="J29" t="s">
        <v>358</v>
      </c>
      <c r="L29">
        <v>12</v>
      </c>
      <c r="M29">
        <v>24</v>
      </c>
    </row>
    <row r="30" spans="1:13" x14ac:dyDescent="0.25">
      <c r="A30" s="1" t="s">
        <v>136</v>
      </c>
      <c r="B30" s="1" t="s">
        <v>137</v>
      </c>
      <c r="C30" s="1" t="s">
        <v>138</v>
      </c>
      <c r="D30">
        <v>115.32</v>
      </c>
      <c r="E30">
        <v>971.94</v>
      </c>
      <c r="F30">
        <v>391.49</v>
      </c>
      <c r="G30">
        <v>1200.32</v>
      </c>
      <c r="H30" t="s">
        <v>359</v>
      </c>
      <c r="I30" s="8">
        <v>0.99</v>
      </c>
      <c r="J30" t="s">
        <v>360</v>
      </c>
      <c r="L30">
        <v>10</v>
      </c>
      <c r="M30">
        <v>24</v>
      </c>
    </row>
    <row r="31" spans="1:13" x14ac:dyDescent="0.25">
      <c r="A31" s="1" t="s">
        <v>141</v>
      </c>
      <c r="B31" s="1" t="s">
        <v>142</v>
      </c>
      <c r="C31" s="1" t="s">
        <v>143</v>
      </c>
      <c r="D31">
        <v>27.64</v>
      </c>
      <c r="E31">
        <v>208.67</v>
      </c>
      <c r="F31">
        <v>64.13</v>
      </c>
      <c r="G31">
        <v>247.97</v>
      </c>
      <c r="H31" t="s">
        <v>362</v>
      </c>
      <c r="I31" s="8">
        <v>0.99</v>
      </c>
      <c r="J31" t="s">
        <v>365</v>
      </c>
      <c r="L31">
        <v>15</v>
      </c>
      <c r="M31">
        <v>24</v>
      </c>
    </row>
    <row r="32" spans="1:13" x14ac:dyDescent="0.25">
      <c r="A32" s="1"/>
      <c r="B32" s="1"/>
      <c r="C32" s="1"/>
      <c r="D32">
        <v>27.64</v>
      </c>
      <c r="F32">
        <v>64.13</v>
      </c>
      <c r="G32" t="s">
        <v>317</v>
      </c>
      <c r="H32" t="s">
        <v>363</v>
      </c>
      <c r="I32" s="8">
        <v>0.99</v>
      </c>
      <c r="J32" t="s">
        <v>366</v>
      </c>
      <c r="L32">
        <v>15</v>
      </c>
      <c r="M32">
        <v>24</v>
      </c>
    </row>
    <row r="33" spans="1:13" x14ac:dyDescent="0.25">
      <c r="A33" s="1"/>
      <c r="B33" s="1"/>
      <c r="C33" s="1"/>
      <c r="D33">
        <v>27.64</v>
      </c>
      <c r="F33">
        <v>64.13</v>
      </c>
      <c r="G33" t="s">
        <v>317</v>
      </c>
      <c r="H33" t="s">
        <v>364</v>
      </c>
      <c r="I33" s="8">
        <v>0.99</v>
      </c>
      <c r="J33" t="s">
        <v>367</v>
      </c>
      <c r="L33">
        <v>15</v>
      </c>
      <c r="M33">
        <v>24</v>
      </c>
    </row>
    <row r="34" spans="1:13" x14ac:dyDescent="0.25">
      <c r="A34" s="1" t="s">
        <v>146</v>
      </c>
      <c r="B34" s="1" t="s">
        <v>147</v>
      </c>
      <c r="C34" s="2" t="s">
        <v>148</v>
      </c>
      <c r="D34">
        <v>557</v>
      </c>
      <c r="E34">
        <v>3185.98</v>
      </c>
      <c r="F34">
        <v>1185.55</v>
      </c>
      <c r="G34">
        <v>4088.61</v>
      </c>
      <c r="H34" t="s">
        <v>369</v>
      </c>
      <c r="I34" s="8">
        <v>0.99</v>
      </c>
      <c r="J34" t="s">
        <v>370</v>
      </c>
      <c r="L34">
        <v>7</v>
      </c>
      <c r="M34">
        <v>24</v>
      </c>
    </row>
    <row r="35" spans="1:13" x14ac:dyDescent="0.25">
      <c r="A35" s="1" t="s">
        <v>150</v>
      </c>
      <c r="B35" s="1" t="s">
        <v>151</v>
      </c>
      <c r="C35" s="1" t="s">
        <v>152</v>
      </c>
      <c r="D35">
        <v>161.84</v>
      </c>
      <c r="E35">
        <v>1649.1</v>
      </c>
      <c r="F35">
        <v>508.56</v>
      </c>
      <c r="G35">
        <v>2162.21</v>
      </c>
      <c r="H35" t="s">
        <v>371</v>
      </c>
      <c r="I35" s="8">
        <v>1</v>
      </c>
      <c r="J35" t="s">
        <v>372</v>
      </c>
      <c r="L35">
        <v>4</v>
      </c>
      <c r="M35">
        <v>24</v>
      </c>
    </row>
    <row r="36" spans="1:13" x14ac:dyDescent="0.25">
      <c r="A36" s="1" t="s">
        <v>154</v>
      </c>
      <c r="B36" s="1" t="s">
        <v>155</v>
      </c>
      <c r="C36" s="2" t="s">
        <v>156</v>
      </c>
      <c r="D36">
        <v>51.06</v>
      </c>
      <c r="E36">
        <v>323.87</v>
      </c>
      <c r="F36">
        <v>185.9</v>
      </c>
      <c r="G36">
        <v>529.79999999999995</v>
      </c>
      <c r="H36" t="s">
        <v>373</v>
      </c>
      <c r="I36" s="8">
        <v>0.99</v>
      </c>
      <c r="J36" t="s">
        <v>374</v>
      </c>
      <c r="L36">
        <v>9</v>
      </c>
      <c r="M36">
        <v>24</v>
      </c>
    </row>
    <row r="37" spans="1:13" x14ac:dyDescent="0.25">
      <c r="A37" s="1" t="s">
        <v>158</v>
      </c>
      <c r="B37" s="1" t="s">
        <v>159</v>
      </c>
      <c r="C37" s="1" t="s">
        <v>160</v>
      </c>
      <c r="D37">
        <v>56.84</v>
      </c>
      <c r="E37">
        <v>457.03</v>
      </c>
      <c r="F37">
        <v>137.87</v>
      </c>
      <c r="G37">
        <v>429.59</v>
      </c>
      <c r="H37" t="s">
        <v>375</v>
      </c>
      <c r="I37" s="8">
        <v>0.99</v>
      </c>
      <c r="J37" t="s">
        <v>377</v>
      </c>
      <c r="L37">
        <v>4</v>
      </c>
      <c r="M37">
        <v>24</v>
      </c>
    </row>
    <row r="38" spans="1:13" x14ac:dyDescent="0.25">
      <c r="A38" s="1"/>
      <c r="B38" s="1"/>
      <c r="C38" s="1"/>
      <c r="D38">
        <v>56.84</v>
      </c>
      <c r="F38">
        <v>137.87</v>
      </c>
      <c r="G38" t="s">
        <v>317</v>
      </c>
      <c r="H38" t="s">
        <v>376</v>
      </c>
      <c r="I38" s="8">
        <v>0.99</v>
      </c>
      <c r="J38" t="s">
        <v>378</v>
      </c>
      <c r="L38">
        <v>4</v>
      </c>
      <c r="M38">
        <v>24</v>
      </c>
    </row>
    <row r="39" spans="1:13" x14ac:dyDescent="0.25">
      <c r="A39" s="1" t="s">
        <v>163</v>
      </c>
      <c r="B39" s="1" t="s">
        <v>164</v>
      </c>
      <c r="C39" s="1" t="s">
        <v>165</v>
      </c>
      <c r="D39">
        <v>166.74</v>
      </c>
      <c r="E39">
        <v>1290.23</v>
      </c>
      <c r="F39">
        <v>419.29</v>
      </c>
      <c r="G39">
        <v>1377.81</v>
      </c>
      <c r="H39" t="s">
        <v>379</v>
      </c>
      <c r="I39" s="8">
        <v>0.99</v>
      </c>
      <c r="J39" t="s">
        <v>381</v>
      </c>
      <c r="L39">
        <v>12</v>
      </c>
      <c r="M39">
        <v>24</v>
      </c>
    </row>
    <row r="40" spans="1:13" x14ac:dyDescent="0.25">
      <c r="A40" s="1"/>
      <c r="B40" s="1"/>
      <c r="C40" s="1"/>
      <c r="D40">
        <v>166.74</v>
      </c>
      <c r="F40">
        <v>419.29</v>
      </c>
      <c r="G40" t="s">
        <v>317</v>
      </c>
      <c r="H40" t="s">
        <v>380</v>
      </c>
      <c r="I40" s="8">
        <v>0.99</v>
      </c>
      <c r="J40" t="s">
        <v>382</v>
      </c>
      <c r="L40">
        <v>12</v>
      </c>
      <c r="M40">
        <v>24</v>
      </c>
    </row>
    <row r="41" spans="1:13" x14ac:dyDescent="0.25">
      <c r="A41" s="1" t="s">
        <v>168</v>
      </c>
      <c r="B41" s="1" t="s">
        <v>169</v>
      </c>
      <c r="C41" s="2" t="s">
        <v>170</v>
      </c>
      <c r="D41">
        <v>5.03</v>
      </c>
      <c r="E41">
        <v>37.159999999999997</v>
      </c>
      <c r="F41">
        <v>14.15</v>
      </c>
      <c r="G41">
        <v>75.150000000000006</v>
      </c>
      <c r="H41" t="s">
        <v>383</v>
      </c>
      <c r="I41" s="8">
        <v>0.99</v>
      </c>
      <c r="J41" t="s">
        <v>385</v>
      </c>
      <c r="L41">
        <v>11</v>
      </c>
      <c r="M41">
        <v>25</v>
      </c>
    </row>
    <row r="42" spans="1:13" x14ac:dyDescent="0.25">
      <c r="A42" s="1"/>
      <c r="B42" s="1"/>
      <c r="C42" s="2"/>
      <c r="D42">
        <v>5.03</v>
      </c>
      <c r="F42">
        <v>14.15</v>
      </c>
      <c r="G42" t="s">
        <v>317</v>
      </c>
      <c r="H42" t="s">
        <v>384</v>
      </c>
      <c r="I42" s="8">
        <v>0.99</v>
      </c>
      <c r="J42" t="s">
        <v>386</v>
      </c>
      <c r="L42">
        <v>11</v>
      </c>
      <c r="M42">
        <v>25</v>
      </c>
    </row>
    <row r="43" spans="1:13" x14ac:dyDescent="0.25">
      <c r="A43" s="1" t="s">
        <v>173</v>
      </c>
      <c r="B43" s="1" t="s">
        <v>174</v>
      </c>
      <c r="C43" s="1" t="s">
        <v>175</v>
      </c>
      <c r="D43">
        <v>22.66</v>
      </c>
      <c r="E43">
        <v>78.67</v>
      </c>
      <c r="F43">
        <v>67.599999999999994</v>
      </c>
      <c r="G43">
        <v>236.95</v>
      </c>
      <c r="H43" t="s">
        <v>387</v>
      </c>
      <c r="I43" s="8">
        <v>1</v>
      </c>
      <c r="J43" t="s">
        <v>388</v>
      </c>
      <c r="L43">
        <v>7</v>
      </c>
      <c r="M43">
        <v>25</v>
      </c>
    </row>
    <row r="44" spans="1:13" x14ac:dyDescent="0.25">
      <c r="A44" s="1" t="s">
        <v>178</v>
      </c>
      <c r="B44" s="1" t="s">
        <v>179</v>
      </c>
      <c r="C44" s="2" t="s">
        <v>180</v>
      </c>
      <c r="D44">
        <v>40.26</v>
      </c>
      <c r="E44">
        <v>164.84</v>
      </c>
      <c r="F44">
        <v>83.39</v>
      </c>
      <c r="G44">
        <v>352.24</v>
      </c>
      <c r="H44" t="s">
        <v>389</v>
      </c>
      <c r="I44" s="8">
        <v>0.99</v>
      </c>
      <c r="J44" t="s">
        <v>390</v>
      </c>
      <c r="L44">
        <v>7</v>
      </c>
      <c r="M44">
        <v>25</v>
      </c>
    </row>
    <row r="45" spans="1:13" x14ac:dyDescent="0.25">
      <c r="A45" s="1" t="s">
        <v>183</v>
      </c>
      <c r="B45" s="1" t="s">
        <v>184</v>
      </c>
      <c r="C45" s="1" t="s">
        <v>185</v>
      </c>
      <c r="D45">
        <v>0</v>
      </c>
      <c r="E45">
        <v>3.88</v>
      </c>
      <c r="F45">
        <v>2.3199999999999998</v>
      </c>
      <c r="G45">
        <v>12.44</v>
      </c>
      <c r="H45" t="s">
        <v>391</v>
      </c>
      <c r="I45" s="8">
        <v>0.97</v>
      </c>
      <c r="J45" t="s">
        <v>393</v>
      </c>
      <c r="L45">
        <v>16</v>
      </c>
      <c r="M45">
        <v>25</v>
      </c>
    </row>
    <row r="46" spans="1:13" x14ac:dyDescent="0.25">
      <c r="A46" s="1"/>
      <c r="B46" s="1"/>
      <c r="C46" s="1"/>
      <c r="D46">
        <v>0</v>
      </c>
      <c r="F46">
        <v>2.3199999999999998</v>
      </c>
      <c r="G46" t="s">
        <v>317</v>
      </c>
      <c r="H46" t="s">
        <v>392</v>
      </c>
      <c r="I46" s="8">
        <v>0.99</v>
      </c>
      <c r="J46" t="s">
        <v>394</v>
      </c>
      <c r="L46">
        <v>16</v>
      </c>
      <c r="M46">
        <v>25</v>
      </c>
    </row>
    <row r="47" spans="1:13" x14ac:dyDescent="0.25">
      <c r="A47" s="1" t="s">
        <v>188</v>
      </c>
      <c r="B47" s="1" t="s">
        <v>189</v>
      </c>
      <c r="C47" s="1" t="s">
        <v>190</v>
      </c>
      <c r="D47">
        <v>102.96</v>
      </c>
      <c r="E47">
        <v>454.11</v>
      </c>
      <c r="F47">
        <v>265.45</v>
      </c>
      <c r="G47">
        <v>1143.95</v>
      </c>
      <c r="H47" t="s">
        <v>395</v>
      </c>
      <c r="I47" s="8">
        <v>1</v>
      </c>
      <c r="J47" t="s">
        <v>396</v>
      </c>
      <c r="L47">
        <v>7</v>
      </c>
      <c r="M47">
        <v>25</v>
      </c>
    </row>
    <row r="48" spans="1:13" x14ac:dyDescent="0.25">
      <c r="A48" s="1" t="s">
        <v>193</v>
      </c>
      <c r="B48" s="1" t="s">
        <v>194</v>
      </c>
      <c r="C48" s="2" t="s">
        <v>195</v>
      </c>
      <c r="D48">
        <v>58.7</v>
      </c>
      <c r="E48">
        <v>906.9</v>
      </c>
      <c r="F48">
        <v>237.49</v>
      </c>
      <c r="G48">
        <v>1291.1099999999999</v>
      </c>
      <c r="H48" t="s">
        <v>397</v>
      </c>
      <c r="I48" s="8">
        <v>0.99</v>
      </c>
      <c r="J48" t="s">
        <v>398</v>
      </c>
      <c r="L48">
        <v>15</v>
      </c>
      <c r="M48">
        <v>27</v>
      </c>
    </row>
    <row r="49" spans="1:13" x14ac:dyDescent="0.25">
      <c r="A49" s="1" t="s">
        <v>197</v>
      </c>
      <c r="B49" s="1" t="s">
        <v>198</v>
      </c>
      <c r="C49" s="2" t="s">
        <v>199</v>
      </c>
      <c r="D49">
        <v>178.19</v>
      </c>
      <c r="E49">
        <v>3593.66</v>
      </c>
      <c r="F49">
        <v>655.98</v>
      </c>
      <c r="G49">
        <v>4712.59</v>
      </c>
      <c r="H49" t="s">
        <v>399</v>
      </c>
      <c r="I49" s="8">
        <v>0.98</v>
      </c>
      <c r="J49" t="s">
        <v>400</v>
      </c>
      <c r="L49">
        <v>14</v>
      </c>
      <c r="M49">
        <v>27</v>
      </c>
    </row>
    <row r="50" spans="1:13" x14ac:dyDescent="0.25">
      <c r="A50" s="1" t="s">
        <v>201</v>
      </c>
      <c r="B50" s="1" t="s">
        <v>202</v>
      </c>
      <c r="C50" s="1" t="s">
        <v>203</v>
      </c>
      <c r="D50">
        <v>17.53</v>
      </c>
      <c r="E50">
        <v>548.28</v>
      </c>
      <c r="F50">
        <v>68.92</v>
      </c>
      <c r="G50">
        <v>287.19</v>
      </c>
      <c r="H50" t="s">
        <v>401</v>
      </c>
      <c r="I50" t="s">
        <v>402</v>
      </c>
      <c r="J50" t="s">
        <v>403</v>
      </c>
      <c r="L50">
        <v>7</v>
      </c>
      <c r="M50">
        <v>27</v>
      </c>
    </row>
    <row r="51" spans="1:13" x14ac:dyDescent="0.25">
      <c r="A51" s="1" t="s">
        <v>206</v>
      </c>
      <c r="B51" s="1" t="s">
        <v>207</v>
      </c>
      <c r="C51" s="1" t="s">
        <v>208</v>
      </c>
      <c r="D51">
        <v>160.26</v>
      </c>
      <c r="E51">
        <v>4216.53</v>
      </c>
      <c r="F51">
        <v>954.4</v>
      </c>
      <c r="G51">
        <v>3802.3</v>
      </c>
      <c r="H51" t="s">
        <v>404</v>
      </c>
      <c r="I51" t="s">
        <v>405</v>
      </c>
      <c r="J51" t="s">
        <v>406</v>
      </c>
      <c r="L51">
        <v>13</v>
      </c>
      <c r="M51">
        <v>27</v>
      </c>
    </row>
    <row r="52" spans="1:13" x14ac:dyDescent="0.25">
      <c r="A52" s="1" t="s">
        <v>211</v>
      </c>
      <c r="B52" s="1" t="s">
        <v>212</v>
      </c>
      <c r="C52" s="1" t="s">
        <v>213</v>
      </c>
      <c r="D52">
        <v>0</v>
      </c>
      <c r="E52">
        <v>26.83</v>
      </c>
      <c r="F52">
        <v>2.65</v>
      </c>
      <c r="G52">
        <v>14.27</v>
      </c>
      <c r="H52" t="s">
        <v>407</v>
      </c>
      <c r="I52" s="8">
        <v>0.99</v>
      </c>
      <c r="J52" t="s">
        <v>408</v>
      </c>
      <c r="L52">
        <v>3</v>
      </c>
      <c r="M52">
        <v>27</v>
      </c>
    </row>
    <row r="53" spans="1:13" x14ac:dyDescent="0.25">
      <c r="A53" s="1" t="s">
        <v>216</v>
      </c>
      <c r="B53" s="1" t="s">
        <v>217</v>
      </c>
      <c r="C53" s="1" t="s">
        <v>218</v>
      </c>
      <c r="D53">
        <v>2.78</v>
      </c>
      <c r="E53">
        <v>52.42</v>
      </c>
      <c r="F53">
        <v>8.1999999999999993</v>
      </c>
      <c r="G53">
        <v>53.73</v>
      </c>
      <c r="H53" t="s">
        <v>409</v>
      </c>
      <c r="I53" s="8">
        <v>0.99</v>
      </c>
      <c r="J53" t="s">
        <v>411</v>
      </c>
      <c r="L53">
        <v>14</v>
      </c>
      <c r="M53">
        <v>27</v>
      </c>
    </row>
    <row r="54" spans="1:13" x14ac:dyDescent="0.25">
      <c r="A54" s="1"/>
      <c r="B54" s="1"/>
      <c r="C54" s="1"/>
      <c r="D54">
        <v>2.78</v>
      </c>
      <c r="F54">
        <v>8.1999999999999993</v>
      </c>
      <c r="G54" t="s">
        <v>317</v>
      </c>
      <c r="H54" t="s">
        <v>410</v>
      </c>
      <c r="I54" s="8">
        <v>0.99</v>
      </c>
      <c r="J54" t="s">
        <v>411</v>
      </c>
      <c r="L54">
        <v>14</v>
      </c>
      <c r="M54">
        <v>27</v>
      </c>
    </row>
    <row r="55" spans="1:13" x14ac:dyDescent="0.25">
      <c r="A55" s="1" t="s">
        <v>221</v>
      </c>
      <c r="B55" s="1" t="s">
        <v>222</v>
      </c>
      <c r="C55" s="1" t="s">
        <v>223</v>
      </c>
      <c r="D55">
        <v>27.12</v>
      </c>
      <c r="E55">
        <v>577.44000000000005</v>
      </c>
      <c r="F55">
        <v>74.7</v>
      </c>
      <c r="G55">
        <v>442.27</v>
      </c>
      <c r="H55" t="s">
        <v>412</v>
      </c>
      <c r="I55" s="8">
        <v>0.99</v>
      </c>
      <c r="J55" t="s">
        <v>413</v>
      </c>
      <c r="L55">
        <v>5</v>
      </c>
      <c r="M55">
        <v>27</v>
      </c>
    </row>
    <row r="56" spans="1:13" x14ac:dyDescent="0.25">
      <c r="A56" s="1" t="s">
        <v>226</v>
      </c>
      <c r="B56" s="1" t="s">
        <v>227</v>
      </c>
      <c r="C56" s="1" t="s">
        <v>228</v>
      </c>
      <c r="D56">
        <v>3.71</v>
      </c>
      <c r="E56">
        <v>68.44</v>
      </c>
      <c r="F56">
        <v>46.97</v>
      </c>
      <c r="G56">
        <v>72.739999999999995</v>
      </c>
      <c r="H56" t="s">
        <v>414</v>
      </c>
      <c r="I56" s="8">
        <v>0.99</v>
      </c>
      <c r="J56" t="s">
        <v>416</v>
      </c>
      <c r="L56">
        <v>16</v>
      </c>
      <c r="M56">
        <v>28</v>
      </c>
    </row>
    <row r="57" spans="1:13" x14ac:dyDescent="0.25">
      <c r="A57" s="1"/>
      <c r="B57" s="1"/>
      <c r="C57" s="1"/>
      <c r="D57">
        <v>3.71</v>
      </c>
      <c r="F57">
        <v>46.97</v>
      </c>
      <c r="G57" t="s">
        <v>317</v>
      </c>
      <c r="H57" t="s">
        <v>415</v>
      </c>
      <c r="I57" s="8">
        <v>0.99</v>
      </c>
      <c r="J57" t="s">
        <v>417</v>
      </c>
      <c r="L57">
        <v>16</v>
      </c>
      <c r="M57">
        <v>28</v>
      </c>
    </row>
    <row r="58" spans="1:13" x14ac:dyDescent="0.25">
      <c r="A58" s="1" t="s">
        <v>231</v>
      </c>
      <c r="B58" s="1" t="s">
        <v>232</v>
      </c>
      <c r="C58" s="2" t="s">
        <v>233</v>
      </c>
      <c r="D58">
        <v>0</v>
      </c>
      <c r="E58">
        <v>33.58</v>
      </c>
      <c r="F58">
        <v>11.21</v>
      </c>
      <c r="G58">
        <v>15.05</v>
      </c>
      <c r="H58" t="s">
        <v>418</v>
      </c>
      <c r="I58" s="8">
        <v>0.99</v>
      </c>
      <c r="J58" t="s">
        <v>420</v>
      </c>
      <c r="L58">
        <v>4</v>
      </c>
      <c r="M58">
        <v>28</v>
      </c>
    </row>
    <row r="59" spans="1:13" x14ac:dyDescent="0.25">
      <c r="A59" s="1"/>
      <c r="B59" s="1"/>
      <c r="C59" s="2"/>
      <c r="D59">
        <v>0</v>
      </c>
      <c r="F59">
        <v>11.21</v>
      </c>
      <c r="G59" t="s">
        <v>317</v>
      </c>
      <c r="H59" t="s">
        <v>419</v>
      </c>
      <c r="I59" s="8">
        <v>0.98</v>
      </c>
      <c r="J59" t="s">
        <v>421</v>
      </c>
      <c r="L59">
        <v>4</v>
      </c>
      <c r="M59">
        <v>28</v>
      </c>
    </row>
    <row r="60" spans="1:13" x14ac:dyDescent="0.25">
      <c r="A60" s="1" t="s">
        <v>236</v>
      </c>
      <c r="B60" s="1" t="s">
        <v>237</v>
      </c>
      <c r="C60" s="2" t="s">
        <v>238</v>
      </c>
      <c r="D60">
        <v>0</v>
      </c>
      <c r="E60">
        <v>37.130000000000003</v>
      </c>
      <c r="F60">
        <v>27.05</v>
      </c>
      <c r="G60">
        <v>30.16</v>
      </c>
      <c r="H60" t="s">
        <v>422</v>
      </c>
      <c r="I60" s="8">
        <v>0.99</v>
      </c>
      <c r="J60" t="s">
        <v>424</v>
      </c>
      <c r="L60">
        <v>10</v>
      </c>
      <c r="M60">
        <v>28</v>
      </c>
    </row>
    <row r="61" spans="1:13" x14ac:dyDescent="0.25">
      <c r="A61" s="1"/>
      <c r="B61" s="1"/>
      <c r="C61" s="2"/>
      <c r="D61">
        <v>0</v>
      </c>
      <c r="F61">
        <v>27.05</v>
      </c>
      <c r="G61" t="s">
        <v>317</v>
      </c>
      <c r="H61" t="s">
        <v>423</v>
      </c>
      <c r="I61" s="8">
        <v>0.99</v>
      </c>
      <c r="J61" t="s">
        <v>425</v>
      </c>
      <c r="L61">
        <v>10</v>
      </c>
      <c r="M61">
        <v>28</v>
      </c>
    </row>
    <row r="62" spans="1:13" x14ac:dyDescent="0.25">
      <c r="A62" s="1" t="s">
        <v>240</v>
      </c>
      <c r="B62" s="1" t="s">
        <v>241</v>
      </c>
      <c r="C62" s="1" t="s">
        <v>242</v>
      </c>
      <c r="D62">
        <v>0</v>
      </c>
      <c r="E62">
        <v>17.77</v>
      </c>
      <c r="F62">
        <v>11.76</v>
      </c>
      <c r="G62">
        <v>37.99</v>
      </c>
      <c r="H62" t="s">
        <v>426</v>
      </c>
      <c r="I62" s="8">
        <v>0.99</v>
      </c>
      <c r="J62" t="s">
        <v>428</v>
      </c>
      <c r="L62">
        <v>7</v>
      </c>
      <c r="M62">
        <v>28</v>
      </c>
    </row>
    <row r="63" spans="1:13" x14ac:dyDescent="0.25">
      <c r="A63" s="1"/>
      <c r="B63" s="1"/>
      <c r="C63" s="1"/>
      <c r="D63">
        <v>0</v>
      </c>
      <c r="F63">
        <v>11.76</v>
      </c>
      <c r="G63" t="s">
        <v>317</v>
      </c>
      <c r="H63" t="s">
        <v>427</v>
      </c>
      <c r="I63" s="8">
        <v>0.99</v>
      </c>
      <c r="J63" t="s">
        <v>429</v>
      </c>
      <c r="L63">
        <v>7</v>
      </c>
      <c r="M63">
        <v>28</v>
      </c>
    </row>
    <row r="64" spans="1:13" x14ac:dyDescent="0.25">
      <c r="A64" s="1" t="s">
        <v>245</v>
      </c>
      <c r="B64" s="1" t="s">
        <v>246</v>
      </c>
      <c r="C64" s="1" t="s">
        <v>247</v>
      </c>
      <c r="D64">
        <v>0</v>
      </c>
      <c r="E64">
        <v>15.12</v>
      </c>
      <c r="F64">
        <v>12.77</v>
      </c>
      <c r="G64">
        <v>49.9</v>
      </c>
      <c r="H64" t="s">
        <v>430</v>
      </c>
      <c r="I64" s="8">
        <v>0.99</v>
      </c>
      <c r="J64" t="s">
        <v>431</v>
      </c>
      <c r="L64">
        <v>7</v>
      </c>
      <c r="M64">
        <v>28</v>
      </c>
    </row>
    <row r="65" spans="1:13" x14ac:dyDescent="0.25">
      <c r="A65" s="1" t="s">
        <v>249</v>
      </c>
      <c r="B65" s="1" t="s">
        <v>250</v>
      </c>
      <c r="C65" s="1" t="s">
        <v>251</v>
      </c>
      <c r="D65">
        <v>0</v>
      </c>
      <c r="E65">
        <v>45.84</v>
      </c>
      <c r="F65">
        <v>15</v>
      </c>
      <c r="G65">
        <v>41.71</v>
      </c>
      <c r="H65" t="s">
        <v>432</v>
      </c>
      <c r="I65" t="s">
        <v>433</v>
      </c>
      <c r="J65" t="s">
        <v>434</v>
      </c>
      <c r="L65">
        <v>1</v>
      </c>
      <c r="M65">
        <v>28</v>
      </c>
    </row>
    <row r="66" spans="1:13" x14ac:dyDescent="0.25">
      <c r="A66" s="1" t="s">
        <v>254</v>
      </c>
      <c r="B66" s="1" t="s">
        <v>255</v>
      </c>
      <c r="C66" s="1" t="s">
        <v>256</v>
      </c>
      <c r="D66">
        <v>0</v>
      </c>
      <c r="E66">
        <v>9.24</v>
      </c>
      <c r="F66">
        <v>6.4</v>
      </c>
      <c r="G66">
        <v>22.68</v>
      </c>
      <c r="H66" t="s">
        <v>435</v>
      </c>
      <c r="I66" s="8">
        <v>0.99</v>
      </c>
      <c r="J66" t="s">
        <v>436</v>
      </c>
      <c r="L66">
        <v>15</v>
      </c>
      <c r="M66">
        <v>28</v>
      </c>
    </row>
    <row r="67" spans="1:13" x14ac:dyDescent="0.25">
      <c r="A67" s="1" t="s">
        <v>259</v>
      </c>
      <c r="B67" s="1" t="s">
        <v>260</v>
      </c>
      <c r="C67" s="1" t="s">
        <v>261</v>
      </c>
      <c r="D67">
        <v>0</v>
      </c>
      <c r="E67">
        <v>10.73</v>
      </c>
      <c r="F67">
        <v>4.71</v>
      </c>
      <c r="G67">
        <v>16.54</v>
      </c>
      <c r="H67" t="s">
        <v>437</v>
      </c>
      <c r="I67" s="8">
        <v>0.98</v>
      </c>
      <c r="J67" t="s">
        <v>439</v>
      </c>
      <c r="L67">
        <v>4</v>
      </c>
      <c r="M67">
        <v>28</v>
      </c>
    </row>
    <row r="68" spans="1:13" x14ac:dyDescent="0.25">
      <c r="A68" s="1"/>
      <c r="B68" s="1"/>
      <c r="C68" s="1"/>
      <c r="D68">
        <v>0</v>
      </c>
      <c r="F68">
        <v>4.71</v>
      </c>
      <c r="G68" t="s">
        <v>317</v>
      </c>
      <c r="H68" t="s">
        <v>438</v>
      </c>
      <c r="I68" s="8">
        <v>0.97</v>
      </c>
      <c r="J68" t="s">
        <v>440</v>
      </c>
      <c r="L68">
        <v>4</v>
      </c>
      <c r="M68">
        <v>28</v>
      </c>
    </row>
    <row r="69" spans="1:13" x14ac:dyDescent="0.25">
      <c r="A69" s="1" t="s">
        <v>264</v>
      </c>
      <c r="B69" s="1" t="s">
        <v>217</v>
      </c>
      <c r="C69" s="1" t="s">
        <v>218</v>
      </c>
      <c r="D69">
        <v>0.2</v>
      </c>
      <c r="E69">
        <v>26.56</v>
      </c>
      <c r="F69">
        <v>11.67</v>
      </c>
      <c r="G69">
        <v>25.39</v>
      </c>
      <c r="H69" t="s">
        <v>409</v>
      </c>
      <c r="I69" s="8">
        <v>0.99</v>
      </c>
      <c r="J69" t="s">
        <v>441</v>
      </c>
      <c r="L69">
        <v>14</v>
      </c>
      <c r="M69">
        <v>28</v>
      </c>
    </row>
    <row r="70" spans="1:13" x14ac:dyDescent="0.25">
      <c r="A70" s="1" t="s">
        <v>265</v>
      </c>
      <c r="B70" s="1" t="s">
        <v>266</v>
      </c>
      <c r="C70" s="2" t="s">
        <v>267</v>
      </c>
      <c r="D70">
        <v>2.2000000000000002</v>
      </c>
      <c r="E70">
        <v>42.94</v>
      </c>
      <c r="F70">
        <v>32.549999999999997</v>
      </c>
      <c r="G70">
        <v>47.75</v>
      </c>
      <c r="H70" t="s">
        <v>442</v>
      </c>
      <c r="I70" s="8">
        <v>0.99</v>
      </c>
      <c r="J70" t="s">
        <v>444</v>
      </c>
      <c r="L70">
        <v>6</v>
      </c>
      <c r="M70">
        <v>28</v>
      </c>
    </row>
    <row r="71" spans="1:13" x14ac:dyDescent="0.25">
      <c r="A71" s="1"/>
      <c r="B71" s="1"/>
      <c r="C71" s="2"/>
      <c r="D71">
        <v>2.2000000000000002</v>
      </c>
      <c r="F71">
        <v>32.549999999999997</v>
      </c>
      <c r="G71" t="s">
        <v>317</v>
      </c>
      <c r="H71" t="s">
        <v>443</v>
      </c>
      <c r="I71" s="8">
        <v>0.99</v>
      </c>
      <c r="J71" t="s">
        <v>445</v>
      </c>
      <c r="L71">
        <v>6</v>
      </c>
      <c r="M71">
        <v>28</v>
      </c>
    </row>
    <row r="72" spans="1:13" x14ac:dyDescent="0.25">
      <c r="A72" s="1" t="s">
        <v>270</v>
      </c>
      <c r="B72" s="1" t="s">
        <v>271</v>
      </c>
      <c r="C72" s="1" t="s">
        <v>272</v>
      </c>
      <c r="D72">
        <v>0</v>
      </c>
      <c r="E72">
        <v>3.99</v>
      </c>
      <c r="F72">
        <v>11.37</v>
      </c>
      <c r="G72">
        <v>4.1100000000000003</v>
      </c>
      <c r="H72" t="s">
        <v>446</v>
      </c>
      <c r="I72" s="8">
        <v>0.99</v>
      </c>
      <c r="J72" t="s">
        <v>448</v>
      </c>
      <c r="L72">
        <v>4</v>
      </c>
      <c r="M72">
        <v>31</v>
      </c>
    </row>
    <row r="73" spans="1:13" x14ac:dyDescent="0.25">
      <c r="A73" s="1"/>
      <c r="B73" s="1"/>
      <c r="C73" s="1"/>
      <c r="D73">
        <v>0</v>
      </c>
      <c r="F73">
        <v>11.37</v>
      </c>
      <c r="G73" t="s">
        <v>317</v>
      </c>
      <c r="H73" t="s">
        <v>447</v>
      </c>
      <c r="I73" s="8">
        <v>0.99</v>
      </c>
      <c r="J73" t="s">
        <v>449</v>
      </c>
      <c r="L73">
        <v>4</v>
      </c>
      <c r="M73">
        <v>31</v>
      </c>
    </row>
    <row r="74" spans="1:13" x14ac:dyDescent="0.25">
      <c r="A74" s="1" t="s">
        <v>275</v>
      </c>
      <c r="B74" s="1" t="s">
        <v>276</v>
      </c>
      <c r="C74" s="1" t="s">
        <v>277</v>
      </c>
      <c r="D74">
        <v>0</v>
      </c>
      <c r="E74">
        <v>6.98</v>
      </c>
      <c r="F74">
        <v>13.15</v>
      </c>
      <c r="G74">
        <v>8.32</v>
      </c>
      <c r="H74" t="s">
        <v>450</v>
      </c>
      <c r="I74" s="8">
        <v>0.99</v>
      </c>
      <c r="J74" t="s">
        <v>452</v>
      </c>
      <c r="L74">
        <v>8</v>
      </c>
      <c r="M74">
        <v>31</v>
      </c>
    </row>
    <row r="75" spans="1:13" x14ac:dyDescent="0.25">
      <c r="A75" s="1"/>
      <c r="B75" s="1"/>
      <c r="C75" s="1"/>
      <c r="D75">
        <v>0</v>
      </c>
      <c r="F75">
        <v>13.15</v>
      </c>
      <c r="G75" t="s">
        <v>317</v>
      </c>
      <c r="H75" t="s">
        <v>451</v>
      </c>
      <c r="I75" s="8">
        <v>0.99</v>
      </c>
      <c r="J75" t="s">
        <v>453</v>
      </c>
      <c r="L75">
        <v>8</v>
      </c>
      <c r="M75">
        <v>31</v>
      </c>
    </row>
    <row r="76" spans="1:13" x14ac:dyDescent="0.25">
      <c r="A76" s="1" t="s">
        <v>280</v>
      </c>
      <c r="B76" s="1" t="s">
        <v>281</v>
      </c>
      <c r="C76" s="2" t="s">
        <v>282</v>
      </c>
      <c r="D76">
        <v>0</v>
      </c>
      <c r="E76">
        <v>3.23</v>
      </c>
      <c r="F76">
        <v>24.47</v>
      </c>
      <c r="G76">
        <v>10.84</v>
      </c>
      <c r="H76" t="s">
        <v>454</v>
      </c>
      <c r="I76" s="8">
        <v>0.99</v>
      </c>
      <c r="J76" t="s">
        <v>455</v>
      </c>
      <c r="L76">
        <v>14</v>
      </c>
      <c r="M76">
        <v>31</v>
      </c>
    </row>
    <row r="77" spans="1:13" x14ac:dyDescent="0.25">
      <c r="A77" s="1" t="s">
        <v>285</v>
      </c>
      <c r="B77" s="1" t="s">
        <v>286</v>
      </c>
      <c r="C77" s="1" t="s">
        <v>287</v>
      </c>
      <c r="D77">
        <v>0</v>
      </c>
      <c r="E77">
        <v>17.09</v>
      </c>
      <c r="F77">
        <v>24.59</v>
      </c>
      <c r="G77">
        <v>12.8</v>
      </c>
      <c r="H77" t="s">
        <v>456</v>
      </c>
      <c r="I77" s="8">
        <v>0.99</v>
      </c>
      <c r="J77" t="s">
        <v>458</v>
      </c>
      <c r="L77">
        <v>15</v>
      </c>
      <c r="M77">
        <v>31</v>
      </c>
    </row>
    <row r="78" spans="1:13" x14ac:dyDescent="0.25">
      <c r="A78" s="1"/>
      <c r="B78" s="1"/>
      <c r="C78" s="1"/>
      <c r="D78">
        <v>0</v>
      </c>
      <c r="F78">
        <v>24.59</v>
      </c>
      <c r="G78" t="s">
        <v>317</v>
      </c>
      <c r="H78" t="s">
        <v>457</v>
      </c>
      <c r="I78" s="8">
        <v>0.98</v>
      </c>
      <c r="J78" t="s">
        <v>459</v>
      </c>
      <c r="L78">
        <v>15</v>
      </c>
      <c r="M78">
        <v>31</v>
      </c>
    </row>
    <row r="79" spans="1:13" x14ac:dyDescent="0.25">
      <c r="A79" s="1" t="s">
        <v>289</v>
      </c>
      <c r="B79" s="1" t="s">
        <v>290</v>
      </c>
      <c r="C79" s="1" t="s">
        <v>291</v>
      </c>
      <c r="D79">
        <v>1.59</v>
      </c>
      <c r="E79">
        <v>11.82</v>
      </c>
      <c r="F79">
        <v>21.11</v>
      </c>
      <c r="G79">
        <v>23.81</v>
      </c>
      <c r="H79" t="s">
        <v>460</v>
      </c>
      <c r="I79" s="8">
        <v>0.99</v>
      </c>
      <c r="J79" t="s">
        <v>461</v>
      </c>
      <c r="L79">
        <v>2</v>
      </c>
      <c r="M79">
        <v>31</v>
      </c>
    </row>
    <row r="80" spans="1:13" x14ac:dyDescent="0.25">
      <c r="A80" s="1"/>
      <c r="B80" s="1"/>
      <c r="C80" s="1"/>
      <c r="D80">
        <v>1.59</v>
      </c>
      <c r="F80">
        <v>21.11</v>
      </c>
      <c r="G80" t="s">
        <v>317</v>
      </c>
      <c r="H80" t="s">
        <v>462</v>
      </c>
      <c r="I80" s="8">
        <v>0.99</v>
      </c>
      <c r="J80" t="s">
        <v>463</v>
      </c>
      <c r="L80">
        <v>2</v>
      </c>
      <c r="M80">
        <v>31</v>
      </c>
    </row>
    <row r="81" spans="1:13" x14ac:dyDescent="0.25">
      <c r="A81" s="1" t="s">
        <v>294</v>
      </c>
      <c r="B81" s="1" t="s">
        <v>295</v>
      </c>
      <c r="C81" s="1" t="s">
        <v>296</v>
      </c>
      <c r="D81">
        <v>0</v>
      </c>
      <c r="E81">
        <v>6.68</v>
      </c>
      <c r="F81">
        <v>20.84</v>
      </c>
      <c r="G81">
        <v>10.09</v>
      </c>
      <c r="H81" t="s">
        <v>464</v>
      </c>
      <c r="I81" t="s">
        <v>465</v>
      </c>
      <c r="J81" t="s">
        <v>466</v>
      </c>
      <c r="L81">
        <v>11</v>
      </c>
      <c r="M81">
        <v>31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workbookViewId="0">
      <selection activeCell="H78" sqref="H78"/>
    </sheetView>
  </sheetViews>
  <sheetFormatPr defaultRowHeight="15" x14ac:dyDescent="0.25"/>
  <cols>
    <col min="1" max="1" width="19.85546875" customWidth="1"/>
    <col min="4" max="4" width="15.7109375" customWidth="1"/>
    <col min="5" max="5" width="16" customWidth="1"/>
    <col min="6" max="6" width="16.140625" customWidth="1"/>
    <col min="7" max="7" width="16.42578125" customWidth="1"/>
    <col min="8" max="8" width="19.28515625" bestFit="1" customWidth="1"/>
    <col min="11" max="11" width="45.85546875" customWidth="1"/>
    <col min="12" max="12" width="12.85546875" customWidth="1"/>
    <col min="13" max="13" width="16.28515625" bestFit="1" customWidth="1"/>
  </cols>
  <sheetData>
    <row r="1" spans="1:13" x14ac:dyDescent="0.25">
      <c r="A1" s="5" t="s">
        <v>7</v>
      </c>
      <c r="B1" s="5" t="s">
        <v>8</v>
      </c>
      <c r="C1" s="5" t="s">
        <v>9</v>
      </c>
      <c r="D1" s="7" t="s">
        <v>25</v>
      </c>
      <c r="E1" s="7" t="s">
        <v>26</v>
      </c>
      <c r="F1" s="7" t="s">
        <v>27</v>
      </c>
      <c r="G1" s="7" t="s">
        <v>28</v>
      </c>
      <c r="H1" s="7" t="s">
        <v>300</v>
      </c>
      <c r="I1" s="7" t="s">
        <v>13</v>
      </c>
      <c r="J1" s="7" t="s">
        <v>303</v>
      </c>
      <c r="L1" s="7" t="s">
        <v>361</v>
      </c>
      <c r="M1" s="7" t="s">
        <v>467</v>
      </c>
    </row>
    <row r="2" spans="1:13" x14ac:dyDescent="0.25">
      <c r="A2" s="1" t="s">
        <v>249</v>
      </c>
      <c r="B2" s="1" t="s">
        <v>250</v>
      </c>
      <c r="C2" s="1" t="s">
        <v>251</v>
      </c>
      <c r="D2">
        <v>0</v>
      </c>
      <c r="E2">
        <v>45.84</v>
      </c>
      <c r="F2">
        <v>15</v>
      </c>
      <c r="G2">
        <v>41.71</v>
      </c>
      <c r="H2" t="s">
        <v>432</v>
      </c>
      <c r="I2" t="s">
        <v>433</v>
      </c>
      <c r="J2" t="s">
        <v>434</v>
      </c>
      <c r="L2">
        <v>1</v>
      </c>
    </row>
    <row r="3" spans="1:13" x14ac:dyDescent="0.25">
      <c r="A3" t="s">
        <v>54</v>
      </c>
      <c r="B3" t="s">
        <v>55</v>
      </c>
      <c r="C3" t="s">
        <v>56</v>
      </c>
      <c r="D3">
        <v>8.0399999999999991</v>
      </c>
      <c r="E3">
        <v>111.53</v>
      </c>
      <c r="F3">
        <v>34.18</v>
      </c>
      <c r="G3">
        <v>81.16</v>
      </c>
      <c r="H3" t="s">
        <v>313</v>
      </c>
      <c r="I3">
        <v>100</v>
      </c>
      <c r="J3" t="s">
        <v>314</v>
      </c>
      <c r="L3">
        <v>2</v>
      </c>
    </row>
    <row r="4" spans="1:13" x14ac:dyDescent="0.25">
      <c r="A4" s="1" t="s">
        <v>102</v>
      </c>
      <c r="B4" s="1" t="s">
        <v>103</v>
      </c>
      <c r="C4" s="1" t="s">
        <v>104</v>
      </c>
      <c r="D4">
        <v>2.0699999999999998</v>
      </c>
      <c r="E4">
        <v>28.27</v>
      </c>
      <c r="F4">
        <v>6.85</v>
      </c>
      <c r="G4">
        <v>15.77</v>
      </c>
      <c r="H4" t="s">
        <v>343</v>
      </c>
      <c r="I4" s="8">
        <v>0.99</v>
      </c>
      <c r="J4" t="s">
        <v>344</v>
      </c>
      <c r="L4">
        <v>2</v>
      </c>
    </row>
    <row r="5" spans="1:13" x14ac:dyDescent="0.25">
      <c r="A5" s="1" t="s">
        <v>289</v>
      </c>
      <c r="B5" s="1" t="s">
        <v>290</v>
      </c>
      <c r="C5" s="1" t="s">
        <v>291</v>
      </c>
      <c r="D5">
        <v>1.59</v>
      </c>
      <c r="E5">
        <v>11.82</v>
      </c>
      <c r="F5">
        <v>21.11</v>
      </c>
      <c r="G5">
        <v>23.81</v>
      </c>
      <c r="H5" t="s">
        <v>460</v>
      </c>
      <c r="I5" s="8">
        <v>0.99</v>
      </c>
      <c r="J5" t="s">
        <v>461</v>
      </c>
      <c r="L5">
        <v>2</v>
      </c>
    </row>
    <row r="6" spans="1:13" x14ac:dyDescent="0.25">
      <c r="A6" s="1"/>
      <c r="B6" s="1"/>
      <c r="C6" s="1"/>
      <c r="D6">
        <v>1.59</v>
      </c>
      <c r="F6">
        <v>21.11</v>
      </c>
      <c r="G6" t="s">
        <v>317</v>
      </c>
      <c r="H6" t="s">
        <v>462</v>
      </c>
      <c r="I6" s="8">
        <v>0.99</v>
      </c>
      <c r="J6" t="s">
        <v>463</v>
      </c>
      <c r="L6">
        <v>2</v>
      </c>
    </row>
    <row r="7" spans="1:13" x14ac:dyDescent="0.25">
      <c r="A7" s="1" t="s">
        <v>211</v>
      </c>
      <c r="B7" s="1" t="s">
        <v>212</v>
      </c>
      <c r="C7" s="1" t="s">
        <v>213</v>
      </c>
      <c r="D7">
        <v>0</v>
      </c>
      <c r="E7">
        <v>26.83</v>
      </c>
      <c r="F7">
        <v>2.65</v>
      </c>
      <c r="G7">
        <v>14.27</v>
      </c>
      <c r="H7" t="s">
        <v>407</v>
      </c>
      <c r="I7" s="8">
        <v>0.99</v>
      </c>
      <c r="J7" t="s">
        <v>408</v>
      </c>
      <c r="L7">
        <v>3</v>
      </c>
    </row>
    <row r="8" spans="1:13" x14ac:dyDescent="0.25">
      <c r="A8" s="1" t="s">
        <v>49</v>
      </c>
      <c r="B8" s="1" t="s">
        <v>50</v>
      </c>
      <c r="C8" s="1" t="s">
        <v>51</v>
      </c>
      <c r="D8">
        <v>258.74</v>
      </c>
      <c r="E8">
        <v>2246.48</v>
      </c>
      <c r="F8">
        <v>1081.8800000000001</v>
      </c>
      <c r="G8">
        <v>1628.31</v>
      </c>
      <c r="H8" t="s">
        <v>311</v>
      </c>
      <c r="I8" s="8">
        <v>0.94</v>
      </c>
      <c r="J8" t="s">
        <v>312</v>
      </c>
      <c r="L8">
        <v>4</v>
      </c>
    </row>
    <row r="9" spans="1:13" x14ac:dyDescent="0.25">
      <c r="A9" s="1" t="s">
        <v>150</v>
      </c>
      <c r="B9" s="1" t="s">
        <v>151</v>
      </c>
      <c r="C9" s="1" t="s">
        <v>152</v>
      </c>
      <c r="D9">
        <v>161.84</v>
      </c>
      <c r="E9">
        <v>1649.1</v>
      </c>
      <c r="F9">
        <v>508.56</v>
      </c>
      <c r="G9">
        <v>2162.21</v>
      </c>
      <c r="H9" t="s">
        <v>371</v>
      </c>
      <c r="I9" s="8">
        <v>1</v>
      </c>
      <c r="J9" t="s">
        <v>372</v>
      </c>
      <c r="L9">
        <v>4</v>
      </c>
    </row>
    <row r="10" spans="1:13" x14ac:dyDescent="0.25">
      <c r="A10" s="1" t="s">
        <v>158</v>
      </c>
      <c r="B10" s="1" t="s">
        <v>159</v>
      </c>
      <c r="C10" s="1" t="s">
        <v>160</v>
      </c>
      <c r="D10">
        <v>56.84</v>
      </c>
      <c r="E10">
        <v>457.03</v>
      </c>
      <c r="F10">
        <v>137.87</v>
      </c>
      <c r="G10">
        <v>429.59</v>
      </c>
      <c r="H10" t="s">
        <v>375</v>
      </c>
      <c r="I10" s="8">
        <v>0.99</v>
      </c>
      <c r="J10" t="s">
        <v>377</v>
      </c>
      <c r="L10">
        <v>4</v>
      </c>
    </row>
    <row r="11" spans="1:13" x14ac:dyDescent="0.25">
      <c r="A11" s="1"/>
      <c r="B11" s="1"/>
      <c r="C11" s="1"/>
      <c r="D11">
        <v>56.84</v>
      </c>
      <c r="F11">
        <v>137.87</v>
      </c>
      <c r="G11" t="s">
        <v>317</v>
      </c>
      <c r="H11" t="s">
        <v>376</v>
      </c>
      <c r="I11" s="8">
        <v>0.99</v>
      </c>
      <c r="J11" t="s">
        <v>378</v>
      </c>
      <c r="L11">
        <v>4</v>
      </c>
    </row>
    <row r="12" spans="1:13" x14ac:dyDescent="0.25">
      <c r="A12" s="1" t="s">
        <v>231</v>
      </c>
      <c r="B12" s="1" t="s">
        <v>232</v>
      </c>
      <c r="C12" s="2" t="s">
        <v>233</v>
      </c>
      <c r="D12">
        <v>0</v>
      </c>
      <c r="E12">
        <v>33.58</v>
      </c>
      <c r="F12">
        <v>11.21</v>
      </c>
      <c r="G12">
        <v>15.05</v>
      </c>
      <c r="H12" t="s">
        <v>418</v>
      </c>
      <c r="I12" s="8">
        <v>0.99</v>
      </c>
      <c r="J12" t="s">
        <v>420</v>
      </c>
      <c r="L12">
        <v>4</v>
      </c>
    </row>
    <row r="13" spans="1:13" x14ac:dyDescent="0.25">
      <c r="A13" s="1"/>
      <c r="B13" s="1"/>
      <c r="C13" s="2"/>
      <c r="D13">
        <v>0</v>
      </c>
      <c r="F13">
        <v>11.21</v>
      </c>
      <c r="G13" t="s">
        <v>317</v>
      </c>
      <c r="H13" t="s">
        <v>419</v>
      </c>
      <c r="I13" s="8">
        <v>0.98</v>
      </c>
      <c r="J13" t="s">
        <v>421</v>
      </c>
      <c r="L13">
        <v>4</v>
      </c>
    </row>
    <row r="14" spans="1:13" x14ac:dyDescent="0.25">
      <c r="A14" s="1" t="s">
        <v>259</v>
      </c>
      <c r="B14" s="1" t="s">
        <v>260</v>
      </c>
      <c r="C14" s="1" t="s">
        <v>261</v>
      </c>
      <c r="D14">
        <v>0</v>
      </c>
      <c r="E14">
        <v>10.73</v>
      </c>
      <c r="F14">
        <v>4.71</v>
      </c>
      <c r="G14">
        <v>16.54</v>
      </c>
      <c r="H14" t="s">
        <v>437</v>
      </c>
      <c r="I14" s="8">
        <v>0.98</v>
      </c>
      <c r="J14" t="s">
        <v>439</v>
      </c>
      <c r="L14">
        <v>4</v>
      </c>
    </row>
    <row r="15" spans="1:13" x14ac:dyDescent="0.25">
      <c r="A15" s="1"/>
      <c r="B15" s="1"/>
      <c r="C15" s="1"/>
      <c r="D15">
        <v>0</v>
      </c>
      <c r="F15">
        <v>4.71</v>
      </c>
      <c r="G15" t="s">
        <v>317</v>
      </c>
      <c r="H15" t="s">
        <v>438</v>
      </c>
      <c r="I15" s="8">
        <v>0.97</v>
      </c>
      <c r="J15" t="s">
        <v>440</v>
      </c>
      <c r="L15">
        <v>4</v>
      </c>
    </row>
    <row r="16" spans="1:13" x14ac:dyDescent="0.25">
      <c r="A16" s="1" t="s">
        <v>270</v>
      </c>
      <c r="B16" s="1" t="s">
        <v>271</v>
      </c>
      <c r="C16" s="1" t="s">
        <v>272</v>
      </c>
      <c r="D16">
        <v>0</v>
      </c>
      <c r="E16">
        <v>3.99</v>
      </c>
      <c r="F16">
        <v>11.37</v>
      </c>
      <c r="G16">
        <v>4.1100000000000003</v>
      </c>
      <c r="H16" t="s">
        <v>446</v>
      </c>
      <c r="I16" s="8">
        <v>0.99</v>
      </c>
      <c r="J16" t="s">
        <v>448</v>
      </c>
      <c r="L16">
        <v>4</v>
      </c>
    </row>
    <row r="17" spans="1:12" x14ac:dyDescent="0.25">
      <c r="A17" s="1"/>
      <c r="B17" s="1"/>
      <c r="C17" s="1"/>
      <c r="D17">
        <v>0</v>
      </c>
      <c r="F17">
        <v>11.37</v>
      </c>
      <c r="G17" t="s">
        <v>317</v>
      </c>
      <c r="H17" t="s">
        <v>447</v>
      </c>
      <c r="I17" s="8">
        <v>0.99</v>
      </c>
      <c r="J17" t="s">
        <v>449</v>
      </c>
      <c r="L17">
        <v>4</v>
      </c>
    </row>
    <row r="18" spans="1:12" x14ac:dyDescent="0.25">
      <c r="A18" s="1" t="s">
        <v>221</v>
      </c>
      <c r="B18" s="1" t="s">
        <v>222</v>
      </c>
      <c r="C18" s="1" t="s">
        <v>223</v>
      </c>
      <c r="D18">
        <v>27.12</v>
      </c>
      <c r="E18">
        <v>577.44000000000005</v>
      </c>
      <c r="F18">
        <v>74.7</v>
      </c>
      <c r="G18">
        <v>442.27</v>
      </c>
      <c r="H18" t="s">
        <v>412</v>
      </c>
      <c r="I18" s="8">
        <v>0.99</v>
      </c>
      <c r="J18" t="s">
        <v>413</v>
      </c>
      <c r="L18">
        <v>5</v>
      </c>
    </row>
    <row r="19" spans="1:12" x14ac:dyDescent="0.25">
      <c r="A19" s="1" t="s">
        <v>265</v>
      </c>
      <c r="B19" s="1" t="s">
        <v>266</v>
      </c>
      <c r="C19" s="2" t="s">
        <v>267</v>
      </c>
      <c r="D19">
        <v>2.2000000000000002</v>
      </c>
      <c r="E19">
        <v>42.94</v>
      </c>
      <c r="F19">
        <v>32.549999999999997</v>
      </c>
      <c r="G19">
        <v>47.75</v>
      </c>
      <c r="H19" t="s">
        <v>442</v>
      </c>
      <c r="I19" s="8">
        <v>0.99</v>
      </c>
      <c r="J19" t="s">
        <v>444</v>
      </c>
      <c r="L19">
        <v>6</v>
      </c>
    </row>
    <row r="20" spans="1:12" x14ac:dyDescent="0.25">
      <c r="A20" s="1"/>
      <c r="B20" s="1"/>
      <c r="C20" s="2"/>
      <c r="D20">
        <v>2.2000000000000002</v>
      </c>
      <c r="F20">
        <v>32.549999999999997</v>
      </c>
      <c r="G20" t="s">
        <v>317</v>
      </c>
      <c r="H20" t="s">
        <v>443</v>
      </c>
      <c r="I20" s="8">
        <v>0.99</v>
      </c>
      <c r="J20" t="s">
        <v>445</v>
      </c>
      <c r="L20">
        <v>6</v>
      </c>
    </row>
    <row r="21" spans="1:12" x14ac:dyDescent="0.25">
      <c r="A21" t="s">
        <v>29</v>
      </c>
      <c r="B21" t="s">
        <v>30</v>
      </c>
      <c r="C21" t="s">
        <v>31</v>
      </c>
      <c r="D21">
        <v>468.49</v>
      </c>
      <c r="E21">
        <v>3512.78</v>
      </c>
      <c r="F21">
        <v>1584.05</v>
      </c>
      <c r="G21">
        <v>3224.99</v>
      </c>
      <c r="H21" t="s">
        <v>302</v>
      </c>
      <c r="I21" s="8">
        <v>0.94</v>
      </c>
      <c r="J21" t="s">
        <v>306</v>
      </c>
      <c r="L21">
        <v>7</v>
      </c>
    </row>
    <row r="22" spans="1:12" x14ac:dyDescent="0.25">
      <c r="A22" s="1" t="s">
        <v>63</v>
      </c>
      <c r="B22" s="1" t="s">
        <v>64</v>
      </c>
      <c r="C22" s="2" t="s">
        <v>65</v>
      </c>
      <c r="D22">
        <v>41.55</v>
      </c>
      <c r="E22">
        <v>645.79</v>
      </c>
      <c r="F22">
        <v>299.70999999999998</v>
      </c>
      <c r="G22">
        <v>662.1</v>
      </c>
      <c r="H22" t="s">
        <v>321</v>
      </c>
      <c r="I22">
        <v>98</v>
      </c>
      <c r="J22" t="s">
        <v>322</v>
      </c>
      <c r="L22">
        <v>7</v>
      </c>
    </row>
    <row r="23" spans="1:12" x14ac:dyDescent="0.25">
      <c r="A23" s="1" t="s">
        <v>81</v>
      </c>
      <c r="B23" s="1" t="s">
        <v>82</v>
      </c>
      <c r="C23" s="1" t="s">
        <v>83</v>
      </c>
      <c r="D23">
        <v>160.49</v>
      </c>
      <c r="E23">
        <v>2816.35</v>
      </c>
      <c r="F23">
        <v>889.27</v>
      </c>
      <c r="G23">
        <v>2461.7399999999998</v>
      </c>
      <c r="H23" t="s">
        <v>331</v>
      </c>
      <c r="I23" t="s">
        <v>332</v>
      </c>
      <c r="J23" t="s">
        <v>333</v>
      </c>
      <c r="L23">
        <v>7</v>
      </c>
    </row>
    <row r="24" spans="1:12" x14ac:dyDescent="0.25">
      <c r="A24" s="1"/>
      <c r="B24" s="1"/>
      <c r="C24" s="1"/>
      <c r="D24">
        <v>160.49</v>
      </c>
      <c r="F24">
        <v>889.27</v>
      </c>
      <c r="G24" t="s">
        <v>317</v>
      </c>
      <c r="H24" t="s">
        <v>334</v>
      </c>
      <c r="I24" t="s">
        <v>332</v>
      </c>
      <c r="J24" t="s">
        <v>335</v>
      </c>
      <c r="L24">
        <v>7</v>
      </c>
    </row>
    <row r="25" spans="1:12" x14ac:dyDescent="0.25">
      <c r="A25" s="1" t="s">
        <v>126</v>
      </c>
      <c r="B25" s="1" t="s">
        <v>127</v>
      </c>
      <c r="C25" s="1" t="s">
        <v>128</v>
      </c>
      <c r="D25">
        <v>75.23</v>
      </c>
      <c r="E25">
        <v>766.17</v>
      </c>
      <c r="F25">
        <v>198.44</v>
      </c>
      <c r="G25">
        <v>655.63</v>
      </c>
      <c r="H25" t="s">
        <v>355</v>
      </c>
      <c r="I25" s="8">
        <v>0.99</v>
      </c>
      <c r="J25" t="s">
        <v>356</v>
      </c>
      <c r="L25">
        <v>7</v>
      </c>
    </row>
    <row r="26" spans="1:12" x14ac:dyDescent="0.25">
      <c r="A26" s="1" t="s">
        <v>146</v>
      </c>
      <c r="B26" s="1" t="s">
        <v>147</v>
      </c>
      <c r="C26" s="2" t="s">
        <v>148</v>
      </c>
      <c r="D26">
        <v>557</v>
      </c>
      <c r="E26">
        <v>3185.98</v>
      </c>
      <c r="F26">
        <v>1185.55</v>
      </c>
      <c r="G26">
        <v>4088.61</v>
      </c>
      <c r="H26" t="s">
        <v>369</v>
      </c>
      <c r="I26" s="8">
        <v>0.99</v>
      </c>
      <c r="J26" t="s">
        <v>370</v>
      </c>
      <c r="L26">
        <v>7</v>
      </c>
    </row>
    <row r="27" spans="1:12" x14ac:dyDescent="0.25">
      <c r="A27" s="1" t="s">
        <v>173</v>
      </c>
      <c r="B27" s="1" t="s">
        <v>174</v>
      </c>
      <c r="C27" s="1" t="s">
        <v>175</v>
      </c>
      <c r="D27">
        <v>22.66</v>
      </c>
      <c r="E27">
        <v>78.67</v>
      </c>
      <c r="F27">
        <v>67.599999999999994</v>
      </c>
      <c r="G27">
        <v>236.95</v>
      </c>
      <c r="H27" t="s">
        <v>387</v>
      </c>
      <c r="I27" s="8">
        <v>1</v>
      </c>
      <c r="J27" t="s">
        <v>388</v>
      </c>
      <c r="L27">
        <v>7</v>
      </c>
    </row>
    <row r="28" spans="1:12" x14ac:dyDescent="0.25">
      <c r="A28" s="1" t="s">
        <v>178</v>
      </c>
      <c r="B28" s="1" t="s">
        <v>179</v>
      </c>
      <c r="C28" s="2" t="s">
        <v>180</v>
      </c>
      <c r="D28">
        <v>40.26</v>
      </c>
      <c r="E28">
        <v>164.84</v>
      </c>
      <c r="F28">
        <v>83.39</v>
      </c>
      <c r="G28">
        <v>352.24</v>
      </c>
      <c r="H28" t="s">
        <v>389</v>
      </c>
      <c r="I28" s="8">
        <v>0.99</v>
      </c>
      <c r="J28" t="s">
        <v>390</v>
      </c>
      <c r="L28">
        <v>7</v>
      </c>
    </row>
    <row r="29" spans="1:12" x14ac:dyDescent="0.25">
      <c r="A29" s="1" t="s">
        <v>188</v>
      </c>
      <c r="B29" s="1" t="s">
        <v>189</v>
      </c>
      <c r="C29" s="1" t="s">
        <v>190</v>
      </c>
      <c r="D29">
        <v>102.96</v>
      </c>
      <c r="E29">
        <v>454.11</v>
      </c>
      <c r="F29">
        <v>265.45</v>
      </c>
      <c r="G29">
        <v>1143.95</v>
      </c>
      <c r="H29" t="s">
        <v>395</v>
      </c>
      <c r="I29" s="8">
        <v>1</v>
      </c>
      <c r="J29" t="s">
        <v>396</v>
      </c>
      <c r="L29">
        <v>7</v>
      </c>
    </row>
    <row r="30" spans="1:12" x14ac:dyDescent="0.25">
      <c r="A30" s="1" t="s">
        <v>201</v>
      </c>
      <c r="B30" s="1" t="s">
        <v>202</v>
      </c>
      <c r="C30" s="1" t="s">
        <v>203</v>
      </c>
      <c r="D30">
        <v>17.53</v>
      </c>
      <c r="E30">
        <v>548.28</v>
      </c>
      <c r="F30">
        <v>68.92</v>
      </c>
      <c r="G30">
        <v>287.19</v>
      </c>
      <c r="H30" t="s">
        <v>401</v>
      </c>
      <c r="I30" t="s">
        <v>402</v>
      </c>
      <c r="J30" t="s">
        <v>403</v>
      </c>
      <c r="L30">
        <v>7</v>
      </c>
    </row>
    <row r="31" spans="1:12" x14ac:dyDescent="0.25">
      <c r="A31" s="1" t="s">
        <v>240</v>
      </c>
      <c r="B31" s="1" t="s">
        <v>241</v>
      </c>
      <c r="C31" s="1" t="s">
        <v>242</v>
      </c>
      <c r="D31">
        <v>0</v>
      </c>
      <c r="E31">
        <v>17.77</v>
      </c>
      <c r="F31">
        <v>11.76</v>
      </c>
      <c r="G31">
        <v>37.99</v>
      </c>
      <c r="H31" t="s">
        <v>426</v>
      </c>
      <c r="I31" s="8">
        <v>0.99</v>
      </c>
      <c r="J31" t="s">
        <v>428</v>
      </c>
      <c r="L31">
        <v>7</v>
      </c>
    </row>
    <row r="32" spans="1:12" x14ac:dyDescent="0.25">
      <c r="A32" s="1"/>
      <c r="B32" s="1"/>
      <c r="C32" s="1"/>
      <c r="D32">
        <v>0</v>
      </c>
      <c r="F32">
        <v>11.76</v>
      </c>
      <c r="G32" t="s">
        <v>317</v>
      </c>
      <c r="H32" t="s">
        <v>427</v>
      </c>
      <c r="I32" s="8">
        <v>0.99</v>
      </c>
      <c r="J32" t="s">
        <v>429</v>
      </c>
      <c r="L32">
        <v>7</v>
      </c>
    </row>
    <row r="33" spans="1:12" x14ac:dyDescent="0.25">
      <c r="A33" s="1" t="s">
        <v>245</v>
      </c>
      <c r="B33" s="1" t="s">
        <v>246</v>
      </c>
      <c r="C33" s="1" t="s">
        <v>247</v>
      </c>
      <c r="D33">
        <v>0</v>
      </c>
      <c r="E33">
        <v>15.12</v>
      </c>
      <c r="F33">
        <v>12.77</v>
      </c>
      <c r="G33">
        <v>49.9</v>
      </c>
      <c r="H33" t="s">
        <v>430</v>
      </c>
      <c r="I33" s="8">
        <v>0.99</v>
      </c>
      <c r="J33" t="s">
        <v>431</v>
      </c>
      <c r="L33">
        <v>7</v>
      </c>
    </row>
    <row r="34" spans="1:12" x14ac:dyDescent="0.25">
      <c r="A34" s="1" t="s">
        <v>121</v>
      </c>
      <c r="B34" s="1" t="s">
        <v>122</v>
      </c>
      <c r="C34" s="2" t="s">
        <v>123</v>
      </c>
      <c r="D34">
        <v>210.5</v>
      </c>
      <c r="E34">
        <v>1699.94</v>
      </c>
      <c r="F34">
        <v>984.09</v>
      </c>
      <c r="G34">
        <v>2541.63</v>
      </c>
      <c r="H34" t="s">
        <v>353</v>
      </c>
      <c r="I34" s="8">
        <v>0.99</v>
      </c>
      <c r="J34" t="s">
        <v>354</v>
      </c>
      <c r="L34">
        <v>8</v>
      </c>
    </row>
    <row r="35" spans="1:12" x14ac:dyDescent="0.25">
      <c r="A35" s="1" t="s">
        <v>275</v>
      </c>
      <c r="B35" s="1" t="s">
        <v>276</v>
      </c>
      <c r="C35" s="1" t="s">
        <v>277</v>
      </c>
      <c r="D35">
        <v>0</v>
      </c>
      <c r="E35">
        <v>6.98</v>
      </c>
      <c r="F35">
        <v>13.15</v>
      </c>
      <c r="G35">
        <v>8.32</v>
      </c>
      <c r="H35" t="s">
        <v>450</v>
      </c>
      <c r="I35" s="8">
        <v>0.99</v>
      </c>
      <c r="J35" t="s">
        <v>452</v>
      </c>
      <c r="L35">
        <v>8</v>
      </c>
    </row>
    <row r="36" spans="1:12" x14ac:dyDescent="0.25">
      <c r="A36" s="1"/>
      <c r="B36" s="1"/>
      <c r="C36" s="1"/>
      <c r="D36">
        <v>0</v>
      </c>
      <c r="F36">
        <v>13.15</v>
      </c>
      <c r="G36" t="s">
        <v>317</v>
      </c>
      <c r="H36" t="s">
        <v>451</v>
      </c>
      <c r="I36" s="8">
        <v>0.99</v>
      </c>
      <c r="J36" t="s">
        <v>453</v>
      </c>
      <c r="L36">
        <v>8</v>
      </c>
    </row>
    <row r="37" spans="1:12" x14ac:dyDescent="0.25">
      <c r="A37" s="1" t="s">
        <v>154</v>
      </c>
      <c r="B37" s="1" t="s">
        <v>155</v>
      </c>
      <c r="C37" s="2" t="s">
        <v>156</v>
      </c>
      <c r="D37">
        <v>51.06</v>
      </c>
      <c r="E37">
        <v>323.87</v>
      </c>
      <c r="F37">
        <v>185.9</v>
      </c>
      <c r="G37">
        <v>529.79999999999995</v>
      </c>
      <c r="H37" t="s">
        <v>373</v>
      </c>
      <c r="I37" s="8">
        <v>0.99</v>
      </c>
      <c r="J37" t="s">
        <v>374</v>
      </c>
      <c r="L37">
        <v>9</v>
      </c>
    </row>
    <row r="38" spans="1:12" x14ac:dyDescent="0.25">
      <c r="A38" s="1" t="s">
        <v>136</v>
      </c>
      <c r="B38" s="1" t="s">
        <v>137</v>
      </c>
      <c r="C38" s="1" t="s">
        <v>138</v>
      </c>
      <c r="D38">
        <v>115.32</v>
      </c>
      <c r="E38">
        <v>971.94</v>
      </c>
      <c r="F38">
        <v>391.49</v>
      </c>
      <c r="G38">
        <v>1200.32</v>
      </c>
      <c r="H38" t="s">
        <v>359</v>
      </c>
      <c r="I38" s="8">
        <v>0.99</v>
      </c>
      <c r="J38" t="s">
        <v>360</v>
      </c>
      <c r="L38">
        <v>10</v>
      </c>
    </row>
    <row r="39" spans="1:12" x14ac:dyDescent="0.25">
      <c r="A39" s="1" t="s">
        <v>236</v>
      </c>
      <c r="B39" s="1" t="s">
        <v>237</v>
      </c>
      <c r="C39" s="2" t="s">
        <v>238</v>
      </c>
      <c r="D39">
        <v>0</v>
      </c>
      <c r="E39">
        <v>37.130000000000003</v>
      </c>
      <c r="F39">
        <v>27.05</v>
      </c>
      <c r="G39">
        <v>30.16</v>
      </c>
      <c r="H39" t="s">
        <v>422</v>
      </c>
      <c r="I39" s="8">
        <v>0.99</v>
      </c>
      <c r="J39" t="s">
        <v>424</v>
      </c>
      <c r="L39">
        <v>10</v>
      </c>
    </row>
    <row r="40" spans="1:12" x14ac:dyDescent="0.25">
      <c r="A40" s="1"/>
      <c r="B40" s="1"/>
      <c r="C40" s="2"/>
      <c r="D40">
        <v>0</v>
      </c>
      <c r="F40">
        <v>27.05</v>
      </c>
      <c r="G40" t="s">
        <v>317</v>
      </c>
      <c r="H40" t="s">
        <v>423</v>
      </c>
      <c r="I40" s="8">
        <v>0.99</v>
      </c>
      <c r="J40" t="s">
        <v>425</v>
      </c>
      <c r="L40">
        <v>10</v>
      </c>
    </row>
    <row r="41" spans="1:12" x14ac:dyDescent="0.25">
      <c r="A41" s="1" t="s">
        <v>76</v>
      </c>
      <c r="B41" s="1" t="s">
        <v>77</v>
      </c>
      <c r="C41" s="1" t="s">
        <v>78</v>
      </c>
      <c r="D41">
        <v>69.39</v>
      </c>
      <c r="E41">
        <v>491.66</v>
      </c>
      <c r="F41">
        <v>360.07</v>
      </c>
      <c r="G41">
        <v>593.47</v>
      </c>
      <c r="H41" t="s">
        <v>329</v>
      </c>
      <c r="I41">
        <v>80</v>
      </c>
      <c r="J41" t="s">
        <v>330</v>
      </c>
      <c r="L41">
        <v>11</v>
      </c>
    </row>
    <row r="42" spans="1:12" x14ac:dyDescent="0.25">
      <c r="A42" s="1" t="s">
        <v>116</v>
      </c>
      <c r="B42" s="1" t="s">
        <v>117</v>
      </c>
      <c r="C42" s="1" t="s">
        <v>118</v>
      </c>
      <c r="D42">
        <v>32.659999999999997</v>
      </c>
      <c r="E42">
        <v>301.66000000000003</v>
      </c>
      <c r="F42">
        <v>72.400000000000006</v>
      </c>
      <c r="G42">
        <v>271.12</v>
      </c>
      <c r="H42" t="s">
        <v>349</v>
      </c>
      <c r="I42" s="8">
        <v>0.99</v>
      </c>
      <c r="J42" t="s">
        <v>351</v>
      </c>
      <c r="L42">
        <v>11</v>
      </c>
    </row>
    <row r="43" spans="1:12" x14ac:dyDescent="0.25">
      <c r="A43" s="1"/>
      <c r="B43" s="1"/>
      <c r="C43" s="1"/>
      <c r="D43">
        <v>32.659999999999997</v>
      </c>
      <c r="F43">
        <v>72.400000000000006</v>
      </c>
      <c r="G43" t="s">
        <v>317</v>
      </c>
      <c r="H43" t="s">
        <v>350</v>
      </c>
      <c r="I43" s="8">
        <v>0.99</v>
      </c>
      <c r="J43" t="s">
        <v>352</v>
      </c>
      <c r="L43">
        <v>11</v>
      </c>
    </row>
    <row r="44" spans="1:12" x14ac:dyDescent="0.25">
      <c r="A44" s="1" t="s">
        <v>168</v>
      </c>
      <c r="B44" s="1" t="s">
        <v>169</v>
      </c>
      <c r="C44" s="2" t="s">
        <v>170</v>
      </c>
      <c r="D44">
        <v>5.03</v>
      </c>
      <c r="E44">
        <v>37.159999999999997</v>
      </c>
      <c r="F44">
        <v>14.15</v>
      </c>
      <c r="G44">
        <v>75.150000000000006</v>
      </c>
      <c r="H44" t="s">
        <v>383</v>
      </c>
      <c r="I44" s="8">
        <v>0.99</v>
      </c>
      <c r="J44" t="s">
        <v>385</v>
      </c>
      <c r="L44">
        <v>11</v>
      </c>
    </row>
    <row r="45" spans="1:12" x14ac:dyDescent="0.25">
      <c r="A45" s="1"/>
      <c r="B45" s="1"/>
      <c r="C45" s="2"/>
      <c r="D45">
        <v>5.03</v>
      </c>
      <c r="F45">
        <v>14.15</v>
      </c>
      <c r="G45" t="s">
        <v>317</v>
      </c>
      <c r="H45" t="s">
        <v>384</v>
      </c>
      <c r="I45" s="8">
        <v>0.99</v>
      </c>
      <c r="J45" t="s">
        <v>386</v>
      </c>
      <c r="L45">
        <v>11</v>
      </c>
    </row>
    <row r="46" spans="1:12" x14ac:dyDescent="0.25">
      <c r="A46" s="1" t="s">
        <v>294</v>
      </c>
      <c r="B46" s="1" t="s">
        <v>295</v>
      </c>
      <c r="C46" s="1" t="s">
        <v>296</v>
      </c>
      <c r="D46">
        <v>0</v>
      </c>
      <c r="E46">
        <v>6.68</v>
      </c>
      <c r="F46">
        <v>20.84</v>
      </c>
      <c r="G46">
        <v>10.09</v>
      </c>
      <c r="H46" t="s">
        <v>464</v>
      </c>
      <c r="I46" t="s">
        <v>465</v>
      </c>
      <c r="J46" t="s">
        <v>466</v>
      </c>
      <c r="L46">
        <v>11</v>
      </c>
    </row>
    <row r="47" spans="1:12" x14ac:dyDescent="0.25">
      <c r="A47" s="1" t="s">
        <v>131</v>
      </c>
      <c r="B47" s="1" t="s">
        <v>132</v>
      </c>
      <c r="C47" s="1" t="s">
        <v>133</v>
      </c>
      <c r="D47">
        <v>108</v>
      </c>
      <c r="E47">
        <v>621.41</v>
      </c>
      <c r="F47">
        <v>334.91</v>
      </c>
      <c r="G47">
        <v>836.4</v>
      </c>
      <c r="H47" t="s">
        <v>357</v>
      </c>
      <c r="I47" s="8">
        <v>0.99</v>
      </c>
      <c r="J47" t="s">
        <v>358</v>
      </c>
      <c r="L47">
        <v>12</v>
      </c>
    </row>
    <row r="48" spans="1:12" x14ac:dyDescent="0.25">
      <c r="A48" s="1" t="s">
        <v>163</v>
      </c>
      <c r="B48" s="1" t="s">
        <v>164</v>
      </c>
      <c r="C48" s="1" t="s">
        <v>165</v>
      </c>
      <c r="D48">
        <v>166.74</v>
      </c>
      <c r="E48">
        <v>1290.23</v>
      </c>
      <c r="F48">
        <v>419.29</v>
      </c>
      <c r="G48">
        <v>1377.81</v>
      </c>
      <c r="H48" t="s">
        <v>379</v>
      </c>
      <c r="I48" s="8">
        <v>0.99</v>
      </c>
      <c r="J48" t="s">
        <v>381</v>
      </c>
      <c r="L48">
        <v>12</v>
      </c>
    </row>
    <row r="49" spans="1:12" x14ac:dyDescent="0.25">
      <c r="A49" s="1"/>
      <c r="B49" s="1"/>
      <c r="C49" s="1"/>
      <c r="D49">
        <v>166.74</v>
      </c>
      <c r="F49">
        <v>419.29</v>
      </c>
      <c r="G49" t="s">
        <v>317</v>
      </c>
      <c r="H49" t="s">
        <v>380</v>
      </c>
      <c r="I49" s="8">
        <v>0.99</v>
      </c>
      <c r="J49" t="s">
        <v>382</v>
      </c>
      <c r="L49">
        <v>12</v>
      </c>
    </row>
    <row r="50" spans="1:12" x14ac:dyDescent="0.25">
      <c r="A50" s="1" t="s">
        <v>41</v>
      </c>
      <c r="B50" s="1" t="s">
        <v>42</v>
      </c>
      <c r="C50" s="1" t="s">
        <v>43</v>
      </c>
      <c r="D50">
        <v>41.53</v>
      </c>
      <c r="E50">
        <v>502.3</v>
      </c>
      <c r="F50">
        <v>196.93</v>
      </c>
      <c r="G50">
        <v>545.25</v>
      </c>
      <c r="H50" t="s">
        <v>307</v>
      </c>
      <c r="I50" s="8">
        <v>1</v>
      </c>
      <c r="J50" t="s">
        <v>308</v>
      </c>
      <c r="L50">
        <v>13</v>
      </c>
    </row>
    <row r="51" spans="1:12" x14ac:dyDescent="0.25">
      <c r="A51" s="1" t="s">
        <v>68</v>
      </c>
      <c r="B51" s="1" t="s">
        <v>69</v>
      </c>
      <c r="C51" s="2" t="s">
        <v>70</v>
      </c>
      <c r="D51">
        <v>174.32</v>
      </c>
      <c r="E51">
        <v>1453.29</v>
      </c>
      <c r="F51">
        <v>1010.4</v>
      </c>
      <c r="G51">
        <v>1442.34</v>
      </c>
      <c r="H51" t="s">
        <v>323</v>
      </c>
      <c r="I51">
        <v>100</v>
      </c>
      <c r="J51" t="s">
        <v>324</v>
      </c>
      <c r="L51">
        <v>13</v>
      </c>
    </row>
    <row r="52" spans="1:12" x14ac:dyDescent="0.25">
      <c r="A52" s="1" t="s">
        <v>72</v>
      </c>
      <c r="B52" s="1" t="s">
        <v>73</v>
      </c>
      <c r="C52" s="1" t="s">
        <v>74</v>
      </c>
      <c r="D52">
        <v>147.13999999999999</v>
      </c>
      <c r="E52">
        <v>1846.77</v>
      </c>
      <c r="F52">
        <v>1143.5999999999999</v>
      </c>
      <c r="G52">
        <v>1500.48</v>
      </c>
      <c r="H52" t="s">
        <v>325</v>
      </c>
      <c r="I52">
        <v>100</v>
      </c>
      <c r="J52" t="s">
        <v>327</v>
      </c>
      <c r="L52">
        <v>13</v>
      </c>
    </row>
    <row r="53" spans="1:12" x14ac:dyDescent="0.25">
      <c r="A53" s="1"/>
      <c r="B53" s="1"/>
      <c r="C53" s="1"/>
      <c r="D53">
        <v>147.13999999999999</v>
      </c>
      <c r="F53">
        <v>1143.5999999999999</v>
      </c>
      <c r="G53" t="s">
        <v>317</v>
      </c>
      <c r="H53" t="s">
        <v>326</v>
      </c>
      <c r="I53">
        <v>85</v>
      </c>
      <c r="J53" t="s">
        <v>328</v>
      </c>
      <c r="L53">
        <v>13</v>
      </c>
    </row>
    <row r="54" spans="1:12" x14ac:dyDescent="0.25">
      <c r="A54" s="1" t="s">
        <v>92</v>
      </c>
      <c r="B54" s="1" t="s">
        <v>93</v>
      </c>
      <c r="C54" s="1" t="s">
        <v>94</v>
      </c>
      <c r="D54">
        <v>992.23</v>
      </c>
      <c r="E54">
        <v>7052</v>
      </c>
      <c r="F54">
        <v>2370.52</v>
      </c>
      <c r="G54">
        <v>7706.88</v>
      </c>
      <c r="H54" t="s">
        <v>339</v>
      </c>
      <c r="I54" s="8">
        <v>0.93</v>
      </c>
      <c r="J54" t="s">
        <v>340</v>
      </c>
      <c r="L54">
        <v>13</v>
      </c>
    </row>
    <row r="55" spans="1:12" x14ac:dyDescent="0.25">
      <c r="A55" s="1" t="s">
        <v>206</v>
      </c>
      <c r="B55" s="1" t="s">
        <v>207</v>
      </c>
      <c r="C55" s="1" t="s">
        <v>208</v>
      </c>
      <c r="D55">
        <v>160.26</v>
      </c>
      <c r="E55">
        <v>4216.53</v>
      </c>
      <c r="F55">
        <v>954.4</v>
      </c>
      <c r="G55">
        <v>3802.3</v>
      </c>
      <c r="H55" t="s">
        <v>404</v>
      </c>
      <c r="I55" t="s">
        <v>405</v>
      </c>
      <c r="J55" t="s">
        <v>406</v>
      </c>
      <c r="L55">
        <v>13</v>
      </c>
    </row>
    <row r="56" spans="1:12" x14ac:dyDescent="0.25">
      <c r="A56" s="1" t="s">
        <v>0</v>
      </c>
      <c r="B56" s="1" t="s">
        <v>1</v>
      </c>
      <c r="C56" s="2" t="s">
        <v>2</v>
      </c>
      <c r="D56">
        <v>49.34</v>
      </c>
      <c r="E56">
        <v>384.55</v>
      </c>
      <c r="F56">
        <v>225.98</v>
      </c>
      <c r="G56">
        <v>422.79</v>
      </c>
      <c r="H56" t="s">
        <v>301</v>
      </c>
      <c r="I56">
        <v>99</v>
      </c>
      <c r="J56" t="s">
        <v>299</v>
      </c>
      <c r="L56">
        <v>14</v>
      </c>
    </row>
    <row r="57" spans="1:12" x14ac:dyDescent="0.25">
      <c r="A57" s="1" t="s">
        <v>107</v>
      </c>
      <c r="B57" s="1" t="s">
        <v>108</v>
      </c>
      <c r="C57" s="1" t="s">
        <v>109</v>
      </c>
      <c r="D57">
        <v>335.56</v>
      </c>
      <c r="E57">
        <v>2583.11</v>
      </c>
      <c r="F57">
        <v>977.75</v>
      </c>
      <c r="G57">
        <v>3360.14</v>
      </c>
      <c r="H57" t="s">
        <v>345</v>
      </c>
      <c r="I57" s="8">
        <v>1</v>
      </c>
      <c r="J57" t="s">
        <v>346</v>
      </c>
      <c r="L57">
        <v>14</v>
      </c>
    </row>
    <row r="58" spans="1:12" x14ac:dyDescent="0.25">
      <c r="A58" s="1" t="s">
        <v>197</v>
      </c>
      <c r="B58" s="1" t="s">
        <v>198</v>
      </c>
      <c r="C58" s="2" t="s">
        <v>199</v>
      </c>
      <c r="D58">
        <v>178.19</v>
      </c>
      <c r="E58">
        <v>3593.66</v>
      </c>
      <c r="F58">
        <v>655.98</v>
      </c>
      <c r="G58">
        <v>4712.59</v>
      </c>
      <c r="H58" t="s">
        <v>399</v>
      </c>
      <c r="I58" s="8">
        <v>0.98</v>
      </c>
      <c r="J58" t="s">
        <v>400</v>
      </c>
      <c r="L58">
        <v>14</v>
      </c>
    </row>
    <row r="59" spans="1:12" x14ac:dyDescent="0.25">
      <c r="A59" s="1" t="s">
        <v>216</v>
      </c>
      <c r="B59" s="1" t="s">
        <v>217</v>
      </c>
      <c r="C59" s="1" t="s">
        <v>218</v>
      </c>
      <c r="D59">
        <v>2.78</v>
      </c>
      <c r="E59">
        <v>52.42</v>
      </c>
      <c r="F59">
        <v>8.1999999999999993</v>
      </c>
      <c r="G59">
        <v>53.73</v>
      </c>
      <c r="H59" t="s">
        <v>409</v>
      </c>
      <c r="I59" s="8">
        <v>0.99</v>
      </c>
      <c r="J59" t="s">
        <v>411</v>
      </c>
      <c r="L59">
        <v>14</v>
      </c>
    </row>
    <row r="60" spans="1:12" x14ac:dyDescent="0.25">
      <c r="A60" s="1"/>
      <c r="B60" s="1"/>
      <c r="C60" s="1"/>
      <c r="D60">
        <v>2.78</v>
      </c>
      <c r="F60">
        <v>8.1999999999999993</v>
      </c>
      <c r="G60" t="s">
        <v>317</v>
      </c>
      <c r="H60" t="s">
        <v>410</v>
      </c>
      <c r="I60" s="8">
        <v>0.99</v>
      </c>
      <c r="J60" t="s">
        <v>411</v>
      </c>
      <c r="L60">
        <v>14</v>
      </c>
    </row>
    <row r="61" spans="1:12" x14ac:dyDescent="0.25">
      <c r="A61" s="1" t="s">
        <v>264</v>
      </c>
      <c r="B61" s="1" t="s">
        <v>217</v>
      </c>
      <c r="C61" s="1" t="s">
        <v>218</v>
      </c>
      <c r="D61">
        <v>0.2</v>
      </c>
      <c r="E61">
        <v>26.56</v>
      </c>
      <c r="F61">
        <v>11.67</v>
      </c>
      <c r="G61">
        <v>25.39</v>
      </c>
      <c r="H61" t="s">
        <v>409</v>
      </c>
      <c r="I61" s="8">
        <v>0.99</v>
      </c>
      <c r="J61" t="s">
        <v>441</v>
      </c>
      <c r="L61">
        <v>14</v>
      </c>
    </row>
    <row r="62" spans="1:12" x14ac:dyDescent="0.25">
      <c r="A62" s="1" t="s">
        <v>280</v>
      </c>
      <c r="B62" s="1" t="s">
        <v>281</v>
      </c>
      <c r="C62" s="2" t="s">
        <v>282</v>
      </c>
      <c r="D62">
        <v>0</v>
      </c>
      <c r="E62">
        <v>3.23</v>
      </c>
      <c r="F62">
        <v>24.47</v>
      </c>
      <c r="G62">
        <v>10.84</v>
      </c>
      <c r="H62" t="s">
        <v>454</v>
      </c>
      <c r="I62" s="8">
        <v>0.99</v>
      </c>
      <c r="J62" t="s">
        <v>455</v>
      </c>
      <c r="L62">
        <v>14</v>
      </c>
    </row>
    <row r="63" spans="1:12" x14ac:dyDescent="0.25">
      <c r="A63" s="1" t="s">
        <v>58</v>
      </c>
      <c r="B63" s="1" t="s">
        <v>59</v>
      </c>
      <c r="C63" s="1" t="s">
        <v>60</v>
      </c>
      <c r="D63">
        <v>135.55000000000001</v>
      </c>
      <c r="E63">
        <v>1766.28</v>
      </c>
      <c r="F63">
        <v>592.57000000000005</v>
      </c>
      <c r="G63">
        <v>1648.49</v>
      </c>
      <c r="H63" t="s">
        <v>316</v>
      </c>
      <c r="I63" t="s">
        <v>318</v>
      </c>
      <c r="J63" t="s">
        <v>319</v>
      </c>
      <c r="L63">
        <v>15</v>
      </c>
    </row>
    <row r="64" spans="1:12" x14ac:dyDescent="0.25">
      <c r="A64" s="1"/>
      <c r="B64" s="1"/>
      <c r="C64" s="1"/>
      <c r="D64">
        <v>135.55000000000001</v>
      </c>
      <c r="F64">
        <v>592.57000000000005</v>
      </c>
      <c r="G64" t="s">
        <v>317</v>
      </c>
      <c r="H64" t="s">
        <v>315</v>
      </c>
      <c r="I64" t="s">
        <v>318</v>
      </c>
      <c r="J64" t="s">
        <v>320</v>
      </c>
      <c r="L64">
        <v>15</v>
      </c>
    </row>
    <row r="65" spans="1:12" x14ac:dyDescent="0.25">
      <c r="A65" s="1" t="s">
        <v>87</v>
      </c>
      <c r="B65" s="1" t="s">
        <v>88</v>
      </c>
      <c r="C65" s="2" t="s">
        <v>89</v>
      </c>
      <c r="D65">
        <v>313.10000000000002</v>
      </c>
      <c r="E65">
        <v>2507.58</v>
      </c>
      <c r="F65">
        <v>1073.03</v>
      </c>
      <c r="G65">
        <v>3363.68</v>
      </c>
      <c r="H65" t="s">
        <v>368</v>
      </c>
      <c r="I65" s="8">
        <v>0.91</v>
      </c>
      <c r="J65" t="s">
        <v>338</v>
      </c>
      <c r="L65">
        <v>15</v>
      </c>
    </row>
    <row r="66" spans="1:12" x14ac:dyDescent="0.25">
      <c r="A66" s="1" t="s">
        <v>97</v>
      </c>
      <c r="B66" s="1" t="s">
        <v>98</v>
      </c>
      <c r="C66" s="2" t="s">
        <v>99</v>
      </c>
      <c r="D66">
        <v>37.08</v>
      </c>
      <c r="E66">
        <v>210.48</v>
      </c>
      <c r="F66">
        <v>80.28</v>
      </c>
      <c r="G66">
        <v>313.58999999999997</v>
      </c>
      <c r="H66" t="s">
        <v>341</v>
      </c>
      <c r="I66">
        <v>95</v>
      </c>
      <c r="J66" t="s">
        <v>342</v>
      </c>
      <c r="L66">
        <v>15</v>
      </c>
    </row>
    <row r="67" spans="1:12" x14ac:dyDescent="0.25">
      <c r="A67" s="1" t="s">
        <v>141</v>
      </c>
      <c r="B67" s="1" t="s">
        <v>142</v>
      </c>
      <c r="C67" s="1" t="s">
        <v>143</v>
      </c>
      <c r="D67">
        <v>27.64</v>
      </c>
      <c r="E67">
        <v>208.67</v>
      </c>
      <c r="F67">
        <v>64.13</v>
      </c>
      <c r="G67">
        <v>247.97</v>
      </c>
      <c r="H67" t="s">
        <v>362</v>
      </c>
      <c r="I67" s="8">
        <v>0.99</v>
      </c>
      <c r="J67" t="s">
        <v>365</v>
      </c>
      <c r="L67">
        <v>15</v>
      </c>
    </row>
    <row r="68" spans="1:12" x14ac:dyDescent="0.25">
      <c r="A68" s="1"/>
      <c r="B68" s="1"/>
      <c r="C68" s="1"/>
      <c r="D68">
        <v>27.64</v>
      </c>
      <c r="F68">
        <v>64.13</v>
      </c>
      <c r="G68" t="s">
        <v>317</v>
      </c>
      <c r="H68" t="s">
        <v>363</v>
      </c>
      <c r="I68" s="8">
        <v>0.99</v>
      </c>
      <c r="J68" t="s">
        <v>366</v>
      </c>
      <c r="L68">
        <v>15</v>
      </c>
    </row>
    <row r="69" spans="1:12" x14ac:dyDescent="0.25">
      <c r="A69" s="1"/>
      <c r="B69" s="1"/>
      <c r="C69" s="1"/>
      <c r="D69">
        <v>27.64</v>
      </c>
      <c r="F69">
        <v>64.13</v>
      </c>
      <c r="G69" t="s">
        <v>317</v>
      </c>
      <c r="H69" t="s">
        <v>364</v>
      </c>
      <c r="I69" s="8">
        <v>0.99</v>
      </c>
      <c r="J69" t="s">
        <v>367</v>
      </c>
      <c r="L69">
        <v>15</v>
      </c>
    </row>
    <row r="70" spans="1:12" x14ac:dyDescent="0.25">
      <c r="A70" s="1" t="s">
        <v>193</v>
      </c>
      <c r="B70" s="1" t="s">
        <v>194</v>
      </c>
      <c r="C70" s="2" t="s">
        <v>195</v>
      </c>
      <c r="D70">
        <v>58.7</v>
      </c>
      <c r="E70">
        <v>906.9</v>
      </c>
      <c r="F70">
        <v>237.49</v>
      </c>
      <c r="G70">
        <v>1291.1099999999999</v>
      </c>
      <c r="H70" t="s">
        <v>397</v>
      </c>
      <c r="I70" s="8">
        <v>0.99</v>
      </c>
      <c r="J70" t="s">
        <v>398</v>
      </c>
      <c r="L70">
        <v>15</v>
      </c>
    </row>
    <row r="71" spans="1:12" x14ac:dyDescent="0.25">
      <c r="A71" s="1" t="s">
        <v>254</v>
      </c>
      <c r="B71" s="1" t="s">
        <v>255</v>
      </c>
      <c r="C71" s="1" t="s">
        <v>256</v>
      </c>
      <c r="D71">
        <v>0</v>
      </c>
      <c r="E71">
        <v>9.24</v>
      </c>
      <c r="F71">
        <v>6.4</v>
      </c>
      <c r="G71">
        <v>22.68</v>
      </c>
      <c r="H71" t="s">
        <v>435</v>
      </c>
      <c r="I71" s="8">
        <v>0.99</v>
      </c>
      <c r="J71" t="s">
        <v>436</v>
      </c>
      <c r="L71">
        <v>15</v>
      </c>
    </row>
    <row r="72" spans="1:12" x14ac:dyDescent="0.25">
      <c r="A72" s="1" t="s">
        <v>285</v>
      </c>
      <c r="B72" s="1" t="s">
        <v>286</v>
      </c>
      <c r="C72" s="1" t="s">
        <v>287</v>
      </c>
      <c r="D72">
        <v>0</v>
      </c>
      <c r="E72">
        <v>17.09</v>
      </c>
      <c r="F72">
        <v>24.59</v>
      </c>
      <c r="G72">
        <v>12.8</v>
      </c>
      <c r="H72" t="s">
        <v>456</v>
      </c>
      <c r="I72" s="8">
        <v>0.99</v>
      </c>
      <c r="J72" t="s">
        <v>458</v>
      </c>
      <c r="L72">
        <v>15</v>
      </c>
    </row>
    <row r="73" spans="1:12" x14ac:dyDescent="0.25">
      <c r="A73" s="1"/>
      <c r="B73" s="1"/>
      <c r="C73" s="1"/>
      <c r="D73">
        <v>0</v>
      </c>
      <c r="F73">
        <v>24.59</v>
      </c>
      <c r="G73" t="s">
        <v>317</v>
      </c>
      <c r="H73" t="s">
        <v>457</v>
      </c>
      <c r="I73" s="8">
        <v>0.98</v>
      </c>
      <c r="J73" t="s">
        <v>459</v>
      </c>
      <c r="L73">
        <v>15</v>
      </c>
    </row>
    <row r="74" spans="1:12" x14ac:dyDescent="0.25">
      <c r="A74" s="1" t="s">
        <v>35</v>
      </c>
      <c r="B74" s="1" t="s">
        <v>36</v>
      </c>
      <c r="C74" s="1" t="s">
        <v>37</v>
      </c>
      <c r="D74">
        <v>143.86000000000001</v>
      </c>
      <c r="E74">
        <v>2058.85</v>
      </c>
      <c r="F74">
        <v>895.8</v>
      </c>
      <c r="G74">
        <v>1671.64</v>
      </c>
      <c r="H74" t="s">
        <v>304</v>
      </c>
      <c r="I74">
        <v>95</v>
      </c>
      <c r="J74" t="s">
        <v>305</v>
      </c>
      <c r="L74">
        <v>16</v>
      </c>
    </row>
    <row r="75" spans="1:12" x14ac:dyDescent="0.25">
      <c r="A75" s="1" t="s">
        <v>45</v>
      </c>
      <c r="B75" s="1" t="s">
        <v>46</v>
      </c>
      <c r="C75" s="2" t="s">
        <v>47</v>
      </c>
      <c r="D75">
        <v>272.19</v>
      </c>
      <c r="E75">
        <v>4223.3599999999997</v>
      </c>
      <c r="F75">
        <v>1560.02</v>
      </c>
      <c r="G75">
        <v>3843.28</v>
      </c>
      <c r="H75" t="s">
        <v>309</v>
      </c>
      <c r="I75">
        <v>100</v>
      </c>
      <c r="J75" t="s">
        <v>310</v>
      </c>
      <c r="L75">
        <v>16</v>
      </c>
    </row>
    <row r="76" spans="1:12" x14ac:dyDescent="0.25">
      <c r="A76" s="1" t="s">
        <v>112</v>
      </c>
      <c r="B76" s="1" t="s">
        <v>113</v>
      </c>
      <c r="C76" s="1" t="s">
        <v>114</v>
      </c>
      <c r="D76">
        <v>15.78</v>
      </c>
      <c r="E76">
        <v>154.66999999999999</v>
      </c>
      <c r="F76">
        <v>55.63</v>
      </c>
      <c r="G76">
        <v>226.8</v>
      </c>
      <c r="H76" t="s">
        <v>347</v>
      </c>
      <c r="I76" s="8">
        <v>1</v>
      </c>
      <c r="J76" t="s">
        <v>348</v>
      </c>
      <c r="L76">
        <v>16</v>
      </c>
    </row>
    <row r="77" spans="1:12" x14ac:dyDescent="0.25">
      <c r="A77" s="1" t="s">
        <v>183</v>
      </c>
      <c r="B77" s="1" t="s">
        <v>184</v>
      </c>
      <c r="C77" s="1" t="s">
        <v>185</v>
      </c>
      <c r="D77">
        <v>0</v>
      </c>
      <c r="E77">
        <v>3.88</v>
      </c>
      <c r="F77">
        <v>2.3199999999999998</v>
      </c>
      <c r="G77">
        <v>12.44</v>
      </c>
      <c r="H77" t="s">
        <v>391</v>
      </c>
      <c r="I77" s="8">
        <v>0.97</v>
      </c>
      <c r="J77" t="s">
        <v>393</v>
      </c>
      <c r="L77">
        <v>16</v>
      </c>
    </row>
    <row r="78" spans="1:12" x14ac:dyDescent="0.25">
      <c r="A78" s="1"/>
      <c r="B78" s="1"/>
      <c r="C78" s="1"/>
      <c r="D78">
        <v>0</v>
      </c>
      <c r="F78">
        <v>2.3199999999999998</v>
      </c>
      <c r="G78" t="s">
        <v>317</v>
      </c>
      <c r="H78" t="s">
        <v>392</v>
      </c>
      <c r="I78" s="8">
        <v>0.99</v>
      </c>
      <c r="J78" t="s">
        <v>394</v>
      </c>
      <c r="L78">
        <v>16</v>
      </c>
    </row>
    <row r="79" spans="1:12" x14ac:dyDescent="0.25">
      <c r="A79" s="1" t="s">
        <v>226</v>
      </c>
      <c r="B79" s="1" t="s">
        <v>227</v>
      </c>
      <c r="C79" s="1" t="s">
        <v>228</v>
      </c>
      <c r="D79">
        <v>3.71</v>
      </c>
      <c r="E79">
        <v>68.44</v>
      </c>
      <c r="F79">
        <v>46.97</v>
      </c>
      <c r="G79">
        <v>72.739999999999995</v>
      </c>
      <c r="H79" t="s">
        <v>414</v>
      </c>
      <c r="I79" s="8">
        <v>0.99</v>
      </c>
      <c r="J79" t="s">
        <v>416</v>
      </c>
      <c r="L79">
        <v>16</v>
      </c>
    </row>
    <row r="80" spans="1:12" x14ac:dyDescent="0.25">
      <c r="A80" s="1"/>
      <c r="B80" s="1"/>
      <c r="C80" s="1"/>
      <c r="D80">
        <v>3.71</v>
      </c>
      <c r="F80">
        <v>46.97</v>
      </c>
      <c r="G80" t="s">
        <v>317</v>
      </c>
      <c r="H80" t="s">
        <v>415</v>
      </c>
      <c r="I80" s="8">
        <v>0.99</v>
      </c>
      <c r="J80" t="s">
        <v>417</v>
      </c>
      <c r="L80">
        <v>16</v>
      </c>
    </row>
    <row r="81" spans="1:8" x14ac:dyDescent="0.25">
      <c r="A81" s="1" t="s">
        <v>86</v>
      </c>
      <c r="B81" s="1" t="s">
        <v>73</v>
      </c>
      <c r="C81" s="1" t="s">
        <v>74</v>
      </c>
      <c r="D81">
        <v>167.21</v>
      </c>
      <c r="E81">
        <v>1844.07</v>
      </c>
      <c r="F81">
        <v>1111.72</v>
      </c>
      <c r="G81">
        <v>1608.15</v>
      </c>
      <c r="H81" t="s">
        <v>336</v>
      </c>
    </row>
  </sheetData>
  <sortState ref="A2:L81">
    <sortCondition ref="L2:L8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topLeftCell="A28" workbookViewId="0">
      <selection activeCell="D1" sqref="D1:G1"/>
    </sheetView>
  </sheetViews>
  <sheetFormatPr defaultRowHeight="15" x14ac:dyDescent="0.25"/>
  <cols>
    <col min="1" max="1" width="18.28515625" customWidth="1"/>
    <col min="4" max="4" width="16.140625" customWidth="1"/>
    <col min="5" max="5" width="17" customWidth="1"/>
    <col min="6" max="6" width="15.85546875" customWidth="1"/>
    <col min="7" max="8" width="16.42578125" customWidth="1"/>
    <col min="9" max="9" width="19.28515625" bestFit="1" customWidth="1"/>
    <col min="11" max="11" width="53.7109375" customWidth="1"/>
    <col min="12" max="12" width="13.5703125" customWidth="1"/>
  </cols>
  <sheetData>
    <row r="1" spans="1:13" x14ac:dyDescent="0.25">
      <c r="A1" s="5" t="s">
        <v>7</v>
      </c>
      <c r="B1" s="5" t="s">
        <v>8</v>
      </c>
      <c r="C1" s="5" t="s">
        <v>9</v>
      </c>
      <c r="D1" s="7" t="s">
        <v>469</v>
      </c>
      <c r="E1" s="7" t="s">
        <v>26</v>
      </c>
      <c r="F1" s="7" t="s">
        <v>27</v>
      </c>
      <c r="G1" s="7" t="s">
        <v>28</v>
      </c>
      <c r="H1" s="7" t="s">
        <v>472</v>
      </c>
      <c r="I1" s="7" t="s">
        <v>300</v>
      </c>
      <c r="J1" s="7" t="s">
        <v>13</v>
      </c>
      <c r="K1" s="7" t="s">
        <v>303</v>
      </c>
      <c r="M1" s="7" t="s">
        <v>361</v>
      </c>
    </row>
    <row r="2" spans="1:13" x14ac:dyDescent="0.25">
      <c r="A2" s="1" t="s">
        <v>236</v>
      </c>
      <c r="B2" s="1" t="s">
        <v>237</v>
      </c>
      <c r="C2" s="2" t="s">
        <v>238</v>
      </c>
      <c r="D2">
        <v>0</v>
      </c>
      <c r="E2">
        <v>37.130000000000003</v>
      </c>
      <c r="F2">
        <v>27.05</v>
      </c>
      <c r="G2">
        <v>30.16</v>
      </c>
      <c r="H2">
        <f t="shared" ref="H2:H33" si="0">LOG((F2+1)/(D2+1), 2)</f>
        <v>4.8099288657214307</v>
      </c>
      <c r="I2" t="s">
        <v>422</v>
      </c>
      <c r="J2" s="8">
        <v>0.99</v>
      </c>
      <c r="K2" t="s">
        <v>424</v>
      </c>
    </row>
    <row r="3" spans="1:13" x14ac:dyDescent="0.25">
      <c r="A3" s="1"/>
      <c r="B3" s="1"/>
      <c r="C3" s="2"/>
      <c r="D3">
        <v>0</v>
      </c>
      <c r="F3">
        <v>27.05</v>
      </c>
      <c r="G3" t="s">
        <v>317</v>
      </c>
      <c r="H3">
        <f t="shared" si="0"/>
        <v>4.8099288657214307</v>
      </c>
      <c r="I3" t="s">
        <v>423</v>
      </c>
      <c r="J3" s="8">
        <v>0.99</v>
      </c>
      <c r="K3" t="s">
        <v>425</v>
      </c>
      <c r="M3">
        <v>16</v>
      </c>
    </row>
    <row r="4" spans="1:13" x14ac:dyDescent="0.25">
      <c r="A4" s="1" t="s">
        <v>285</v>
      </c>
      <c r="B4" s="1" t="s">
        <v>286</v>
      </c>
      <c r="C4" s="1" t="s">
        <v>287</v>
      </c>
      <c r="D4">
        <v>0</v>
      </c>
      <c r="E4">
        <v>17.09</v>
      </c>
      <c r="F4">
        <v>24.59</v>
      </c>
      <c r="G4">
        <v>12.8</v>
      </c>
      <c r="H4">
        <f t="shared" si="0"/>
        <v>4.6775082422647216</v>
      </c>
      <c r="I4" t="s">
        <v>456</v>
      </c>
      <c r="J4" s="8">
        <v>0.99</v>
      </c>
      <c r="K4" t="s">
        <v>458</v>
      </c>
      <c r="M4">
        <v>7</v>
      </c>
    </row>
    <row r="5" spans="1:13" x14ac:dyDescent="0.25">
      <c r="A5" s="1"/>
      <c r="B5" s="1"/>
      <c r="C5" s="1"/>
      <c r="D5">
        <v>0</v>
      </c>
      <c r="F5">
        <v>24.59</v>
      </c>
      <c r="G5" t="s">
        <v>317</v>
      </c>
      <c r="H5">
        <f t="shared" si="0"/>
        <v>4.6775082422647216</v>
      </c>
      <c r="I5" t="s">
        <v>457</v>
      </c>
      <c r="J5" s="8">
        <v>0.98</v>
      </c>
      <c r="K5" t="s">
        <v>459</v>
      </c>
      <c r="M5">
        <v>13</v>
      </c>
    </row>
    <row r="6" spans="1:13" x14ac:dyDescent="0.25">
      <c r="A6" s="1" t="s">
        <v>280</v>
      </c>
      <c r="B6" s="1" t="s">
        <v>281</v>
      </c>
      <c r="C6" s="2" t="s">
        <v>282</v>
      </c>
      <c r="D6">
        <v>0</v>
      </c>
      <c r="E6">
        <v>3.23</v>
      </c>
      <c r="F6">
        <v>24.47</v>
      </c>
      <c r="G6">
        <v>10.84</v>
      </c>
      <c r="H6">
        <f t="shared" si="0"/>
        <v>4.6707270544994701</v>
      </c>
      <c r="I6" t="s">
        <v>454</v>
      </c>
      <c r="J6" s="8">
        <v>0.99</v>
      </c>
      <c r="K6" t="s">
        <v>455</v>
      </c>
      <c r="M6">
        <v>13</v>
      </c>
    </row>
    <row r="7" spans="1:13" x14ac:dyDescent="0.25">
      <c r="A7" s="1" t="s">
        <v>294</v>
      </c>
      <c r="B7" s="1" t="s">
        <v>295</v>
      </c>
      <c r="C7" s="1" t="s">
        <v>296</v>
      </c>
      <c r="D7">
        <v>0</v>
      </c>
      <c r="E7">
        <v>6.68</v>
      </c>
      <c r="F7">
        <v>20.84</v>
      </c>
      <c r="G7">
        <v>10.09</v>
      </c>
      <c r="H7">
        <f t="shared" si="0"/>
        <v>4.4489009511451281</v>
      </c>
      <c r="I7" t="s">
        <v>464</v>
      </c>
      <c r="J7" t="s">
        <v>465</v>
      </c>
      <c r="K7" t="s">
        <v>466</v>
      </c>
    </row>
    <row r="8" spans="1:13" x14ac:dyDescent="0.25">
      <c r="A8" s="1" t="s">
        <v>249</v>
      </c>
      <c r="B8" s="1" t="s">
        <v>250</v>
      </c>
      <c r="C8" s="1" t="s">
        <v>251</v>
      </c>
      <c r="D8">
        <v>0</v>
      </c>
      <c r="E8">
        <v>45.84</v>
      </c>
      <c r="F8">
        <v>15</v>
      </c>
      <c r="G8">
        <v>41.71</v>
      </c>
      <c r="H8">
        <f t="shared" si="0"/>
        <v>4</v>
      </c>
      <c r="I8" t="s">
        <v>432</v>
      </c>
      <c r="J8" t="s">
        <v>433</v>
      </c>
      <c r="K8" t="s">
        <v>434</v>
      </c>
      <c r="M8">
        <v>13</v>
      </c>
    </row>
    <row r="9" spans="1:13" x14ac:dyDescent="0.25">
      <c r="A9" s="1" t="s">
        <v>275</v>
      </c>
      <c r="B9" s="1" t="s">
        <v>276</v>
      </c>
      <c r="C9" s="1" t="s">
        <v>277</v>
      </c>
      <c r="D9">
        <v>0</v>
      </c>
      <c r="E9">
        <v>6.98</v>
      </c>
      <c r="F9">
        <v>13.15</v>
      </c>
      <c r="G9">
        <v>8.32</v>
      </c>
      <c r="H9">
        <f t="shared" si="0"/>
        <v>3.8227301479445206</v>
      </c>
      <c r="I9" t="s">
        <v>450</v>
      </c>
      <c r="J9" s="8">
        <v>0.99</v>
      </c>
      <c r="K9" t="s">
        <v>452</v>
      </c>
      <c r="M9">
        <v>4</v>
      </c>
    </row>
    <row r="10" spans="1:13" x14ac:dyDescent="0.25">
      <c r="A10" s="1"/>
      <c r="B10" s="1"/>
      <c r="C10" s="1"/>
      <c r="D10">
        <v>0</v>
      </c>
      <c r="F10">
        <v>13.15</v>
      </c>
      <c r="G10" t="s">
        <v>317</v>
      </c>
      <c r="H10">
        <f t="shared" si="0"/>
        <v>3.8227301479445206</v>
      </c>
      <c r="I10" t="s">
        <v>451</v>
      </c>
      <c r="J10" s="8">
        <v>0.99</v>
      </c>
      <c r="K10" t="s">
        <v>453</v>
      </c>
      <c r="M10">
        <v>13</v>
      </c>
    </row>
    <row r="11" spans="1:13" x14ac:dyDescent="0.25">
      <c r="A11" s="1" t="s">
        <v>245</v>
      </c>
      <c r="B11" s="1" t="s">
        <v>246</v>
      </c>
      <c r="C11" s="1" t="s">
        <v>247</v>
      </c>
      <c r="D11">
        <v>0</v>
      </c>
      <c r="E11">
        <v>15.12</v>
      </c>
      <c r="F11">
        <v>12.77</v>
      </c>
      <c r="G11">
        <v>49.9</v>
      </c>
      <c r="H11">
        <f t="shared" si="0"/>
        <v>3.7834566543602395</v>
      </c>
      <c r="I11" t="s">
        <v>430</v>
      </c>
      <c r="J11" s="8">
        <v>0.99</v>
      </c>
      <c r="K11" t="s">
        <v>431</v>
      </c>
      <c r="M11">
        <v>8</v>
      </c>
    </row>
    <row r="12" spans="1:13" x14ac:dyDescent="0.25">
      <c r="A12" s="1" t="s">
        <v>240</v>
      </c>
      <c r="B12" s="1" t="s">
        <v>241</v>
      </c>
      <c r="C12" s="1" t="s">
        <v>242</v>
      </c>
      <c r="D12">
        <v>0</v>
      </c>
      <c r="E12">
        <v>17.77</v>
      </c>
      <c r="F12">
        <v>11.76</v>
      </c>
      <c r="G12">
        <v>37.99</v>
      </c>
      <c r="H12">
        <f t="shared" si="0"/>
        <v>3.6735564239901448</v>
      </c>
      <c r="I12" t="s">
        <v>426</v>
      </c>
      <c r="J12" s="8">
        <v>0.99</v>
      </c>
      <c r="K12" t="s">
        <v>428</v>
      </c>
      <c r="M12">
        <v>15</v>
      </c>
    </row>
    <row r="13" spans="1:13" x14ac:dyDescent="0.25">
      <c r="A13" s="1"/>
      <c r="B13" s="1"/>
      <c r="C13" s="1"/>
      <c r="D13">
        <v>0</v>
      </c>
      <c r="F13">
        <v>11.76</v>
      </c>
      <c r="G13" t="s">
        <v>317</v>
      </c>
      <c r="H13">
        <f t="shared" si="0"/>
        <v>3.6735564239901448</v>
      </c>
      <c r="I13" t="s">
        <v>427</v>
      </c>
      <c r="J13" s="8">
        <v>0.99</v>
      </c>
      <c r="K13" t="s">
        <v>429</v>
      </c>
      <c r="M13">
        <v>16</v>
      </c>
    </row>
    <row r="14" spans="1:13" x14ac:dyDescent="0.25">
      <c r="A14" s="1" t="s">
        <v>270</v>
      </c>
      <c r="B14" s="1" t="s">
        <v>271</v>
      </c>
      <c r="C14" s="1" t="s">
        <v>272</v>
      </c>
      <c r="D14">
        <v>0</v>
      </c>
      <c r="E14">
        <v>3.99</v>
      </c>
      <c r="F14">
        <v>11.37</v>
      </c>
      <c r="G14">
        <v>4.1100000000000003</v>
      </c>
      <c r="H14">
        <f t="shared" si="0"/>
        <v>3.6287735952016451</v>
      </c>
      <c r="I14" t="s">
        <v>446</v>
      </c>
      <c r="J14" s="8">
        <v>0.99</v>
      </c>
      <c r="K14" t="s">
        <v>448</v>
      </c>
      <c r="M14">
        <v>7</v>
      </c>
    </row>
    <row r="15" spans="1:13" x14ac:dyDescent="0.25">
      <c r="A15" s="1"/>
      <c r="B15" s="1"/>
      <c r="C15" s="1"/>
      <c r="D15">
        <v>0</v>
      </c>
      <c r="F15">
        <v>11.37</v>
      </c>
      <c r="G15" t="s">
        <v>317</v>
      </c>
      <c r="H15">
        <f t="shared" si="0"/>
        <v>3.6287735952016451</v>
      </c>
      <c r="I15" t="s">
        <v>447</v>
      </c>
      <c r="J15" s="8">
        <v>0.99</v>
      </c>
      <c r="K15" t="s">
        <v>449</v>
      </c>
      <c r="M15">
        <v>7</v>
      </c>
    </row>
    <row r="16" spans="1:13" x14ac:dyDescent="0.25">
      <c r="A16" s="1" t="s">
        <v>231</v>
      </c>
      <c r="B16" s="1" t="s">
        <v>232</v>
      </c>
      <c r="C16" s="2" t="s">
        <v>233</v>
      </c>
      <c r="D16">
        <v>0</v>
      </c>
      <c r="E16">
        <v>33.58</v>
      </c>
      <c r="F16">
        <v>11.21</v>
      </c>
      <c r="G16">
        <v>15.05</v>
      </c>
      <c r="H16">
        <f t="shared" si="0"/>
        <v>3.6099912952126787</v>
      </c>
      <c r="I16" t="s">
        <v>418</v>
      </c>
      <c r="J16" s="8">
        <v>0.99</v>
      </c>
      <c r="K16" t="s">
        <v>420</v>
      </c>
      <c r="M16">
        <v>14</v>
      </c>
    </row>
    <row r="17" spans="1:13" x14ac:dyDescent="0.25">
      <c r="A17" s="1"/>
      <c r="B17" s="1"/>
      <c r="C17" s="2"/>
      <c r="D17">
        <v>0</v>
      </c>
      <c r="F17">
        <v>11.21</v>
      </c>
      <c r="G17" t="s">
        <v>317</v>
      </c>
      <c r="H17">
        <f t="shared" si="0"/>
        <v>3.6099912952126787</v>
      </c>
      <c r="I17" t="s">
        <v>419</v>
      </c>
      <c r="J17" s="8">
        <v>0.98</v>
      </c>
      <c r="K17" t="s">
        <v>421</v>
      </c>
      <c r="M17">
        <v>7</v>
      </c>
    </row>
    <row r="18" spans="1:13" x14ac:dyDescent="0.25">
      <c r="A18" s="1" t="s">
        <v>264</v>
      </c>
      <c r="B18" s="1" t="s">
        <v>217</v>
      </c>
      <c r="C18" s="1" t="s">
        <v>218</v>
      </c>
      <c r="D18">
        <v>0.2</v>
      </c>
      <c r="E18">
        <v>26.56</v>
      </c>
      <c r="F18">
        <v>11.67</v>
      </c>
      <c r="G18">
        <v>25.39</v>
      </c>
      <c r="H18">
        <f t="shared" si="0"/>
        <v>3.4003102135322916</v>
      </c>
      <c r="I18" t="s">
        <v>409</v>
      </c>
      <c r="J18" s="8">
        <v>0.99</v>
      </c>
      <c r="K18" t="s">
        <v>441</v>
      </c>
      <c r="M18">
        <v>14</v>
      </c>
    </row>
    <row r="19" spans="1:13" x14ac:dyDescent="0.25">
      <c r="A19" s="1" t="s">
        <v>265</v>
      </c>
      <c r="B19" s="1" t="s">
        <v>266</v>
      </c>
      <c r="C19" s="2" t="s">
        <v>267</v>
      </c>
      <c r="D19">
        <v>2.2000000000000002</v>
      </c>
      <c r="E19">
        <v>42.94</v>
      </c>
      <c r="F19">
        <v>32.549999999999997</v>
      </c>
      <c r="G19">
        <v>47.75</v>
      </c>
      <c r="H19">
        <f t="shared" si="0"/>
        <v>3.3901689562001831</v>
      </c>
      <c r="I19" t="s">
        <v>442</v>
      </c>
      <c r="J19" s="8">
        <v>0.99</v>
      </c>
      <c r="K19" t="s">
        <v>444</v>
      </c>
      <c r="M19">
        <v>15</v>
      </c>
    </row>
    <row r="20" spans="1:13" x14ac:dyDescent="0.25">
      <c r="A20" s="1"/>
      <c r="B20" s="1"/>
      <c r="C20" s="2"/>
      <c r="D20">
        <v>2.2000000000000002</v>
      </c>
      <c r="F20">
        <v>32.549999999999997</v>
      </c>
      <c r="G20" t="s">
        <v>317</v>
      </c>
      <c r="H20">
        <f t="shared" si="0"/>
        <v>3.3901689562001831</v>
      </c>
      <c r="I20" t="s">
        <v>443</v>
      </c>
      <c r="J20" s="8">
        <v>0.99</v>
      </c>
      <c r="K20" t="s">
        <v>445</v>
      </c>
      <c r="M20">
        <v>15</v>
      </c>
    </row>
    <row r="21" spans="1:13" x14ac:dyDescent="0.25">
      <c r="A21" s="1" t="s">
        <v>226</v>
      </c>
      <c r="B21" s="1" t="s">
        <v>227</v>
      </c>
      <c r="C21" s="1" t="s">
        <v>228</v>
      </c>
      <c r="D21">
        <v>3.71</v>
      </c>
      <c r="E21">
        <v>68.44</v>
      </c>
      <c r="F21">
        <v>46.97</v>
      </c>
      <c r="G21">
        <v>72.739999999999995</v>
      </c>
      <c r="H21">
        <f t="shared" si="0"/>
        <v>3.348333474588705</v>
      </c>
      <c r="I21" t="s">
        <v>414</v>
      </c>
      <c r="J21" s="8">
        <v>0.99</v>
      </c>
      <c r="K21" t="s">
        <v>416</v>
      </c>
      <c r="M21">
        <v>4</v>
      </c>
    </row>
    <row r="22" spans="1:13" x14ac:dyDescent="0.25">
      <c r="A22" s="1"/>
      <c r="B22" s="1"/>
      <c r="C22" s="1"/>
      <c r="D22">
        <v>3.71</v>
      </c>
      <c r="F22">
        <v>46.97</v>
      </c>
      <c r="G22" t="s">
        <v>317</v>
      </c>
      <c r="H22">
        <f t="shared" si="0"/>
        <v>3.348333474588705</v>
      </c>
      <c r="I22" t="s">
        <v>415</v>
      </c>
      <c r="J22" s="8">
        <v>0.99</v>
      </c>
      <c r="K22" t="s">
        <v>417</v>
      </c>
      <c r="M22">
        <v>11</v>
      </c>
    </row>
    <row r="23" spans="1:13" x14ac:dyDescent="0.25">
      <c r="A23" s="1" t="s">
        <v>289</v>
      </c>
      <c r="B23" s="1" t="s">
        <v>290</v>
      </c>
      <c r="C23" s="1" t="s">
        <v>291</v>
      </c>
      <c r="D23">
        <v>1.59</v>
      </c>
      <c r="E23">
        <v>11.82</v>
      </c>
      <c r="F23">
        <v>21.11</v>
      </c>
      <c r="G23">
        <v>23.81</v>
      </c>
      <c r="H23">
        <f t="shared" si="0"/>
        <v>3.093675022129672</v>
      </c>
      <c r="I23" t="s">
        <v>460</v>
      </c>
      <c r="J23" s="8">
        <v>0.99</v>
      </c>
      <c r="K23" t="s">
        <v>461</v>
      </c>
      <c r="M23">
        <v>10</v>
      </c>
    </row>
    <row r="24" spans="1:13" x14ac:dyDescent="0.25">
      <c r="A24" s="1"/>
      <c r="B24" s="1"/>
      <c r="C24" s="1"/>
      <c r="D24">
        <v>1.59</v>
      </c>
      <c r="F24">
        <v>21.11</v>
      </c>
      <c r="G24" t="s">
        <v>317</v>
      </c>
      <c r="H24">
        <f t="shared" si="0"/>
        <v>3.093675022129672</v>
      </c>
      <c r="I24" t="s">
        <v>462</v>
      </c>
      <c r="J24" s="8">
        <v>0.99</v>
      </c>
      <c r="K24" t="s">
        <v>463</v>
      </c>
      <c r="M24">
        <v>7</v>
      </c>
    </row>
    <row r="25" spans="1:13" x14ac:dyDescent="0.25">
      <c r="A25" s="1" t="s">
        <v>72</v>
      </c>
      <c r="B25" s="1" t="s">
        <v>73</v>
      </c>
      <c r="C25" s="1" t="s">
        <v>74</v>
      </c>
      <c r="D25">
        <v>147.13999999999999</v>
      </c>
      <c r="E25">
        <v>1846.77</v>
      </c>
      <c r="F25">
        <v>1143.5999999999999</v>
      </c>
      <c r="G25">
        <v>1500.48</v>
      </c>
      <c r="H25">
        <f t="shared" si="0"/>
        <v>2.949810364572393</v>
      </c>
      <c r="I25" t="s">
        <v>325</v>
      </c>
      <c r="J25">
        <v>100</v>
      </c>
      <c r="K25" t="s">
        <v>327</v>
      </c>
      <c r="M25">
        <v>12</v>
      </c>
    </row>
    <row r="26" spans="1:13" x14ac:dyDescent="0.25">
      <c r="A26" s="1"/>
      <c r="B26" s="1"/>
      <c r="C26" s="1"/>
      <c r="D26">
        <v>147.13999999999999</v>
      </c>
      <c r="F26">
        <v>1143.5999999999999</v>
      </c>
      <c r="G26" t="s">
        <v>317</v>
      </c>
      <c r="H26">
        <f t="shared" si="0"/>
        <v>2.949810364572393</v>
      </c>
      <c r="I26" t="s">
        <v>326</v>
      </c>
      <c r="J26">
        <v>85</v>
      </c>
      <c r="K26" t="s">
        <v>328</v>
      </c>
      <c r="M26">
        <v>12</v>
      </c>
    </row>
    <row r="27" spans="1:13" x14ac:dyDescent="0.25">
      <c r="A27" s="1" t="s">
        <v>254</v>
      </c>
      <c r="B27" s="1" t="s">
        <v>255</v>
      </c>
      <c r="C27" s="1" t="s">
        <v>256</v>
      </c>
      <c r="D27">
        <v>0</v>
      </c>
      <c r="E27">
        <v>9.24</v>
      </c>
      <c r="F27">
        <v>6.4</v>
      </c>
      <c r="G27">
        <v>22.68</v>
      </c>
      <c r="H27">
        <f t="shared" si="0"/>
        <v>2.8875252707415879</v>
      </c>
      <c r="I27" t="s">
        <v>435</v>
      </c>
      <c r="J27" s="8">
        <v>0.99</v>
      </c>
      <c r="K27" t="s">
        <v>436</v>
      </c>
      <c r="M27">
        <v>12</v>
      </c>
    </row>
    <row r="28" spans="1:13" x14ac:dyDescent="0.25">
      <c r="A28" s="1" t="s">
        <v>63</v>
      </c>
      <c r="B28" s="1" t="s">
        <v>64</v>
      </c>
      <c r="C28" s="2" t="s">
        <v>65</v>
      </c>
      <c r="D28">
        <v>41.55</v>
      </c>
      <c r="E28">
        <v>645.79</v>
      </c>
      <c r="F28">
        <v>299.70999999999998</v>
      </c>
      <c r="G28">
        <v>662.1</v>
      </c>
      <c r="H28">
        <f t="shared" si="0"/>
        <v>2.8211418079765829</v>
      </c>
      <c r="I28" t="s">
        <v>321</v>
      </c>
      <c r="J28">
        <v>98</v>
      </c>
      <c r="K28" t="s">
        <v>322</v>
      </c>
      <c r="M28">
        <v>15</v>
      </c>
    </row>
    <row r="29" spans="1:13" x14ac:dyDescent="0.25">
      <c r="A29" s="1" t="s">
        <v>86</v>
      </c>
      <c r="B29" s="1" t="s">
        <v>73</v>
      </c>
      <c r="C29" s="1" t="s">
        <v>74</v>
      </c>
      <c r="D29">
        <v>167.21</v>
      </c>
      <c r="E29">
        <v>1844.07</v>
      </c>
      <c r="F29">
        <v>1111.72</v>
      </c>
      <c r="G29">
        <v>1608.15</v>
      </c>
      <c r="H29">
        <f t="shared" si="0"/>
        <v>2.725755224119804</v>
      </c>
      <c r="I29" t="s">
        <v>336</v>
      </c>
      <c r="K29" t="s">
        <v>337</v>
      </c>
      <c r="M29">
        <v>14</v>
      </c>
    </row>
    <row r="30" spans="1:13" x14ac:dyDescent="0.25">
      <c r="A30" s="1" t="s">
        <v>35</v>
      </c>
      <c r="B30" s="1" t="s">
        <v>36</v>
      </c>
      <c r="C30" s="1" t="s">
        <v>37</v>
      </c>
      <c r="D30">
        <v>143.86000000000001</v>
      </c>
      <c r="E30">
        <v>2058.85</v>
      </c>
      <c r="F30">
        <v>895.8</v>
      </c>
      <c r="G30">
        <v>1671.64</v>
      </c>
      <c r="H30">
        <f t="shared" si="0"/>
        <v>2.6301269977294619</v>
      </c>
      <c r="I30" t="s">
        <v>304</v>
      </c>
      <c r="J30">
        <v>95</v>
      </c>
      <c r="K30" t="s">
        <v>305</v>
      </c>
      <c r="M30">
        <v>7</v>
      </c>
    </row>
    <row r="31" spans="1:13" x14ac:dyDescent="0.25">
      <c r="A31" s="1" t="s">
        <v>206</v>
      </c>
      <c r="B31" s="1" t="s">
        <v>207</v>
      </c>
      <c r="C31" s="1" t="s">
        <v>208</v>
      </c>
      <c r="D31">
        <v>160.26</v>
      </c>
      <c r="E31">
        <v>4216.53</v>
      </c>
      <c r="F31">
        <v>954.4</v>
      </c>
      <c r="G31">
        <v>3802.3</v>
      </c>
      <c r="H31">
        <f t="shared" si="0"/>
        <v>2.5667162495875187</v>
      </c>
      <c r="I31" t="s">
        <v>404</v>
      </c>
      <c r="J31" t="s">
        <v>405</v>
      </c>
      <c r="K31" t="s">
        <v>406</v>
      </c>
      <c r="M31">
        <v>13</v>
      </c>
    </row>
    <row r="32" spans="1:13" x14ac:dyDescent="0.25">
      <c r="A32" s="1" t="s">
        <v>68</v>
      </c>
      <c r="B32" s="1" t="s">
        <v>69</v>
      </c>
      <c r="C32" s="2" t="s">
        <v>70</v>
      </c>
      <c r="D32">
        <v>174.32</v>
      </c>
      <c r="E32">
        <v>1453.29</v>
      </c>
      <c r="F32">
        <v>1010.4</v>
      </c>
      <c r="G32">
        <v>1442.34</v>
      </c>
      <c r="H32">
        <f t="shared" si="0"/>
        <v>2.528291194489992</v>
      </c>
      <c r="I32" t="s">
        <v>323</v>
      </c>
      <c r="J32">
        <v>100</v>
      </c>
      <c r="K32" t="s">
        <v>324</v>
      </c>
      <c r="M32">
        <v>9</v>
      </c>
    </row>
    <row r="33" spans="1:13" x14ac:dyDescent="0.25">
      <c r="A33" s="1" t="s">
        <v>45</v>
      </c>
      <c r="B33" s="1" t="s">
        <v>46</v>
      </c>
      <c r="C33" s="2" t="s">
        <v>47</v>
      </c>
      <c r="D33">
        <v>272.19</v>
      </c>
      <c r="E33">
        <v>4223.3599999999997</v>
      </c>
      <c r="F33">
        <v>1560.02</v>
      </c>
      <c r="G33">
        <v>3843.28</v>
      </c>
      <c r="H33">
        <f t="shared" si="0"/>
        <v>2.5145124409501838</v>
      </c>
      <c r="I33" t="s">
        <v>309</v>
      </c>
      <c r="J33">
        <v>100</v>
      </c>
      <c r="K33" t="s">
        <v>310</v>
      </c>
      <c r="M33">
        <v>7</v>
      </c>
    </row>
    <row r="34" spans="1:13" x14ac:dyDescent="0.25">
      <c r="A34" s="1" t="s">
        <v>259</v>
      </c>
      <c r="B34" s="1" t="s">
        <v>260</v>
      </c>
      <c r="C34" s="1" t="s">
        <v>261</v>
      </c>
      <c r="D34">
        <v>0</v>
      </c>
      <c r="E34">
        <v>10.73</v>
      </c>
      <c r="F34">
        <v>4.71</v>
      </c>
      <c r="G34">
        <v>16.54</v>
      </c>
      <c r="H34">
        <f t="shared" ref="H34:H65" si="1">LOG((F34+1)/(D34+1), 2)</f>
        <v>2.5134907455881184</v>
      </c>
      <c r="I34" t="s">
        <v>437</v>
      </c>
      <c r="J34" s="8">
        <v>0.98</v>
      </c>
      <c r="K34" t="s">
        <v>439</v>
      </c>
      <c r="M34">
        <v>4</v>
      </c>
    </row>
    <row r="35" spans="1:13" x14ac:dyDescent="0.25">
      <c r="A35" s="1"/>
      <c r="B35" s="1"/>
      <c r="C35" s="1"/>
      <c r="D35">
        <v>0</v>
      </c>
      <c r="F35">
        <v>4.71</v>
      </c>
      <c r="G35" t="s">
        <v>317</v>
      </c>
      <c r="H35">
        <f t="shared" si="1"/>
        <v>2.5134907455881184</v>
      </c>
      <c r="I35" t="s">
        <v>438</v>
      </c>
      <c r="J35" s="8">
        <v>0.97</v>
      </c>
      <c r="K35" t="s">
        <v>440</v>
      </c>
      <c r="M35">
        <v>4</v>
      </c>
    </row>
    <row r="36" spans="1:13" x14ac:dyDescent="0.25">
      <c r="A36" s="1" t="s">
        <v>81</v>
      </c>
      <c r="B36" s="1" t="s">
        <v>82</v>
      </c>
      <c r="C36" s="1" t="s">
        <v>83</v>
      </c>
      <c r="D36">
        <v>160.49</v>
      </c>
      <c r="E36">
        <v>2816.35</v>
      </c>
      <c r="F36">
        <v>889.27</v>
      </c>
      <c r="G36">
        <v>2461.7399999999998</v>
      </c>
      <c r="H36">
        <f t="shared" si="1"/>
        <v>2.4627981100422023</v>
      </c>
      <c r="I36" t="s">
        <v>331</v>
      </c>
      <c r="J36" t="s">
        <v>332</v>
      </c>
      <c r="K36" t="s">
        <v>333</v>
      </c>
      <c r="M36">
        <v>7</v>
      </c>
    </row>
    <row r="37" spans="1:13" x14ac:dyDescent="0.25">
      <c r="A37" s="1"/>
      <c r="B37" s="1"/>
      <c r="C37" s="1"/>
      <c r="D37">
        <v>160.49</v>
      </c>
      <c r="F37">
        <v>889.27</v>
      </c>
      <c r="G37" t="s">
        <v>317</v>
      </c>
      <c r="H37">
        <f t="shared" si="1"/>
        <v>2.4627981100422023</v>
      </c>
      <c r="I37" t="s">
        <v>334</v>
      </c>
      <c r="J37" t="s">
        <v>332</v>
      </c>
      <c r="K37" t="s">
        <v>335</v>
      </c>
      <c r="M37">
        <v>5</v>
      </c>
    </row>
    <row r="38" spans="1:13" x14ac:dyDescent="0.25">
      <c r="A38" s="1" t="s">
        <v>76</v>
      </c>
      <c r="B38" s="1" t="s">
        <v>77</v>
      </c>
      <c r="C38" s="1" t="s">
        <v>78</v>
      </c>
      <c r="D38">
        <v>69.39</v>
      </c>
      <c r="E38">
        <v>491.66</v>
      </c>
      <c r="F38">
        <v>360.07</v>
      </c>
      <c r="G38">
        <v>593.47</v>
      </c>
      <c r="H38">
        <f t="shared" si="1"/>
        <v>2.3588361658080941</v>
      </c>
      <c r="I38" t="s">
        <v>329</v>
      </c>
      <c r="J38">
        <v>80</v>
      </c>
      <c r="K38" t="s">
        <v>330</v>
      </c>
      <c r="M38">
        <v>7</v>
      </c>
    </row>
    <row r="39" spans="1:13" x14ac:dyDescent="0.25">
      <c r="A39" s="1" t="s">
        <v>121</v>
      </c>
      <c r="B39" s="1" t="s">
        <v>122</v>
      </c>
      <c r="C39" s="2" t="s">
        <v>123</v>
      </c>
      <c r="D39">
        <v>210.5</v>
      </c>
      <c r="E39">
        <v>1699.94</v>
      </c>
      <c r="F39">
        <v>984.09</v>
      </c>
      <c r="G39">
        <v>2541.63</v>
      </c>
      <c r="H39">
        <f t="shared" si="1"/>
        <v>2.2195978750533807</v>
      </c>
      <c r="I39" t="s">
        <v>353</v>
      </c>
      <c r="J39" s="8">
        <v>0.99</v>
      </c>
      <c r="K39" t="s">
        <v>354</v>
      </c>
      <c r="M39">
        <v>16</v>
      </c>
    </row>
    <row r="40" spans="1:13" x14ac:dyDescent="0.25">
      <c r="A40" s="1" t="s">
        <v>41</v>
      </c>
      <c r="B40" s="1" t="s">
        <v>42</v>
      </c>
      <c r="C40" s="1" t="s">
        <v>43</v>
      </c>
      <c r="D40">
        <v>41.53</v>
      </c>
      <c r="E40">
        <v>502.3</v>
      </c>
      <c r="F40">
        <v>196.93</v>
      </c>
      <c r="G40">
        <v>545.25</v>
      </c>
      <c r="H40">
        <f t="shared" si="1"/>
        <v>2.2184375363467512</v>
      </c>
      <c r="I40" t="s">
        <v>307</v>
      </c>
      <c r="J40" s="8">
        <v>1</v>
      </c>
      <c r="K40" t="s">
        <v>308</v>
      </c>
      <c r="M40">
        <v>16</v>
      </c>
    </row>
    <row r="41" spans="1:13" x14ac:dyDescent="0.25">
      <c r="A41" s="1" t="s">
        <v>0</v>
      </c>
      <c r="B41" s="1" t="s">
        <v>1</v>
      </c>
      <c r="C41" s="2" t="s">
        <v>2</v>
      </c>
      <c r="D41">
        <v>49.34</v>
      </c>
      <c r="E41">
        <v>384.55</v>
      </c>
      <c r="F41">
        <v>225.98</v>
      </c>
      <c r="G41">
        <v>422.79</v>
      </c>
      <c r="H41">
        <f t="shared" si="1"/>
        <v>2.1727880606095527</v>
      </c>
      <c r="I41" t="s">
        <v>301</v>
      </c>
      <c r="J41">
        <v>99</v>
      </c>
      <c r="K41" t="s">
        <v>299</v>
      </c>
      <c r="M41">
        <v>15</v>
      </c>
    </row>
    <row r="42" spans="1:13" x14ac:dyDescent="0.25">
      <c r="A42" s="1" t="s">
        <v>58</v>
      </c>
      <c r="B42" s="1" t="s">
        <v>59</v>
      </c>
      <c r="C42" s="1" t="s">
        <v>60</v>
      </c>
      <c r="D42">
        <v>135.55000000000001</v>
      </c>
      <c r="E42">
        <v>1766.28</v>
      </c>
      <c r="F42">
        <v>592.57000000000005</v>
      </c>
      <c r="G42">
        <v>1648.49</v>
      </c>
      <c r="H42">
        <f t="shared" si="1"/>
        <v>2.1199888635277695</v>
      </c>
      <c r="I42" t="s">
        <v>316</v>
      </c>
      <c r="J42" t="s">
        <v>318</v>
      </c>
      <c r="K42" t="s">
        <v>319</v>
      </c>
      <c r="M42">
        <v>7</v>
      </c>
    </row>
    <row r="43" spans="1:13" x14ac:dyDescent="0.25">
      <c r="A43" s="1"/>
      <c r="B43" s="1"/>
      <c r="C43" s="1"/>
      <c r="D43">
        <v>135.55000000000001</v>
      </c>
      <c r="F43">
        <v>592.57000000000005</v>
      </c>
      <c r="G43" t="s">
        <v>317</v>
      </c>
      <c r="H43">
        <f t="shared" si="1"/>
        <v>2.1199888635277695</v>
      </c>
      <c r="I43" t="s">
        <v>315</v>
      </c>
      <c r="J43" t="s">
        <v>318</v>
      </c>
      <c r="K43" t="s">
        <v>320</v>
      </c>
      <c r="M43">
        <v>16</v>
      </c>
    </row>
    <row r="44" spans="1:13" x14ac:dyDescent="0.25">
      <c r="A44" s="1" t="s">
        <v>49</v>
      </c>
      <c r="B44" s="1" t="s">
        <v>50</v>
      </c>
      <c r="C44" s="1" t="s">
        <v>51</v>
      </c>
      <c r="D44">
        <v>258.74</v>
      </c>
      <c r="E44">
        <v>2246.48</v>
      </c>
      <c r="F44">
        <v>1081.8800000000001</v>
      </c>
      <c r="G44">
        <v>1628.31</v>
      </c>
      <c r="H44">
        <f t="shared" si="1"/>
        <v>2.0597332671864392</v>
      </c>
      <c r="I44" t="s">
        <v>311</v>
      </c>
      <c r="J44" s="8">
        <v>0.94</v>
      </c>
      <c r="K44" t="s">
        <v>312</v>
      </c>
      <c r="M44">
        <v>11</v>
      </c>
    </row>
    <row r="45" spans="1:13" x14ac:dyDescent="0.25">
      <c r="A45" s="1" t="s">
        <v>193</v>
      </c>
      <c r="B45" s="1" t="s">
        <v>194</v>
      </c>
      <c r="C45" s="2" t="s">
        <v>195</v>
      </c>
      <c r="D45">
        <v>58.7</v>
      </c>
      <c r="E45">
        <v>906.9</v>
      </c>
      <c r="F45">
        <v>237.49</v>
      </c>
      <c r="G45">
        <v>1291.1099999999999</v>
      </c>
      <c r="H45">
        <f t="shared" si="1"/>
        <v>1.9981259380017833</v>
      </c>
      <c r="I45" t="s">
        <v>397</v>
      </c>
      <c r="J45" s="8">
        <v>0.99</v>
      </c>
      <c r="K45" t="s">
        <v>398</v>
      </c>
      <c r="M45">
        <v>11</v>
      </c>
    </row>
    <row r="46" spans="1:13" x14ac:dyDescent="0.25">
      <c r="A46" t="s">
        <v>54</v>
      </c>
      <c r="B46" t="s">
        <v>55</v>
      </c>
      <c r="C46" t="s">
        <v>56</v>
      </c>
      <c r="D46">
        <v>8.0399999999999991</v>
      </c>
      <c r="E46">
        <v>111.53</v>
      </c>
      <c r="F46">
        <v>34.18</v>
      </c>
      <c r="G46">
        <v>81.16</v>
      </c>
      <c r="H46">
        <f t="shared" si="1"/>
        <v>1.9603608050567733</v>
      </c>
      <c r="I46" t="s">
        <v>313</v>
      </c>
      <c r="J46">
        <v>100</v>
      </c>
      <c r="K46" t="s">
        <v>314</v>
      </c>
      <c r="M46">
        <v>15</v>
      </c>
    </row>
    <row r="47" spans="1:13" x14ac:dyDescent="0.25">
      <c r="A47" s="1" t="s">
        <v>201</v>
      </c>
      <c r="B47" s="1" t="s">
        <v>202</v>
      </c>
      <c r="C47" s="1" t="s">
        <v>203</v>
      </c>
      <c r="D47">
        <v>17.53</v>
      </c>
      <c r="E47">
        <v>548.28</v>
      </c>
      <c r="F47">
        <v>68.92</v>
      </c>
      <c r="G47">
        <v>287.19</v>
      </c>
      <c r="H47">
        <f t="shared" si="1"/>
        <v>1.9158423034733325</v>
      </c>
      <c r="I47" t="s">
        <v>401</v>
      </c>
      <c r="J47" t="s">
        <v>402</v>
      </c>
      <c r="K47" t="s">
        <v>403</v>
      </c>
      <c r="M47">
        <v>15</v>
      </c>
    </row>
    <row r="48" spans="1:13" x14ac:dyDescent="0.25">
      <c r="A48" s="1" t="s">
        <v>197</v>
      </c>
      <c r="B48" s="1" t="s">
        <v>198</v>
      </c>
      <c r="C48" s="2" t="s">
        <v>199</v>
      </c>
      <c r="D48">
        <v>178.19</v>
      </c>
      <c r="E48">
        <v>3593.66</v>
      </c>
      <c r="F48">
        <v>655.98</v>
      </c>
      <c r="G48">
        <v>4712.59</v>
      </c>
      <c r="H48">
        <f t="shared" si="1"/>
        <v>1.8743593246085115</v>
      </c>
      <c r="I48" t="s">
        <v>399</v>
      </c>
      <c r="J48" s="8">
        <v>0.98</v>
      </c>
      <c r="K48" t="s">
        <v>400</v>
      </c>
      <c r="M48">
        <v>15</v>
      </c>
    </row>
    <row r="49" spans="1:13" x14ac:dyDescent="0.25">
      <c r="A49" s="1" t="s">
        <v>211</v>
      </c>
      <c r="B49" s="1" t="s">
        <v>212</v>
      </c>
      <c r="C49" s="1" t="s">
        <v>213</v>
      </c>
      <c r="D49">
        <v>0</v>
      </c>
      <c r="E49">
        <v>26.83</v>
      </c>
      <c r="F49">
        <v>2.65</v>
      </c>
      <c r="G49">
        <v>14.27</v>
      </c>
      <c r="H49">
        <f t="shared" si="1"/>
        <v>1.867896463992655</v>
      </c>
      <c r="I49" t="s">
        <v>407</v>
      </c>
      <c r="J49" s="8">
        <v>0.99</v>
      </c>
      <c r="K49" t="s">
        <v>408</v>
      </c>
      <c r="M49">
        <v>6</v>
      </c>
    </row>
    <row r="50" spans="1:13" x14ac:dyDescent="0.25">
      <c r="A50" s="1" t="s">
        <v>154</v>
      </c>
      <c r="B50" s="1" t="s">
        <v>155</v>
      </c>
      <c r="C50" s="2" t="s">
        <v>156</v>
      </c>
      <c r="D50">
        <v>51.06</v>
      </c>
      <c r="E50">
        <v>323.87</v>
      </c>
      <c r="F50">
        <v>185.9</v>
      </c>
      <c r="G50">
        <v>529.79999999999995</v>
      </c>
      <c r="H50">
        <f t="shared" si="1"/>
        <v>1.8440193522284083</v>
      </c>
      <c r="I50" t="s">
        <v>373</v>
      </c>
      <c r="J50" s="8">
        <v>0.99</v>
      </c>
      <c r="K50" t="s">
        <v>374</v>
      </c>
      <c r="M50">
        <v>6</v>
      </c>
    </row>
    <row r="51" spans="1:13" x14ac:dyDescent="0.25">
      <c r="A51" s="1" t="s">
        <v>87</v>
      </c>
      <c r="B51" s="1" t="s">
        <v>88</v>
      </c>
      <c r="C51" s="2" t="s">
        <v>89</v>
      </c>
      <c r="D51">
        <v>313.10000000000002</v>
      </c>
      <c r="E51">
        <v>2507.58</v>
      </c>
      <c r="F51">
        <v>1073.03</v>
      </c>
      <c r="G51">
        <v>3363.68</v>
      </c>
      <c r="H51">
        <f t="shared" si="1"/>
        <v>1.7737384434021479</v>
      </c>
      <c r="I51" t="s">
        <v>368</v>
      </c>
      <c r="J51" s="8">
        <v>0.91</v>
      </c>
      <c r="K51" t="s">
        <v>338</v>
      </c>
      <c r="M51">
        <v>10</v>
      </c>
    </row>
    <row r="52" spans="1:13" x14ac:dyDescent="0.25">
      <c r="A52" t="s">
        <v>29</v>
      </c>
      <c r="B52" t="s">
        <v>30</v>
      </c>
      <c r="C52" t="s">
        <v>31</v>
      </c>
      <c r="D52">
        <v>468.49</v>
      </c>
      <c r="E52">
        <v>3512.78</v>
      </c>
      <c r="F52">
        <v>1584.05</v>
      </c>
      <c r="G52">
        <v>3224.99</v>
      </c>
      <c r="H52">
        <f t="shared" si="1"/>
        <v>1.755362016195873</v>
      </c>
      <c r="I52" t="s">
        <v>302</v>
      </c>
      <c r="J52" s="8">
        <v>0.94</v>
      </c>
      <c r="K52" t="s">
        <v>306</v>
      </c>
      <c r="M52">
        <v>10</v>
      </c>
    </row>
    <row r="53" spans="1:13" x14ac:dyDescent="0.25">
      <c r="A53" s="1" t="s">
        <v>112</v>
      </c>
      <c r="B53" s="1" t="s">
        <v>113</v>
      </c>
      <c r="C53" s="1" t="s">
        <v>114</v>
      </c>
      <c r="D53">
        <v>15.78</v>
      </c>
      <c r="E53">
        <v>154.66999999999999</v>
      </c>
      <c r="F53">
        <v>55.63</v>
      </c>
      <c r="G53">
        <v>226.8</v>
      </c>
      <c r="H53">
        <f t="shared" si="1"/>
        <v>1.7548238140477583</v>
      </c>
      <c r="I53" t="s">
        <v>347</v>
      </c>
      <c r="J53" s="8">
        <v>1</v>
      </c>
      <c r="K53" t="s">
        <v>348</v>
      </c>
      <c r="M53">
        <v>2</v>
      </c>
    </row>
    <row r="54" spans="1:13" x14ac:dyDescent="0.25">
      <c r="A54" s="1" t="s">
        <v>136</v>
      </c>
      <c r="B54" s="1" t="s">
        <v>137</v>
      </c>
      <c r="C54" s="1" t="s">
        <v>138</v>
      </c>
      <c r="D54">
        <v>115.32</v>
      </c>
      <c r="E54">
        <v>971.94</v>
      </c>
      <c r="F54">
        <v>391.49</v>
      </c>
      <c r="G54">
        <v>1200.32</v>
      </c>
      <c r="H54">
        <f t="shared" si="1"/>
        <v>1.7545567226043242</v>
      </c>
      <c r="I54" t="s">
        <v>359</v>
      </c>
      <c r="J54" s="8">
        <v>0.99</v>
      </c>
      <c r="K54" t="s">
        <v>360</v>
      </c>
      <c r="M54">
        <v>15</v>
      </c>
    </row>
    <row r="55" spans="1:13" x14ac:dyDescent="0.25">
      <c r="A55" s="1" t="s">
        <v>183</v>
      </c>
      <c r="B55" s="1" t="s">
        <v>184</v>
      </c>
      <c r="C55" s="1" t="s">
        <v>185</v>
      </c>
      <c r="D55">
        <v>0</v>
      </c>
      <c r="E55">
        <v>3.88</v>
      </c>
      <c r="F55">
        <v>2.3199999999999998</v>
      </c>
      <c r="G55">
        <v>12.44</v>
      </c>
      <c r="H55">
        <f t="shared" si="1"/>
        <v>1.7311832415721999</v>
      </c>
      <c r="I55" t="s">
        <v>391</v>
      </c>
      <c r="J55" s="8">
        <v>0.97</v>
      </c>
      <c r="K55" t="s">
        <v>393</v>
      </c>
      <c r="M55">
        <v>15</v>
      </c>
    </row>
    <row r="56" spans="1:13" x14ac:dyDescent="0.25">
      <c r="A56" s="1"/>
      <c r="B56" s="1"/>
      <c r="C56" s="1"/>
      <c r="D56">
        <v>0</v>
      </c>
      <c r="F56">
        <v>2.3199999999999998</v>
      </c>
      <c r="G56" t="s">
        <v>317</v>
      </c>
      <c r="H56">
        <f t="shared" si="1"/>
        <v>1.7311832415721999</v>
      </c>
      <c r="I56" t="s">
        <v>392</v>
      </c>
      <c r="J56" s="8">
        <v>0.99</v>
      </c>
      <c r="K56" t="s">
        <v>394</v>
      </c>
      <c r="M56">
        <v>14</v>
      </c>
    </row>
    <row r="57" spans="1:13" x14ac:dyDescent="0.25">
      <c r="A57" s="1" t="s">
        <v>150</v>
      </c>
      <c r="B57" s="1" t="s">
        <v>151</v>
      </c>
      <c r="C57" s="1" t="s">
        <v>152</v>
      </c>
      <c r="D57">
        <v>161.84</v>
      </c>
      <c r="E57">
        <v>1649.1</v>
      </c>
      <c r="F57">
        <v>508.56</v>
      </c>
      <c r="G57">
        <v>2162.21</v>
      </c>
      <c r="H57">
        <f t="shared" si="1"/>
        <v>1.6457969051901096</v>
      </c>
      <c r="I57" t="s">
        <v>371</v>
      </c>
      <c r="J57" s="8">
        <v>1</v>
      </c>
      <c r="K57" t="s">
        <v>372</v>
      </c>
      <c r="M57">
        <v>11</v>
      </c>
    </row>
    <row r="58" spans="1:13" x14ac:dyDescent="0.25">
      <c r="A58" s="1" t="s">
        <v>131</v>
      </c>
      <c r="B58" s="1" t="s">
        <v>132</v>
      </c>
      <c r="C58" s="1" t="s">
        <v>133</v>
      </c>
      <c r="D58">
        <v>108</v>
      </c>
      <c r="E58">
        <v>621.41</v>
      </c>
      <c r="F58">
        <v>334.91</v>
      </c>
      <c r="G58">
        <v>836.4</v>
      </c>
      <c r="H58">
        <f t="shared" si="1"/>
        <v>1.6237466100660791</v>
      </c>
      <c r="I58" t="s">
        <v>357</v>
      </c>
      <c r="J58" s="8">
        <v>0.99</v>
      </c>
      <c r="K58" t="s">
        <v>358</v>
      </c>
      <c r="M58">
        <v>2</v>
      </c>
    </row>
    <row r="59" spans="1:13" x14ac:dyDescent="0.25">
      <c r="A59" s="1" t="s">
        <v>107</v>
      </c>
      <c r="B59" s="1" t="s">
        <v>108</v>
      </c>
      <c r="C59" s="1" t="s">
        <v>109</v>
      </c>
      <c r="D59">
        <v>335.56</v>
      </c>
      <c r="E59">
        <v>2583.11</v>
      </c>
      <c r="F59">
        <v>977.75</v>
      </c>
      <c r="G59">
        <v>3360.14</v>
      </c>
      <c r="H59">
        <f t="shared" si="1"/>
        <v>1.5400766791843381</v>
      </c>
      <c r="I59" t="s">
        <v>345</v>
      </c>
      <c r="J59" s="8">
        <v>1</v>
      </c>
      <c r="K59" t="s">
        <v>346</v>
      </c>
      <c r="M59">
        <v>2</v>
      </c>
    </row>
    <row r="60" spans="1:13" x14ac:dyDescent="0.25">
      <c r="A60" s="1" t="s">
        <v>173</v>
      </c>
      <c r="B60" s="1" t="s">
        <v>174</v>
      </c>
      <c r="C60" s="1" t="s">
        <v>175</v>
      </c>
      <c r="D60">
        <v>22.66</v>
      </c>
      <c r="E60">
        <v>78.67</v>
      </c>
      <c r="F60">
        <v>67.599999999999994</v>
      </c>
      <c r="G60">
        <v>236.95</v>
      </c>
      <c r="H60">
        <f t="shared" si="1"/>
        <v>1.5357585027203862</v>
      </c>
      <c r="I60" t="s">
        <v>387</v>
      </c>
      <c r="J60" s="8">
        <v>1</v>
      </c>
      <c r="K60" t="s">
        <v>388</v>
      </c>
      <c r="M60">
        <v>1</v>
      </c>
    </row>
    <row r="61" spans="1:13" x14ac:dyDescent="0.25">
      <c r="A61" s="1" t="s">
        <v>221</v>
      </c>
      <c r="B61" s="1" t="s">
        <v>222</v>
      </c>
      <c r="C61" s="1" t="s">
        <v>223</v>
      </c>
      <c r="D61">
        <v>27.12</v>
      </c>
      <c r="E61">
        <v>577.44000000000005</v>
      </c>
      <c r="F61">
        <v>74.7</v>
      </c>
      <c r="G61">
        <v>442.27</v>
      </c>
      <c r="H61">
        <f t="shared" si="1"/>
        <v>1.4286967058005589</v>
      </c>
      <c r="I61" t="s">
        <v>412</v>
      </c>
      <c r="J61" s="8">
        <v>0.99</v>
      </c>
      <c r="K61" t="s">
        <v>413</v>
      </c>
      <c r="M61">
        <v>8</v>
      </c>
    </row>
    <row r="62" spans="1:13" x14ac:dyDescent="0.25">
      <c r="A62" s="1" t="s">
        <v>126</v>
      </c>
      <c r="B62" s="1" t="s">
        <v>127</v>
      </c>
      <c r="C62" s="1" t="s">
        <v>128</v>
      </c>
      <c r="D62">
        <v>75.23</v>
      </c>
      <c r="E62">
        <v>766.17</v>
      </c>
      <c r="F62">
        <v>198.44</v>
      </c>
      <c r="G62">
        <v>655.63</v>
      </c>
      <c r="H62">
        <f t="shared" si="1"/>
        <v>1.3875240067169896</v>
      </c>
      <c r="I62" t="s">
        <v>355</v>
      </c>
      <c r="J62" s="8">
        <v>0.99</v>
      </c>
      <c r="K62" t="s">
        <v>356</v>
      </c>
      <c r="M62">
        <v>8</v>
      </c>
    </row>
    <row r="63" spans="1:13" x14ac:dyDescent="0.25">
      <c r="A63" s="1" t="s">
        <v>188</v>
      </c>
      <c r="B63" s="1" t="s">
        <v>189</v>
      </c>
      <c r="C63" s="1" t="s">
        <v>190</v>
      </c>
      <c r="D63">
        <v>102.96</v>
      </c>
      <c r="E63">
        <v>454.11</v>
      </c>
      <c r="F63">
        <v>265.45</v>
      </c>
      <c r="G63">
        <v>1143.95</v>
      </c>
      <c r="H63">
        <f t="shared" si="1"/>
        <v>1.3578362941751965</v>
      </c>
      <c r="I63" t="s">
        <v>395</v>
      </c>
      <c r="J63" s="8">
        <v>1</v>
      </c>
      <c r="K63" t="s">
        <v>396</v>
      </c>
      <c r="M63">
        <v>7</v>
      </c>
    </row>
    <row r="64" spans="1:13" x14ac:dyDescent="0.25">
      <c r="A64" s="1" t="s">
        <v>102</v>
      </c>
      <c r="B64" s="1" t="s">
        <v>103</v>
      </c>
      <c r="C64" s="1" t="s">
        <v>104</v>
      </c>
      <c r="D64">
        <v>2.0699999999999998</v>
      </c>
      <c r="E64">
        <v>28.27</v>
      </c>
      <c r="F64">
        <v>6.85</v>
      </c>
      <c r="G64">
        <v>15.77</v>
      </c>
      <c r="H64">
        <f t="shared" si="1"/>
        <v>1.35445399840881</v>
      </c>
      <c r="I64" t="s">
        <v>343</v>
      </c>
      <c r="J64" s="8">
        <v>0.99</v>
      </c>
      <c r="K64" t="s">
        <v>344</v>
      </c>
      <c r="M64">
        <v>7</v>
      </c>
    </row>
    <row r="65" spans="1:13" x14ac:dyDescent="0.25">
      <c r="A65" s="1" t="s">
        <v>168</v>
      </c>
      <c r="B65" s="1" t="s">
        <v>169</v>
      </c>
      <c r="C65" s="2" t="s">
        <v>170</v>
      </c>
      <c r="D65">
        <v>5.03</v>
      </c>
      <c r="E65">
        <v>37.159999999999997</v>
      </c>
      <c r="F65">
        <v>14.15</v>
      </c>
      <c r="G65">
        <v>75.150000000000006</v>
      </c>
      <c r="H65">
        <f t="shared" si="1"/>
        <v>1.3290878864602285</v>
      </c>
      <c r="I65" t="s">
        <v>383</v>
      </c>
      <c r="J65" s="8">
        <v>0.99</v>
      </c>
      <c r="K65" t="s">
        <v>385</v>
      </c>
      <c r="M65">
        <v>7</v>
      </c>
    </row>
    <row r="66" spans="1:13" x14ac:dyDescent="0.25">
      <c r="A66" s="1"/>
      <c r="B66" s="1"/>
      <c r="C66" s="2"/>
      <c r="D66">
        <v>5.03</v>
      </c>
      <c r="F66">
        <v>14.15</v>
      </c>
      <c r="G66" t="s">
        <v>317</v>
      </c>
      <c r="H66">
        <f t="shared" ref="H66:H81" si="2">LOG((F66+1)/(D66+1), 2)</f>
        <v>1.3290878864602285</v>
      </c>
      <c r="I66" t="s">
        <v>384</v>
      </c>
      <c r="J66" s="8">
        <v>0.99</v>
      </c>
      <c r="K66" t="s">
        <v>386</v>
      </c>
      <c r="M66">
        <v>14</v>
      </c>
    </row>
    <row r="67" spans="1:13" x14ac:dyDescent="0.25">
      <c r="A67" s="1" t="s">
        <v>163</v>
      </c>
      <c r="B67" s="1" t="s">
        <v>164</v>
      </c>
      <c r="C67" s="1" t="s">
        <v>165</v>
      </c>
      <c r="D67">
        <v>166.74</v>
      </c>
      <c r="E67">
        <v>1290.23</v>
      </c>
      <c r="F67">
        <v>419.29</v>
      </c>
      <c r="G67">
        <v>1377.81</v>
      </c>
      <c r="H67">
        <f t="shared" si="2"/>
        <v>1.3251583695407905</v>
      </c>
      <c r="I67" t="s">
        <v>379</v>
      </c>
      <c r="J67" s="8">
        <v>0.99</v>
      </c>
      <c r="K67" t="s">
        <v>381</v>
      </c>
      <c r="M67">
        <v>4</v>
      </c>
    </row>
    <row r="68" spans="1:13" x14ac:dyDescent="0.25">
      <c r="A68" s="1"/>
      <c r="B68" s="1"/>
      <c r="C68" s="1"/>
      <c r="D68">
        <v>166.74</v>
      </c>
      <c r="F68">
        <v>419.29</v>
      </c>
      <c r="G68" t="s">
        <v>317</v>
      </c>
      <c r="H68">
        <f t="shared" si="2"/>
        <v>1.3251583695407905</v>
      </c>
      <c r="I68" t="s">
        <v>380</v>
      </c>
      <c r="J68" s="8">
        <v>0.99</v>
      </c>
      <c r="K68" t="s">
        <v>382</v>
      </c>
      <c r="M68">
        <v>4</v>
      </c>
    </row>
    <row r="69" spans="1:13" x14ac:dyDescent="0.25">
      <c r="A69" s="1" t="s">
        <v>216</v>
      </c>
      <c r="B69" s="1" t="s">
        <v>217</v>
      </c>
      <c r="C69" s="1" t="s">
        <v>218</v>
      </c>
      <c r="D69">
        <v>2.78</v>
      </c>
      <c r="E69">
        <v>52.42</v>
      </c>
      <c r="F69">
        <v>8.1999999999999993</v>
      </c>
      <c r="G69">
        <v>53.73</v>
      </c>
      <c r="H69">
        <f t="shared" si="2"/>
        <v>1.2832476267233028</v>
      </c>
      <c r="I69" t="s">
        <v>409</v>
      </c>
      <c r="J69" s="8">
        <v>0.99</v>
      </c>
      <c r="K69" t="s">
        <v>411</v>
      </c>
      <c r="M69">
        <v>4</v>
      </c>
    </row>
    <row r="70" spans="1:13" x14ac:dyDescent="0.25">
      <c r="A70" s="1"/>
      <c r="B70" s="1"/>
      <c r="C70" s="1"/>
      <c r="D70">
        <v>2.78</v>
      </c>
      <c r="F70">
        <v>8.1999999999999993</v>
      </c>
      <c r="G70" t="s">
        <v>317</v>
      </c>
      <c r="H70">
        <f t="shared" si="2"/>
        <v>1.2832476267233028</v>
      </c>
      <c r="I70" t="s">
        <v>410</v>
      </c>
      <c r="J70" s="8">
        <v>0.99</v>
      </c>
      <c r="K70" t="s">
        <v>411</v>
      </c>
      <c r="M70">
        <v>4</v>
      </c>
    </row>
    <row r="71" spans="1:13" x14ac:dyDescent="0.25">
      <c r="A71" s="1" t="s">
        <v>158</v>
      </c>
      <c r="B71" s="1" t="s">
        <v>159</v>
      </c>
      <c r="C71" s="1" t="s">
        <v>160</v>
      </c>
      <c r="D71">
        <v>56.84</v>
      </c>
      <c r="E71">
        <v>457.03</v>
      </c>
      <c r="F71">
        <v>137.87</v>
      </c>
      <c r="G71">
        <v>429.59</v>
      </c>
      <c r="H71">
        <f t="shared" si="2"/>
        <v>1.2635955110619295</v>
      </c>
      <c r="I71" t="s">
        <v>375</v>
      </c>
      <c r="J71" s="8">
        <v>0.99</v>
      </c>
      <c r="K71" t="s">
        <v>377</v>
      </c>
      <c r="M71">
        <v>11</v>
      </c>
    </row>
    <row r="72" spans="1:13" x14ac:dyDescent="0.25">
      <c r="A72" s="1"/>
      <c r="B72" s="1"/>
      <c r="C72" s="1"/>
      <c r="D72">
        <v>56.84</v>
      </c>
      <c r="F72">
        <v>137.87</v>
      </c>
      <c r="G72" t="s">
        <v>317</v>
      </c>
      <c r="H72">
        <f t="shared" si="2"/>
        <v>1.2635955110619295</v>
      </c>
      <c r="I72" t="s">
        <v>376</v>
      </c>
      <c r="J72" s="8">
        <v>0.99</v>
      </c>
      <c r="K72" t="s">
        <v>378</v>
      </c>
      <c r="M72">
        <v>11</v>
      </c>
    </row>
    <row r="73" spans="1:13" x14ac:dyDescent="0.25">
      <c r="A73" s="1" t="s">
        <v>92</v>
      </c>
      <c r="B73" s="1" t="s">
        <v>93</v>
      </c>
      <c r="C73" s="1" t="s">
        <v>94</v>
      </c>
      <c r="D73">
        <v>992.23</v>
      </c>
      <c r="E73">
        <v>7052</v>
      </c>
      <c r="F73">
        <v>2370.52</v>
      </c>
      <c r="G73">
        <v>7706.88</v>
      </c>
      <c r="H73">
        <f t="shared" si="2"/>
        <v>1.2556122921619397</v>
      </c>
      <c r="I73" t="s">
        <v>339</v>
      </c>
      <c r="J73" s="8">
        <v>0.93</v>
      </c>
      <c r="K73" t="s">
        <v>340</v>
      </c>
      <c r="M73">
        <v>15</v>
      </c>
    </row>
    <row r="74" spans="1:13" x14ac:dyDescent="0.25">
      <c r="A74" s="1" t="s">
        <v>141</v>
      </c>
      <c r="B74" s="1" t="s">
        <v>142</v>
      </c>
      <c r="C74" s="1" t="s">
        <v>143</v>
      </c>
      <c r="D74">
        <v>27.64</v>
      </c>
      <c r="E74">
        <v>208.67</v>
      </c>
      <c r="F74">
        <v>64.13</v>
      </c>
      <c r="G74">
        <v>247.97</v>
      </c>
      <c r="H74">
        <f t="shared" si="2"/>
        <v>1.185290734072044</v>
      </c>
      <c r="I74" t="s">
        <v>362</v>
      </c>
      <c r="J74" s="8">
        <v>0.99</v>
      </c>
      <c r="K74" t="s">
        <v>365</v>
      </c>
      <c r="M74">
        <v>14</v>
      </c>
    </row>
    <row r="75" spans="1:13" x14ac:dyDescent="0.25">
      <c r="A75" s="1"/>
      <c r="B75" s="1"/>
      <c r="C75" s="1"/>
      <c r="D75">
        <v>27.64</v>
      </c>
      <c r="F75">
        <v>64.13</v>
      </c>
      <c r="G75" t="s">
        <v>317</v>
      </c>
      <c r="H75">
        <f t="shared" si="2"/>
        <v>1.185290734072044</v>
      </c>
      <c r="I75" t="s">
        <v>363</v>
      </c>
      <c r="J75" s="8">
        <v>0.99</v>
      </c>
      <c r="K75" t="s">
        <v>366</v>
      </c>
      <c r="M75">
        <v>14</v>
      </c>
    </row>
    <row r="76" spans="1:13" x14ac:dyDescent="0.25">
      <c r="A76" s="1"/>
      <c r="B76" s="1"/>
      <c r="C76" s="1"/>
      <c r="D76">
        <v>27.64</v>
      </c>
      <c r="F76">
        <v>64.13</v>
      </c>
      <c r="G76" t="s">
        <v>317</v>
      </c>
      <c r="H76">
        <f t="shared" si="2"/>
        <v>1.185290734072044</v>
      </c>
      <c r="I76" t="s">
        <v>364</v>
      </c>
      <c r="J76" s="8">
        <v>0.99</v>
      </c>
      <c r="K76" t="s">
        <v>367</v>
      </c>
      <c r="M76">
        <v>2</v>
      </c>
    </row>
    <row r="77" spans="1:13" x14ac:dyDescent="0.25">
      <c r="A77" s="1" t="s">
        <v>116</v>
      </c>
      <c r="B77" s="1" t="s">
        <v>117</v>
      </c>
      <c r="C77" s="1" t="s">
        <v>118</v>
      </c>
      <c r="D77">
        <v>32.659999999999997</v>
      </c>
      <c r="E77">
        <v>301.66000000000003</v>
      </c>
      <c r="F77">
        <v>72.400000000000006</v>
      </c>
      <c r="G77">
        <v>271.12</v>
      </c>
      <c r="H77">
        <f t="shared" si="2"/>
        <v>1.1247448864006264</v>
      </c>
      <c r="I77" t="s">
        <v>349</v>
      </c>
      <c r="J77" s="8">
        <v>0.99</v>
      </c>
      <c r="K77" t="s">
        <v>351</v>
      </c>
      <c r="M77">
        <v>4</v>
      </c>
    </row>
    <row r="78" spans="1:13" x14ac:dyDescent="0.25">
      <c r="A78" s="1"/>
      <c r="B78" s="1"/>
      <c r="C78" s="1"/>
      <c r="D78">
        <v>32.659999999999997</v>
      </c>
      <c r="F78">
        <v>72.400000000000006</v>
      </c>
      <c r="G78" t="s">
        <v>317</v>
      </c>
      <c r="H78">
        <f t="shared" si="2"/>
        <v>1.1247448864006264</v>
      </c>
      <c r="I78" t="s">
        <v>350</v>
      </c>
      <c r="J78" s="8">
        <v>0.99</v>
      </c>
      <c r="K78" t="s">
        <v>352</v>
      </c>
      <c r="M78">
        <v>4</v>
      </c>
    </row>
    <row r="79" spans="1:13" x14ac:dyDescent="0.25">
      <c r="A79" s="1" t="s">
        <v>97</v>
      </c>
      <c r="B79" s="1" t="s">
        <v>98</v>
      </c>
      <c r="C79" s="2" t="s">
        <v>99</v>
      </c>
      <c r="D79">
        <v>37.08</v>
      </c>
      <c r="E79">
        <v>210.48</v>
      </c>
      <c r="F79">
        <v>80.28</v>
      </c>
      <c r="G79">
        <v>313.58999999999997</v>
      </c>
      <c r="H79">
        <f t="shared" si="2"/>
        <v>1.0938669234642224</v>
      </c>
      <c r="I79" t="s">
        <v>341</v>
      </c>
      <c r="J79">
        <v>95</v>
      </c>
      <c r="K79" t="s">
        <v>342</v>
      </c>
      <c r="M79">
        <v>3</v>
      </c>
    </row>
    <row r="80" spans="1:13" x14ac:dyDescent="0.25">
      <c r="A80" s="1" t="s">
        <v>146</v>
      </c>
      <c r="B80" s="1" t="s">
        <v>147</v>
      </c>
      <c r="C80" s="2" t="s">
        <v>148</v>
      </c>
      <c r="D80">
        <v>557</v>
      </c>
      <c r="E80">
        <v>3185.98</v>
      </c>
      <c r="F80">
        <v>1185.55</v>
      </c>
      <c r="G80">
        <v>4088.61</v>
      </c>
      <c r="H80">
        <f t="shared" si="2"/>
        <v>1.0884358683349928</v>
      </c>
      <c r="I80" t="s">
        <v>369</v>
      </c>
      <c r="J80" s="8">
        <v>0.99</v>
      </c>
      <c r="K80" t="s">
        <v>370</v>
      </c>
      <c r="M80">
        <v>16</v>
      </c>
    </row>
    <row r="81" spans="1:13" x14ac:dyDescent="0.25">
      <c r="A81" s="1" t="s">
        <v>178</v>
      </c>
      <c r="B81" s="1" t="s">
        <v>179</v>
      </c>
      <c r="C81" s="2" t="s">
        <v>180</v>
      </c>
      <c r="D81">
        <v>40.26</v>
      </c>
      <c r="E81">
        <v>164.84</v>
      </c>
      <c r="F81">
        <v>83.39</v>
      </c>
      <c r="G81">
        <v>352.24</v>
      </c>
      <c r="H81">
        <f t="shared" si="2"/>
        <v>1.0323282321493714</v>
      </c>
      <c r="I81" t="s">
        <v>389</v>
      </c>
      <c r="J81" s="8">
        <v>0.99</v>
      </c>
      <c r="K81" t="s">
        <v>390</v>
      </c>
      <c r="M81">
        <v>16</v>
      </c>
    </row>
  </sheetData>
  <sortState ref="A2:K81">
    <sortCondition descending="1" ref="H2"/>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workbookViewId="0">
      <selection activeCell="L97" sqref="L97"/>
    </sheetView>
  </sheetViews>
  <sheetFormatPr defaultRowHeight="15" x14ac:dyDescent="0.25"/>
  <cols>
    <col min="4" max="4" width="16" customWidth="1"/>
    <col min="5" max="5" width="16.28515625" customWidth="1"/>
    <col min="6" max="6" width="16.140625" customWidth="1"/>
    <col min="7" max="7" width="16.42578125" customWidth="1"/>
    <col min="8" max="8" width="12.140625" customWidth="1"/>
    <col min="9" max="9" width="20.28515625" customWidth="1"/>
    <col min="10" max="10" width="13.28515625" customWidth="1"/>
    <col min="12" max="12" width="61" customWidth="1"/>
  </cols>
  <sheetData>
    <row r="1" spans="1:13" x14ac:dyDescent="0.25">
      <c r="A1" s="5" t="s">
        <v>7</v>
      </c>
      <c r="B1" s="5" t="s">
        <v>8</v>
      </c>
      <c r="C1" s="5" t="s">
        <v>9</v>
      </c>
      <c r="D1" s="7" t="s">
        <v>469</v>
      </c>
      <c r="E1" s="7" t="s">
        <v>26</v>
      </c>
      <c r="F1" s="7" t="s">
        <v>27</v>
      </c>
      <c r="G1" s="7" t="s">
        <v>28</v>
      </c>
      <c r="H1" s="7" t="s">
        <v>473</v>
      </c>
      <c r="I1" s="7" t="s">
        <v>474</v>
      </c>
      <c r="J1" s="7" t="s">
        <v>300</v>
      </c>
      <c r="K1" s="7" t="s">
        <v>13</v>
      </c>
      <c r="L1" s="7" t="s">
        <v>303</v>
      </c>
      <c r="M1" s="7" t="s">
        <v>361</v>
      </c>
    </row>
    <row r="2" spans="1:13" x14ac:dyDescent="0.25">
      <c r="A2" s="1" t="s">
        <v>249</v>
      </c>
      <c r="B2" s="1" t="s">
        <v>250</v>
      </c>
      <c r="C2" s="1" t="s">
        <v>251</v>
      </c>
      <c r="D2">
        <v>0</v>
      </c>
      <c r="E2">
        <v>45.84</v>
      </c>
      <c r="F2">
        <v>15</v>
      </c>
      <c r="G2">
        <v>41.71</v>
      </c>
      <c r="H2">
        <f t="shared" ref="H2:H33" si="0">(G2+F2+E2)/3</f>
        <v>34.183333333333337</v>
      </c>
      <c r="I2">
        <f t="shared" ref="I2:I33" si="1">LOG((H2+1)/(D2+1),2)</f>
        <v>5.1368202677386376</v>
      </c>
      <c r="J2" t="s">
        <v>432</v>
      </c>
      <c r="K2" t="s">
        <v>433</v>
      </c>
      <c r="L2" t="s">
        <v>434</v>
      </c>
      <c r="M2">
        <v>13</v>
      </c>
    </row>
    <row r="3" spans="1:13" x14ac:dyDescent="0.25">
      <c r="A3" s="1" t="s">
        <v>236</v>
      </c>
      <c r="B3" s="1" t="s">
        <v>237</v>
      </c>
      <c r="C3" s="2" t="s">
        <v>238</v>
      </c>
      <c r="D3">
        <v>0</v>
      </c>
      <c r="E3">
        <v>37.130000000000003</v>
      </c>
      <c r="F3">
        <v>27.05</v>
      </c>
      <c r="G3">
        <v>30.16</v>
      </c>
      <c r="H3">
        <f t="shared" si="0"/>
        <v>31.446666666666669</v>
      </c>
      <c r="I3">
        <f t="shared" si="1"/>
        <v>5.0199983687826224</v>
      </c>
      <c r="J3" t="s">
        <v>422</v>
      </c>
      <c r="K3" s="8">
        <v>0.99</v>
      </c>
      <c r="L3" t="s">
        <v>424</v>
      </c>
    </row>
    <row r="4" spans="1:13" x14ac:dyDescent="0.25">
      <c r="A4" s="1"/>
      <c r="B4" s="1"/>
      <c r="C4" s="2"/>
      <c r="D4">
        <v>0</v>
      </c>
      <c r="E4">
        <v>37.130000000000003</v>
      </c>
      <c r="F4">
        <v>27.05</v>
      </c>
      <c r="G4">
        <v>30.16</v>
      </c>
      <c r="H4">
        <f t="shared" si="0"/>
        <v>31.446666666666669</v>
      </c>
      <c r="I4">
        <f t="shared" si="1"/>
        <v>5.0199983687826224</v>
      </c>
      <c r="J4" t="s">
        <v>423</v>
      </c>
      <c r="K4" s="8">
        <v>0.99</v>
      </c>
      <c r="L4" t="s">
        <v>425</v>
      </c>
      <c r="M4">
        <v>16</v>
      </c>
    </row>
    <row r="5" spans="1:13" x14ac:dyDescent="0.25">
      <c r="A5" s="1" t="s">
        <v>245</v>
      </c>
      <c r="B5" s="1" t="s">
        <v>246</v>
      </c>
      <c r="C5" s="1" t="s">
        <v>247</v>
      </c>
      <c r="D5">
        <v>0</v>
      </c>
      <c r="E5">
        <v>15.12</v>
      </c>
      <c r="F5">
        <v>12.77</v>
      </c>
      <c r="G5">
        <v>49.9</v>
      </c>
      <c r="H5">
        <f t="shared" si="0"/>
        <v>25.930000000000003</v>
      </c>
      <c r="I5">
        <f t="shared" si="1"/>
        <v>4.7511423247269473</v>
      </c>
      <c r="J5" t="s">
        <v>430</v>
      </c>
      <c r="K5" s="8">
        <v>0.99</v>
      </c>
      <c r="L5" t="s">
        <v>431</v>
      </c>
      <c r="M5">
        <v>8</v>
      </c>
    </row>
    <row r="6" spans="1:13" x14ac:dyDescent="0.25">
      <c r="A6" s="1" t="s">
        <v>240</v>
      </c>
      <c r="B6" s="1" t="s">
        <v>241</v>
      </c>
      <c r="C6" s="1" t="s">
        <v>242</v>
      </c>
      <c r="D6">
        <v>0</v>
      </c>
      <c r="E6">
        <v>17.77</v>
      </c>
      <c r="F6">
        <v>11.76</v>
      </c>
      <c r="G6">
        <v>37.99</v>
      </c>
      <c r="H6">
        <f t="shared" si="0"/>
        <v>22.506666666666664</v>
      </c>
      <c r="I6">
        <f t="shared" si="1"/>
        <v>4.5549980688243012</v>
      </c>
      <c r="J6" t="s">
        <v>426</v>
      </c>
      <c r="K6" s="8">
        <v>0.99</v>
      </c>
      <c r="L6" t="s">
        <v>428</v>
      </c>
      <c r="M6">
        <v>15</v>
      </c>
    </row>
    <row r="7" spans="1:13" x14ac:dyDescent="0.25">
      <c r="A7" s="1"/>
      <c r="B7" s="1"/>
      <c r="C7" s="1"/>
      <c r="D7">
        <v>0</v>
      </c>
      <c r="E7">
        <v>17.77</v>
      </c>
      <c r="F7">
        <v>11.76</v>
      </c>
      <c r="G7">
        <v>37.99</v>
      </c>
      <c r="H7">
        <f t="shared" si="0"/>
        <v>22.506666666666664</v>
      </c>
      <c r="I7">
        <f t="shared" si="1"/>
        <v>4.5549980688243012</v>
      </c>
      <c r="J7" t="s">
        <v>427</v>
      </c>
      <c r="K7" s="8">
        <v>0.99</v>
      </c>
      <c r="L7" t="s">
        <v>429</v>
      </c>
      <c r="M7">
        <v>16</v>
      </c>
    </row>
    <row r="8" spans="1:13" x14ac:dyDescent="0.25">
      <c r="A8" s="1" t="s">
        <v>231</v>
      </c>
      <c r="B8" s="1" t="s">
        <v>232</v>
      </c>
      <c r="C8" s="2" t="s">
        <v>233</v>
      </c>
      <c r="D8">
        <v>0</v>
      </c>
      <c r="E8">
        <v>33.58</v>
      </c>
      <c r="F8">
        <v>11.21</v>
      </c>
      <c r="G8">
        <v>15.05</v>
      </c>
      <c r="H8">
        <f t="shared" si="0"/>
        <v>19.946666666666669</v>
      </c>
      <c r="I8">
        <f t="shared" si="1"/>
        <v>4.3886487747983152</v>
      </c>
      <c r="J8" t="s">
        <v>418</v>
      </c>
      <c r="K8" s="8">
        <v>0.99</v>
      </c>
      <c r="L8" t="s">
        <v>420</v>
      </c>
      <c r="M8">
        <v>14</v>
      </c>
    </row>
    <row r="9" spans="1:13" x14ac:dyDescent="0.25">
      <c r="A9" s="1"/>
      <c r="B9" s="1"/>
      <c r="C9" s="2"/>
      <c r="D9">
        <v>0</v>
      </c>
      <c r="E9">
        <v>33.58</v>
      </c>
      <c r="F9">
        <v>11.21</v>
      </c>
      <c r="G9">
        <v>15.05</v>
      </c>
      <c r="H9">
        <f t="shared" si="0"/>
        <v>19.946666666666669</v>
      </c>
      <c r="I9">
        <f t="shared" si="1"/>
        <v>4.3886487747983152</v>
      </c>
      <c r="J9" t="s">
        <v>419</v>
      </c>
      <c r="K9" s="8">
        <v>0.98</v>
      </c>
      <c r="L9" t="s">
        <v>421</v>
      </c>
      <c r="M9">
        <v>7</v>
      </c>
    </row>
    <row r="10" spans="1:13" x14ac:dyDescent="0.25">
      <c r="A10" s="1" t="s">
        <v>285</v>
      </c>
      <c r="B10" s="1" t="s">
        <v>286</v>
      </c>
      <c r="C10" s="1" t="s">
        <v>287</v>
      </c>
      <c r="D10">
        <v>0</v>
      </c>
      <c r="E10">
        <v>17.09</v>
      </c>
      <c r="F10">
        <v>24.59</v>
      </c>
      <c r="G10">
        <v>12.8</v>
      </c>
      <c r="H10">
        <f t="shared" si="0"/>
        <v>18.16</v>
      </c>
      <c r="I10">
        <f t="shared" si="1"/>
        <v>4.2600256559614555</v>
      </c>
      <c r="J10" t="s">
        <v>456</v>
      </c>
      <c r="K10" s="8">
        <v>0.99</v>
      </c>
      <c r="L10" t="s">
        <v>458</v>
      </c>
      <c r="M10">
        <v>7</v>
      </c>
    </row>
    <row r="11" spans="1:13" x14ac:dyDescent="0.25">
      <c r="A11" s="1"/>
      <c r="B11" s="1"/>
      <c r="C11" s="1"/>
      <c r="D11">
        <v>0</v>
      </c>
      <c r="E11">
        <v>17.09</v>
      </c>
      <c r="F11">
        <v>24.59</v>
      </c>
      <c r="G11">
        <v>12.8</v>
      </c>
      <c r="H11">
        <f t="shared" si="0"/>
        <v>18.16</v>
      </c>
      <c r="I11">
        <f t="shared" si="1"/>
        <v>4.2600256559614555</v>
      </c>
      <c r="J11" t="s">
        <v>457</v>
      </c>
      <c r="K11" s="8">
        <v>0.98</v>
      </c>
      <c r="L11" t="s">
        <v>459</v>
      </c>
      <c r="M11">
        <v>13</v>
      </c>
    </row>
    <row r="12" spans="1:13" x14ac:dyDescent="0.25">
      <c r="A12" s="1" t="s">
        <v>206</v>
      </c>
      <c r="B12" s="1" t="s">
        <v>207</v>
      </c>
      <c r="C12" s="1" t="s">
        <v>208</v>
      </c>
      <c r="D12">
        <v>160.26</v>
      </c>
      <c r="E12">
        <v>4216.53</v>
      </c>
      <c r="F12">
        <v>954.4</v>
      </c>
      <c r="G12">
        <v>3802.3</v>
      </c>
      <c r="H12">
        <f t="shared" si="0"/>
        <v>2991.0766666666664</v>
      </c>
      <c r="I12">
        <f t="shared" si="1"/>
        <v>4.2136866098707779</v>
      </c>
      <c r="J12" t="s">
        <v>404</v>
      </c>
      <c r="K12" t="s">
        <v>405</v>
      </c>
      <c r="L12" t="s">
        <v>406</v>
      </c>
      <c r="M12">
        <v>13</v>
      </c>
    </row>
    <row r="13" spans="1:13" x14ac:dyDescent="0.25">
      <c r="A13" s="1" t="s">
        <v>264</v>
      </c>
      <c r="B13" s="1" t="s">
        <v>217</v>
      </c>
      <c r="C13" s="1" t="s">
        <v>218</v>
      </c>
      <c r="D13">
        <v>0.2</v>
      </c>
      <c r="E13">
        <v>26.56</v>
      </c>
      <c r="F13">
        <v>11.67</v>
      </c>
      <c r="G13">
        <v>25.39</v>
      </c>
      <c r="H13">
        <f t="shared" si="0"/>
        <v>21.206666666666667</v>
      </c>
      <c r="I13">
        <f t="shared" si="1"/>
        <v>4.2098865423446767</v>
      </c>
      <c r="J13" t="s">
        <v>409</v>
      </c>
      <c r="K13" s="8">
        <v>0.99</v>
      </c>
      <c r="L13" t="s">
        <v>441</v>
      </c>
      <c r="M13">
        <v>14</v>
      </c>
    </row>
    <row r="14" spans="1:13" x14ac:dyDescent="0.25">
      <c r="A14" s="1" t="s">
        <v>197</v>
      </c>
      <c r="B14" s="1" t="s">
        <v>198</v>
      </c>
      <c r="C14" s="2" t="s">
        <v>199</v>
      </c>
      <c r="D14">
        <v>178.19</v>
      </c>
      <c r="E14">
        <v>3593.66</v>
      </c>
      <c r="F14">
        <v>655.98</v>
      </c>
      <c r="G14">
        <v>4712.59</v>
      </c>
      <c r="H14">
        <f t="shared" si="0"/>
        <v>2987.41</v>
      </c>
      <c r="I14">
        <f t="shared" si="1"/>
        <v>4.0598160619836916</v>
      </c>
      <c r="J14" t="s">
        <v>399</v>
      </c>
      <c r="K14" s="8">
        <v>0.98</v>
      </c>
      <c r="L14" t="s">
        <v>400</v>
      </c>
      <c r="M14">
        <v>15</v>
      </c>
    </row>
    <row r="15" spans="1:13" x14ac:dyDescent="0.25">
      <c r="A15" s="1" t="s">
        <v>201</v>
      </c>
      <c r="B15" s="1" t="s">
        <v>202</v>
      </c>
      <c r="C15" s="1" t="s">
        <v>203</v>
      </c>
      <c r="D15">
        <v>17.53</v>
      </c>
      <c r="E15">
        <v>548.28</v>
      </c>
      <c r="F15">
        <v>68.92</v>
      </c>
      <c r="G15">
        <v>287.19</v>
      </c>
      <c r="H15">
        <f t="shared" si="0"/>
        <v>301.46333333333331</v>
      </c>
      <c r="I15">
        <f t="shared" si="1"/>
        <v>4.0288254731840798</v>
      </c>
      <c r="J15" t="s">
        <v>401</v>
      </c>
      <c r="K15" t="s">
        <v>402</v>
      </c>
      <c r="L15" t="s">
        <v>403</v>
      </c>
      <c r="M15">
        <v>15</v>
      </c>
    </row>
    <row r="16" spans="1:13" x14ac:dyDescent="0.25">
      <c r="A16" s="1" t="s">
        <v>211</v>
      </c>
      <c r="B16" s="1" t="s">
        <v>212</v>
      </c>
      <c r="C16" s="1" t="s">
        <v>213</v>
      </c>
      <c r="D16">
        <v>0</v>
      </c>
      <c r="E16">
        <v>26.83</v>
      </c>
      <c r="F16">
        <v>2.65</v>
      </c>
      <c r="G16">
        <v>14.27</v>
      </c>
      <c r="H16">
        <f t="shared" si="0"/>
        <v>14.583333333333334</v>
      </c>
      <c r="I16">
        <f t="shared" si="1"/>
        <v>3.9619319591664808</v>
      </c>
      <c r="J16" t="s">
        <v>407</v>
      </c>
      <c r="K16" s="8">
        <v>0.99</v>
      </c>
      <c r="L16" t="s">
        <v>408</v>
      </c>
      <c r="M16">
        <v>6</v>
      </c>
    </row>
    <row r="17" spans="1:13" x14ac:dyDescent="0.25">
      <c r="A17" s="1" t="s">
        <v>280</v>
      </c>
      <c r="B17" s="1" t="s">
        <v>281</v>
      </c>
      <c r="C17" s="2" t="s">
        <v>282</v>
      </c>
      <c r="D17">
        <v>0</v>
      </c>
      <c r="E17">
        <v>3.23</v>
      </c>
      <c r="F17">
        <v>24.47</v>
      </c>
      <c r="G17">
        <v>10.84</v>
      </c>
      <c r="H17">
        <f t="shared" si="0"/>
        <v>12.846666666666666</v>
      </c>
      <c r="I17">
        <f t="shared" si="1"/>
        <v>3.791466810348767</v>
      </c>
      <c r="J17" t="s">
        <v>454</v>
      </c>
      <c r="K17" s="8">
        <v>0.99</v>
      </c>
      <c r="L17" t="s">
        <v>455</v>
      </c>
      <c r="M17">
        <v>13</v>
      </c>
    </row>
    <row r="18" spans="1:13" x14ac:dyDescent="0.25">
      <c r="A18" s="1" t="s">
        <v>254</v>
      </c>
      <c r="B18" s="1" t="s">
        <v>255</v>
      </c>
      <c r="C18" s="1" t="s">
        <v>256</v>
      </c>
      <c r="D18">
        <v>0</v>
      </c>
      <c r="E18">
        <v>9.24</v>
      </c>
      <c r="F18">
        <v>6.4</v>
      </c>
      <c r="G18">
        <v>22.68</v>
      </c>
      <c r="H18">
        <f t="shared" si="0"/>
        <v>12.773333333333333</v>
      </c>
      <c r="I18">
        <f t="shared" si="1"/>
        <v>3.7838058483691785</v>
      </c>
      <c r="J18" t="s">
        <v>435</v>
      </c>
      <c r="K18" s="8">
        <v>0.99</v>
      </c>
      <c r="L18" t="s">
        <v>436</v>
      </c>
      <c r="M18">
        <v>12</v>
      </c>
    </row>
    <row r="19" spans="1:13" x14ac:dyDescent="0.25">
      <c r="A19" s="1" t="s">
        <v>193</v>
      </c>
      <c r="B19" s="1" t="s">
        <v>194</v>
      </c>
      <c r="C19" s="2" t="s">
        <v>195</v>
      </c>
      <c r="D19">
        <v>58.7</v>
      </c>
      <c r="E19">
        <v>906.9</v>
      </c>
      <c r="F19">
        <v>237.49</v>
      </c>
      <c r="G19">
        <v>1291.1099999999999</v>
      </c>
      <c r="H19">
        <f t="shared" si="0"/>
        <v>811.83333333333337</v>
      </c>
      <c r="I19">
        <f t="shared" si="1"/>
        <v>3.7671567299372688</v>
      </c>
      <c r="J19" t="s">
        <v>397</v>
      </c>
      <c r="K19" s="8">
        <v>0.99</v>
      </c>
      <c r="L19" t="s">
        <v>398</v>
      </c>
      <c r="M19">
        <v>11</v>
      </c>
    </row>
    <row r="20" spans="1:13" x14ac:dyDescent="0.25">
      <c r="A20" s="1" t="s">
        <v>294</v>
      </c>
      <c r="B20" s="1" t="s">
        <v>295</v>
      </c>
      <c r="C20" s="1" t="s">
        <v>296</v>
      </c>
      <c r="D20">
        <v>0</v>
      </c>
      <c r="E20">
        <v>6.68</v>
      </c>
      <c r="F20">
        <v>20.84</v>
      </c>
      <c r="G20">
        <v>10.09</v>
      </c>
      <c r="H20">
        <f t="shared" si="0"/>
        <v>12.536666666666667</v>
      </c>
      <c r="I20">
        <f t="shared" si="1"/>
        <v>3.7588006214284451</v>
      </c>
      <c r="J20" t="s">
        <v>464</v>
      </c>
      <c r="K20" t="s">
        <v>465</v>
      </c>
      <c r="L20" t="s">
        <v>466</v>
      </c>
    </row>
    <row r="21" spans="1:13" x14ac:dyDescent="0.25">
      <c r="A21" s="1" t="s">
        <v>226</v>
      </c>
      <c r="B21" s="1" t="s">
        <v>227</v>
      </c>
      <c r="C21" s="1" t="s">
        <v>228</v>
      </c>
      <c r="D21">
        <v>3.71</v>
      </c>
      <c r="E21">
        <v>68.44</v>
      </c>
      <c r="F21">
        <v>46.97</v>
      </c>
      <c r="G21">
        <v>72.739999999999995</v>
      </c>
      <c r="H21">
        <f t="shared" si="0"/>
        <v>62.716666666666661</v>
      </c>
      <c r="I21">
        <f t="shared" si="1"/>
        <v>3.7578718293880717</v>
      </c>
      <c r="J21" t="s">
        <v>414</v>
      </c>
      <c r="K21" s="8">
        <v>0.99</v>
      </c>
      <c r="L21" t="s">
        <v>416</v>
      </c>
      <c r="M21">
        <v>4</v>
      </c>
    </row>
    <row r="22" spans="1:13" x14ac:dyDescent="0.25">
      <c r="A22" s="1"/>
      <c r="B22" s="1"/>
      <c r="C22" s="1"/>
      <c r="D22">
        <v>3.71</v>
      </c>
      <c r="E22">
        <v>68.44</v>
      </c>
      <c r="F22">
        <v>46.97</v>
      </c>
      <c r="G22">
        <v>72.739999999999995</v>
      </c>
      <c r="H22">
        <f t="shared" si="0"/>
        <v>62.716666666666661</v>
      </c>
      <c r="I22">
        <f t="shared" si="1"/>
        <v>3.7578718293880717</v>
      </c>
      <c r="J22" t="s">
        <v>415</v>
      </c>
      <c r="K22" s="8">
        <v>0.99</v>
      </c>
      <c r="L22" t="s">
        <v>417</v>
      </c>
      <c r="M22">
        <v>11</v>
      </c>
    </row>
    <row r="23" spans="1:13" x14ac:dyDescent="0.25">
      <c r="A23" s="1" t="s">
        <v>265</v>
      </c>
      <c r="B23" s="1" t="s">
        <v>266</v>
      </c>
      <c r="C23" s="2" t="s">
        <v>267</v>
      </c>
      <c r="D23">
        <v>2.2000000000000002</v>
      </c>
      <c r="E23">
        <v>42.94</v>
      </c>
      <c r="F23">
        <v>32.549999999999997</v>
      </c>
      <c r="G23">
        <v>47.75</v>
      </c>
      <c r="H23">
        <f t="shared" si="0"/>
        <v>41.08</v>
      </c>
      <c r="I23">
        <f t="shared" si="1"/>
        <v>3.7169908944049399</v>
      </c>
      <c r="J23" t="s">
        <v>442</v>
      </c>
      <c r="K23" s="8">
        <v>0.99</v>
      </c>
      <c r="L23" t="s">
        <v>444</v>
      </c>
      <c r="M23">
        <v>15</v>
      </c>
    </row>
    <row r="24" spans="1:13" x14ac:dyDescent="0.25">
      <c r="A24" s="1"/>
      <c r="B24" s="1"/>
      <c r="C24" s="2"/>
      <c r="D24">
        <v>2.2000000000000002</v>
      </c>
      <c r="E24">
        <v>42.94</v>
      </c>
      <c r="F24">
        <v>32.549999999999997</v>
      </c>
      <c r="G24">
        <v>47.75</v>
      </c>
      <c r="H24">
        <f t="shared" si="0"/>
        <v>41.08</v>
      </c>
      <c r="I24">
        <f t="shared" si="1"/>
        <v>3.7169908944049399</v>
      </c>
      <c r="J24" t="s">
        <v>443</v>
      </c>
      <c r="K24" s="8">
        <v>0.99</v>
      </c>
      <c r="L24" t="s">
        <v>445</v>
      </c>
      <c r="M24">
        <v>15</v>
      </c>
    </row>
    <row r="25" spans="1:13" x14ac:dyDescent="0.25">
      <c r="A25" s="1" t="s">
        <v>221</v>
      </c>
      <c r="B25" s="1" t="s">
        <v>222</v>
      </c>
      <c r="C25" s="1" t="s">
        <v>223</v>
      </c>
      <c r="D25">
        <v>27.12</v>
      </c>
      <c r="E25">
        <v>577.44000000000005</v>
      </c>
      <c r="F25">
        <v>74.7</v>
      </c>
      <c r="G25">
        <v>442.27</v>
      </c>
      <c r="H25">
        <f t="shared" si="0"/>
        <v>364.80333333333334</v>
      </c>
      <c r="I25">
        <f t="shared" si="1"/>
        <v>3.7013997219866139</v>
      </c>
      <c r="J25" t="s">
        <v>412</v>
      </c>
      <c r="K25" s="8">
        <v>0.99</v>
      </c>
      <c r="L25" t="s">
        <v>413</v>
      </c>
      <c r="M25">
        <v>8</v>
      </c>
    </row>
    <row r="26" spans="1:13" x14ac:dyDescent="0.25">
      <c r="A26" s="1" t="s">
        <v>81</v>
      </c>
      <c r="B26" s="1" t="s">
        <v>82</v>
      </c>
      <c r="C26" s="1" t="s">
        <v>83</v>
      </c>
      <c r="D26">
        <v>160.49</v>
      </c>
      <c r="E26">
        <v>2816.35</v>
      </c>
      <c r="F26">
        <v>889.27</v>
      </c>
      <c r="G26">
        <v>2461.7399999999998</v>
      </c>
      <c r="H26">
        <f t="shared" si="0"/>
        <v>2055.7866666666664</v>
      </c>
      <c r="I26">
        <f t="shared" si="1"/>
        <v>3.6708754265902002</v>
      </c>
      <c r="J26" t="s">
        <v>331</v>
      </c>
      <c r="K26" t="s">
        <v>332</v>
      </c>
      <c r="L26" t="s">
        <v>333</v>
      </c>
      <c r="M26">
        <v>7</v>
      </c>
    </row>
    <row r="27" spans="1:13" x14ac:dyDescent="0.25">
      <c r="A27" s="1"/>
      <c r="B27" s="1"/>
      <c r="C27" s="1"/>
      <c r="D27">
        <v>160.49</v>
      </c>
      <c r="E27">
        <v>2816.35</v>
      </c>
      <c r="F27">
        <v>889.27</v>
      </c>
      <c r="G27">
        <v>2461.7399999999998</v>
      </c>
      <c r="H27">
        <f t="shared" si="0"/>
        <v>2055.7866666666664</v>
      </c>
      <c r="I27">
        <f t="shared" si="1"/>
        <v>3.6708754265902002</v>
      </c>
      <c r="J27" t="s">
        <v>334</v>
      </c>
      <c r="K27" t="s">
        <v>332</v>
      </c>
      <c r="L27" t="s">
        <v>335</v>
      </c>
      <c r="M27">
        <v>5</v>
      </c>
    </row>
    <row r="28" spans="1:13" x14ac:dyDescent="0.25">
      <c r="A28" s="1" t="s">
        <v>63</v>
      </c>
      <c r="B28" s="1" t="s">
        <v>64</v>
      </c>
      <c r="C28" s="2" t="s">
        <v>65</v>
      </c>
      <c r="D28">
        <v>41.55</v>
      </c>
      <c r="E28">
        <v>645.79</v>
      </c>
      <c r="F28">
        <v>299.70999999999998</v>
      </c>
      <c r="G28">
        <v>662.1</v>
      </c>
      <c r="H28">
        <f t="shared" si="0"/>
        <v>535.86666666666667</v>
      </c>
      <c r="I28">
        <f t="shared" si="1"/>
        <v>3.6573327956496131</v>
      </c>
      <c r="J28" t="s">
        <v>321</v>
      </c>
      <c r="K28">
        <v>98</v>
      </c>
      <c r="L28" t="s">
        <v>322</v>
      </c>
      <c r="M28">
        <v>15</v>
      </c>
    </row>
    <row r="29" spans="1:13" x14ac:dyDescent="0.25">
      <c r="A29" s="1" t="s">
        <v>45</v>
      </c>
      <c r="B29" s="1" t="s">
        <v>46</v>
      </c>
      <c r="C29" s="2" t="s">
        <v>47</v>
      </c>
      <c r="D29">
        <v>272.19</v>
      </c>
      <c r="E29">
        <v>4223.3599999999997</v>
      </c>
      <c r="F29">
        <v>1560.02</v>
      </c>
      <c r="G29">
        <v>3843.28</v>
      </c>
      <c r="H29">
        <f t="shared" si="0"/>
        <v>3208.8866666666668</v>
      </c>
      <c r="I29">
        <f t="shared" si="1"/>
        <v>3.5545457796862392</v>
      </c>
      <c r="J29" t="s">
        <v>309</v>
      </c>
      <c r="K29">
        <v>100</v>
      </c>
      <c r="L29" t="s">
        <v>310</v>
      </c>
      <c r="M29">
        <v>7</v>
      </c>
    </row>
    <row r="30" spans="1:13" x14ac:dyDescent="0.25">
      <c r="A30" s="1" t="s">
        <v>259</v>
      </c>
      <c r="B30" s="1" t="s">
        <v>260</v>
      </c>
      <c r="C30" s="1" t="s">
        <v>261</v>
      </c>
      <c r="D30">
        <v>0</v>
      </c>
      <c r="E30">
        <v>10.73</v>
      </c>
      <c r="F30">
        <v>4.71</v>
      </c>
      <c r="G30">
        <v>16.54</v>
      </c>
      <c r="H30">
        <f t="shared" si="0"/>
        <v>10.66</v>
      </c>
      <c r="I30">
        <f t="shared" si="1"/>
        <v>3.5434958834257717</v>
      </c>
      <c r="J30" t="s">
        <v>437</v>
      </c>
      <c r="K30" s="8">
        <v>0.98</v>
      </c>
      <c r="L30" t="s">
        <v>439</v>
      </c>
      <c r="M30">
        <v>4</v>
      </c>
    </row>
    <row r="31" spans="1:13" x14ac:dyDescent="0.25">
      <c r="A31" s="1"/>
      <c r="B31" s="1"/>
      <c r="C31" s="1"/>
      <c r="D31">
        <v>0</v>
      </c>
      <c r="E31">
        <v>10.73</v>
      </c>
      <c r="F31">
        <v>4.71</v>
      </c>
      <c r="G31">
        <v>16.54</v>
      </c>
      <c r="H31">
        <f t="shared" si="0"/>
        <v>10.66</v>
      </c>
      <c r="I31">
        <f t="shared" si="1"/>
        <v>3.5434958834257717</v>
      </c>
      <c r="J31" t="s">
        <v>438</v>
      </c>
      <c r="K31" s="8">
        <v>0.97</v>
      </c>
      <c r="L31" t="s">
        <v>440</v>
      </c>
      <c r="M31">
        <v>4</v>
      </c>
    </row>
    <row r="32" spans="1:13" x14ac:dyDescent="0.25">
      <c r="A32" s="1" t="s">
        <v>35</v>
      </c>
      <c r="B32" s="1" t="s">
        <v>36</v>
      </c>
      <c r="C32" s="1" t="s">
        <v>37</v>
      </c>
      <c r="D32">
        <v>143.86000000000001</v>
      </c>
      <c r="E32">
        <v>2058.85</v>
      </c>
      <c r="F32">
        <v>895.8</v>
      </c>
      <c r="G32">
        <v>1671.64</v>
      </c>
      <c r="H32">
        <f t="shared" si="0"/>
        <v>1542.0966666666666</v>
      </c>
      <c r="I32">
        <f t="shared" si="1"/>
        <v>3.4130972562604889</v>
      </c>
      <c r="J32" t="s">
        <v>304</v>
      </c>
      <c r="K32">
        <v>95</v>
      </c>
      <c r="L32" t="s">
        <v>305</v>
      </c>
      <c r="M32">
        <v>7</v>
      </c>
    </row>
    <row r="33" spans="1:13" x14ac:dyDescent="0.25">
      <c r="A33" s="1" t="s">
        <v>275</v>
      </c>
      <c r="B33" s="1" t="s">
        <v>276</v>
      </c>
      <c r="C33" s="1" t="s">
        <v>277</v>
      </c>
      <c r="D33">
        <v>0</v>
      </c>
      <c r="E33">
        <v>6.98</v>
      </c>
      <c r="F33">
        <v>13.15</v>
      </c>
      <c r="G33">
        <v>8.32</v>
      </c>
      <c r="H33">
        <f t="shared" si="0"/>
        <v>9.4833333333333325</v>
      </c>
      <c r="I33">
        <f t="shared" si="1"/>
        <v>3.3900256112707705</v>
      </c>
      <c r="J33" t="s">
        <v>450</v>
      </c>
      <c r="K33" s="8">
        <v>0.99</v>
      </c>
      <c r="L33" t="s">
        <v>452</v>
      </c>
      <c r="M33">
        <v>4</v>
      </c>
    </row>
    <row r="34" spans="1:13" x14ac:dyDescent="0.25">
      <c r="A34" s="1"/>
      <c r="B34" s="1"/>
      <c r="C34" s="1"/>
      <c r="D34">
        <v>0</v>
      </c>
      <c r="E34">
        <v>6.98</v>
      </c>
      <c r="F34">
        <v>13.15</v>
      </c>
      <c r="G34">
        <v>8.32</v>
      </c>
      <c r="H34">
        <f t="shared" ref="H34:H65" si="2">(G34+F34+E34)/3</f>
        <v>9.4833333333333325</v>
      </c>
      <c r="I34">
        <f t="shared" ref="I34:I65" si="3">LOG((H34+1)/(D34+1),2)</f>
        <v>3.3900256112707705</v>
      </c>
      <c r="J34" t="s">
        <v>451</v>
      </c>
      <c r="K34" s="8">
        <v>0.99</v>
      </c>
      <c r="L34" t="s">
        <v>453</v>
      </c>
      <c r="M34">
        <v>13</v>
      </c>
    </row>
    <row r="35" spans="1:13" x14ac:dyDescent="0.25">
      <c r="A35" s="1" t="s">
        <v>216</v>
      </c>
      <c r="B35" s="1" t="s">
        <v>217</v>
      </c>
      <c r="C35" s="1" t="s">
        <v>218</v>
      </c>
      <c r="D35">
        <v>2.78</v>
      </c>
      <c r="E35">
        <v>52.42</v>
      </c>
      <c r="F35">
        <v>8.1999999999999993</v>
      </c>
      <c r="G35">
        <v>53.73</v>
      </c>
      <c r="H35">
        <f t="shared" si="2"/>
        <v>38.116666666666667</v>
      </c>
      <c r="I35">
        <f t="shared" si="3"/>
        <v>3.3713252964683043</v>
      </c>
      <c r="J35" t="s">
        <v>409</v>
      </c>
      <c r="K35" s="8">
        <v>0.99</v>
      </c>
      <c r="L35" t="s">
        <v>411</v>
      </c>
      <c r="M35">
        <v>4</v>
      </c>
    </row>
    <row r="36" spans="1:13" x14ac:dyDescent="0.25">
      <c r="A36" s="1"/>
      <c r="B36" s="1"/>
      <c r="C36" s="1"/>
      <c r="D36">
        <v>2.78</v>
      </c>
      <c r="E36">
        <v>52.42</v>
      </c>
      <c r="F36">
        <v>8.1999999999999993</v>
      </c>
      <c r="G36">
        <v>53.73</v>
      </c>
      <c r="H36">
        <f t="shared" si="2"/>
        <v>38.116666666666667</v>
      </c>
      <c r="I36">
        <f t="shared" si="3"/>
        <v>3.3713252964683043</v>
      </c>
      <c r="J36" t="s">
        <v>410</v>
      </c>
      <c r="K36" s="8">
        <v>0.99</v>
      </c>
      <c r="L36" t="s">
        <v>411</v>
      </c>
      <c r="M36">
        <v>4</v>
      </c>
    </row>
    <row r="37" spans="1:13" x14ac:dyDescent="0.25">
      <c r="A37" s="1" t="s">
        <v>72</v>
      </c>
      <c r="B37" s="1" t="s">
        <v>73</v>
      </c>
      <c r="C37" s="1" t="s">
        <v>74</v>
      </c>
      <c r="D37">
        <v>147.13999999999999</v>
      </c>
      <c r="E37">
        <v>1846.77</v>
      </c>
      <c r="F37">
        <v>1143.5999999999999</v>
      </c>
      <c r="G37">
        <v>1500.48</v>
      </c>
      <c r="H37">
        <f t="shared" si="2"/>
        <v>1496.95</v>
      </c>
      <c r="I37">
        <f t="shared" si="3"/>
        <v>3.3379563215257981</v>
      </c>
      <c r="J37" t="s">
        <v>325</v>
      </c>
      <c r="K37">
        <v>100</v>
      </c>
      <c r="L37" t="s">
        <v>327</v>
      </c>
      <c r="M37">
        <v>12</v>
      </c>
    </row>
    <row r="38" spans="1:13" x14ac:dyDescent="0.25">
      <c r="A38" s="1"/>
      <c r="B38" s="1"/>
      <c r="C38" s="1"/>
      <c r="D38">
        <v>147.13999999999999</v>
      </c>
      <c r="E38">
        <v>1846.77</v>
      </c>
      <c r="F38">
        <v>1143.5999999999999</v>
      </c>
      <c r="G38">
        <v>1500.48</v>
      </c>
      <c r="H38">
        <f t="shared" si="2"/>
        <v>1496.95</v>
      </c>
      <c r="I38">
        <f t="shared" si="3"/>
        <v>3.3379563215257981</v>
      </c>
      <c r="J38" t="s">
        <v>326</v>
      </c>
      <c r="K38">
        <v>85</v>
      </c>
      <c r="L38" t="s">
        <v>328</v>
      </c>
      <c r="M38">
        <v>12</v>
      </c>
    </row>
    <row r="39" spans="1:13" x14ac:dyDescent="0.25">
      <c r="A39" s="1" t="s">
        <v>58</v>
      </c>
      <c r="B39" s="1" t="s">
        <v>59</v>
      </c>
      <c r="C39" s="1" t="s">
        <v>60</v>
      </c>
      <c r="D39">
        <v>135.55000000000001</v>
      </c>
      <c r="E39">
        <v>1766.28</v>
      </c>
      <c r="F39">
        <v>592.57000000000005</v>
      </c>
      <c r="G39">
        <v>1648.49</v>
      </c>
      <c r="H39">
        <f t="shared" si="2"/>
        <v>1335.78</v>
      </c>
      <c r="I39">
        <f t="shared" si="3"/>
        <v>3.2912608348280212</v>
      </c>
      <c r="J39" t="s">
        <v>316</v>
      </c>
      <c r="K39" t="s">
        <v>318</v>
      </c>
      <c r="L39" t="s">
        <v>319</v>
      </c>
      <c r="M39">
        <v>7</v>
      </c>
    </row>
    <row r="40" spans="1:13" x14ac:dyDescent="0.25">
      <c r="A40" s="1"/>
      <c r="B40" s="1"/>
      <c r="C40" s="1"/>
      <c r="D40">
        <v>135.55000000000001</v>
      </c>
      <c r="E40">
        <v>1766.28</v>
      </c>
      <c r="F40">
        <v>592.57000000000005</v>
      </c>
      <c r="G40">
        <v>1648.49</v>
      </c>
      <c r="H40">
        <f t="shared" si="2"/>
        <v>1335.78</v>
      </c>
      <c r="I40">
        <f t="shared" si="3"/>
        <v>3.2912608348280212</v>
      </c>
      <c r="J40" t="s">
        <v>315</v>
      </c>
      <c r="K40" t="s">
        <v>318</v>
      </c>
      <c r="L40" t="s">
        <v>320</v>
      </c>
      <c r="M40">
        <v>16</v>
      </c>
    </row>
    <row r="41" spans="1:13" x14ac:dyDescent="0.25">
      <c r="A41" s="1" t="s">
        <v>41</v>
      </c>
      <c r="B41" s="1" t="s">
        <v>42</v>
      </c>
      <c r="C41" s="1" t="s">
        <v>43</v>
      </c>
      <c r="D41">
        <v>41.53</v>
      </c>
      <c r="E41">
        <v>502.3</v>
      </c>
      <c r="F41">
        <v>196.93</v>
      </c>
      <c r="G41">
        <v>545.25</v>
      </c>
      <c r="H41">
        <f t="shared" si="2"/>
        <v>414.82666666666665</v>
      </c>
      <c r="I41">
        <f t="shared" si="3"/>
        <v>3.2894295200876065</v>
      </c>
      <c r="J41" t="s">
        <v>307</v>
      </c>
      <c r="K41" s="8">
        <v>1</v>
      </c>
      <c r="L41" t="s">
        <v>308</v>
      </c>
      <c r="M41">
        <v>16</v>
      </c>
    </row>
    <row r="42" spans="1:13" x14ac:dyDescent="0.25">
      <c r="A42" s="1" t="s">
        <v>86</v>
      </c>
      <c r="B42" s="1" t="s">
        <v>73</v>
      </c>
      <c r="C42" s="1" t="s">
        <v>74</v>
      </c>
      <c r="D42">
        <v>167.21</v>
      </c>
      <c r="E42">
        <v>1844.07</v>
      </c>
      <c r="F42">
        <v>1111.72</v>
      </c>
      <c r="G42">
        <v>1608.15</v>
      </c>
      <c r="H42">
        <f t="shared" si="2"/>
        <v>1521.3133333333333</v>
      </c>
      <c r="I42">
        <f t="shared" si="3"/>
        <v>3.177929954386105</v>
      </c>
      <c r="J42" t="s">
        <v>336</v>
      </c>
      <c r="L42" t="s">
        <v>337</v>
      </c>
      <c r="M42">
        <v>14</v>
      </c>
    </row>
    <row r="43" spans="1:13" x14ac:dyDescent="0.25">
      <c r="A43" s="1" t="s">
        <v>150</v>
      </c>
      <c r="B43" s="1" t="s">
        <v>151</v>
      </c>
      <c r="C43" s="1" t="s">
        <v>152</v>
      </c>
      <c r="D43">
        <v>161.84</v>
      </c>
      <c r="E43">
        <v>1649.1</v>
      </c>
      <c r="F43">
        <v>508.56</v>
      </c>
      <c r="G43">
        <v>2162.21</v>
      </c>
      <c r="H43">
        <f t="shared" si="2"/>
        <v>1439.9566666666667</v>
      </c>
      <c r="I43">
        <f t="shared" si="3"/>
        <v>3.145499918851018</v>
      </c>
      <c r="J43" t="s">
        <v>371</v>
      </c>
      <c r="K43" s="8">
        <v>1</v>
      </c>
      <c r="L43" t="s">
        <v>372</v>
      </c>
      <c r="M43">
        <v>11</v>
      </c>
    </row>
    <row r="44" spans="1:13" x14ac:dyDescent="0.25">
      <c r="A44" s="1" t="s">
        <v>112</v>
      </c>
      <c r="B44" s="1" t="s">
        <v>113</v>
      </c>
      <c r="C44" s="1" t="s">
        <v>114</v>
      </c>
      <c r="D44">
        <v>15.78</v>
      </c>
      <c r="E44">
        <v>154.66999999999999</v>
      </c>
      <c r="F44">
        <v>55.63</v>
      </c>
      <c r="G44">
        <v>226.8</v>
      </c>
      <c r="H44">
        <f t="shared" si="2"/>
        <v>145.70000000000002</v>
      </c>
      <c r="I44">
        <f t="shared" si="3"/>
        <v>3.1280542501209294</v>
      </c>
      <c r="J44" t="s">
        <v>347</v>
      </c>
      <c r="K44" s="8">
        <v>1</v>
      </c>
      <c r="L44" t="s">
        <v>348</v>
      </c>
      <c r="M44">
        <v>2</v>
      </c>
    </row>
    <row r="45" spans="1:13" x14ac:dyDescent="0.25">
      <c r="A45" t="s">
        <v>54</v>
      </c>
      <c r="B45" t="s">
        <v>55</v>
      </c>
      <c r="C45" t="s">
        <v>56</v>
      </c>
      <c r="D45">
        <v>8.0399999999999991</v>
      </c>
      <c r="E45">
        <v>111.53</v>
      </c>
      <c r="F45">
        <v>34.18</v>
      </c>
      <c r="G45">
        <v>81.16</v>
      </c>
      <c r="H45">
        <f t="shared" si="2"/>
        <v>75.623333333333335</v>
      </c>
      <c r="I45">
        <f t="shared" si="3"/>
        <v>3.0833891107190277</v>
      </c>
      <c r="J45" t="s">
        <v>313</v>
      </c>
      <c r="K45">
        <v>100</v>
      </c>
      <c r="L45" t="s">
        <v>314</v>
      </c>
      <c r="M45">
        <v>15</v>
      </c>
    </row>
    <row r="46" spans="1:13" x14ac:dyDescent="0.25">
      <c r="A46" s="1" t="s">
        <v>121</v>
      </c>
      <c r="B46" s="1" t="s">
        <v>122</v>
      </c>
      <c r="C46" s="2" t="s">
        <v>123</v>
      </c>
      <c r="D46">
        <v>210.5</v>
      </c>
      <c r="E46">
        <v>1699.94</v>
      </c>
      <c r="F46">
        <v>984.09</v>
      </c>
      <c r="G46">
        <v>2541.63</v>
      </c>
      <c r="H46">
        <f t="shared" si="2"/>
        <v>1741.8866666666665</v>
      </c>
      <c r="I46">
        <f t="shared" si="3"/>
        <v>3.0427491910493831</v>
      </c>
      <c r="J46" t="s">
        <v>353</v>
      </c>
      <c r="K46" s="8">
        <v>0.99</v>
      </c>
      <c r="L46" t="s">
        <v>354</v>
      </c>
      <c r="M46">
        <v>16</v>
      </c>
    </row>
    <row r="47" spans="1:13" x14ac:dyDescent="0.25">
      <c r="A47" s="1" t="s">
        <v>289</v>
      </c>
      <c r="B47" s="1" t="s">
        <v>290</v>
      </c>
      <c r="C47" s="1" t="s">
        <v>291</v>
      </c>
      <c r="D47">
        <v>1.59</v>
      </c>
      <c r="E47">
        <v>11.82</v>
      </c>
      <c r="F47">
        <v>21.11</v>
      </c>
      <c r="G47">
        <v>23.81</v>
      </c>
      <c r="H47">
        <f t="shared" si="2"/>
        <v>18.913333333333334</v>
      </c>
      <c r="I47">
        <f t="shared" si="3"/>
        <v>2.9427107339030805</v>
      </c>
      <c r="J47" t="s">
        <v>460</v>
      </c>
      <c r="K47" s="8">
        <v>0.99</v>
      </c>
      <c r="L47" t="s">
        <v>461</v>
      </c>
      <c r="M47">
        <v>10</v>
      </c>
    </row>
    <row r="48" spans="1:13" x14ac:dyDescent="0.25">
      <c r="A48" s="1"/>
      <c r="B48" s="1"/>
      <c r="C48" s="1"/>
      <c r="D48">
        <v>1.59</v>
      </c>
      <c r="E48">
        <v>11.82</v>
      </c>
      <c r="F48">
        <v>21.11</v>
      </c>
      <c r="G48">
        <v>23.81</v>
      </c>
      <c r="H48">
        <f t="shared" si="2"/>
        <v>18.913333333333334</v>
      </c>
      <c r="I48">
        <f t="shared" si="3"/>
        <v>2.9427107339030805</v>
      </c>
      <c r="J48" t="s">
        <v>462</v>
      </c>
      <c r="K48" s="8">
        <v>0.99</v>
      </c>
      <c r="L48" t="s">
        <v>463</v>
      </c>
      <c r="M48">
        <v>7</v>
      </c>
    </row>
    <row r="49" spans="1:13" x14ac:dyDescent="0.25">
      <c r="A49" s="1" t="s">
        <v>270</v>
      </c>
      <c r="B49" s="1" t="s">
        <v>271</v>
      </c>
      <c r="C49" s="1" t="s">
        <v>272</v>
      </c>
      <c r="D49">
        <v>0</v>
      </c>
      <c r="E49">
        <v>3.99</v>
      </c>
      <c r="F49">
        <v>11.37</v>
      </c>
      <c r="G49">
        <v>4.1100000000000003</v>
      </c>
      <c r="H49">
        <f t="shared" si="2"/>
        <v>6.4899999999999993</v>
      </c>
      <c r="I49">
        <f t="shared" si="3"/>
        <v>2.9049657186840263</v>
      </c>
      <c r="J49" t="s">
        <v>446</v>
      </c>
      <c r="K49" s="8">
        <v>0.99</v>
      </c>
      <c r="L49" t="s">
        <v>448</v>
      </c>
      <c r="M49">
        <v>7</v>
      </c>
    </row>
    <row r="50" spans="1:13" x14ac:dyDescent="0.25">
      <c r="A50" s="1"/>
      <c r="B50" s="1"/>
      <c r="C50" s="1"/>
      <c r="D50">
        <v>0</v>
      </c>
      <c r="E50">
        <v>3.99</v>
      </c>
      <c r="F50">
        <v>11.37</v>
      </c>
      <c r="G50">
        <v>4.1100000000000003</v>
      </c>
      <c r="H50">
        <f t="shared" si="2"/>
        <v>6.4899999999999993</v>
      </c>
      <c r="I50">
        <f t="shared" si="3"/>
        <v>2.9049657186840263</v>
      </c>
      <c r="J50" t="s">
        <v>447</v>
      </c>
      <c r="K50" s="8">
        <v>0.99</v>
      </c>
      <c r="L50" t="s">
        <v>449</v>
      </c>
      <c r="M50">
        <v>7</v>
      </c>
    </row>
    <row r="51" spans="1:13" x14ac:dyDescent="0.25">
      <c r="A51" s="1" t="s">
        <v>68</v>
      </c>
      <c r="B51" s="1" t="s">
        <v>69</v>
      </c>
      <c r="C51" s="2" t="s">
        <v>70</v>
      </c>
      <c r="D51">
        <v>174.32</v>
      </c>
      <c r="E51">
        <v>1453.29</v>
      </c>
      <c r="F51">
        <v>1010.4</v>
      </c>
      <c r="G51">
        <v>1442.34</v>
      </c>
      <c r="H51">
        <f t="shared" si="2"/>
        <v>1302.01</v>
      </c>
      <c r="I51">
        <f t="shared" si="3"/>
        <v>2.8937856668788715</v>
      </c>
      <c r="J51" t="s">
        <v>323</v>
      </c>
      <c r="K51">
        <v>100</v>
      </c>
      <c r="L51" t="s">
        <v>324</v>
      </c>
      <c r="M51">
        <v>9</v>
      </c>
    </row>
    <row r="52" spans="1:13" x14ac:dyDescent="0.25">
      <c r="A52" s="1" t="s">
        <v>87</v>
      </c>
      <c r="B52" s="1" t="s">
        <v>88</v>
      </c>
      <c r="C52" s="2" t="s">
        <v>89</v>
      </c>
      <c r="D52">
        <v>313.10000000000002</v>
      </c>
      <c r="E52">
        <v>2507.58</v>
      </c>
      <c r="F52">
        <v>1073.03</v>
      </c>
      <c r="G52">
        <v>3363.68</v>
      </c>
      <c r="H52">
        <f t="shared" si="2"/>
        <v>2314.7633333333333</v>
      </c>
      <c r="I52">
        <f t="shared" si="3"/>
        <v>2.8821919720325351</v>
      </c>
      <c r="J52" t="s">
        <v>368</v>
      </c>
      <c r="K52" s="8">
        <v>0.91</v>
      </c>
      <c r="L52" t="s">
        <v>338</v>
      </c>
      <c r="M52">
        <v>10</v>
      </c>
    </row>
    <row r="53" spans="1:13" x14ac:dyDescent="0.25">
      <c r="A53" s="1" t="s">
        <v>136</v>
      </c>
      <c r="B53" s="1" t="s">
        <v>137</v>
      </c>
      <c r="C53" s="1" t="s">
        <v>138</v>
      </c>
      <c r="D53">
        <v>115.32</v>
      </c>
      <c r="E53">
        <v>971.94</v>
      </c>
      <c r="F53">
        <v>391.49</v>
      </c>
      <c r="G53">
        <v>1200.32</v>
      </c>
      <c r="H53">
        <f t="shared" si="2"/>
        <v>854.58333333333337</v>
      </c>
      <c r="I53">
        <f t="shared" si="3"/>
        <v>2.8788092048701399</v>
      </c>
      <c r="J53" t="s">
        <v>359</v>
      </c>
      <c r="K53" s="8">
        <v>0.99</v>
      </c>
      <c r="L53" t="s">
        <v>360</v>
      </c>
      <c r="M53">
        <v>15</v>
      </c>
    </row>
    <row r="54" spans="1:13" x14ac:dyDescent="0.25">
      <c r="A54" s="1" t="s">
        <v>183</v>
      </c>
      <c r="B54" s="1" t="s">
        <v>184</v>
      </c>
      <c r="C54" s="1" t="s">
        <v>185</v>
      </c>
      <c r="D54">
        <v>0</v>
      </c>
      <c r="E54">
        <v>3.88</v>
      </c>
      <c r="F54">
        <v>2.3199999999999998</v>
      </c>
      <c r="G54">
        <v>12.44</v>
      </c>
      <c r="H54">
        <f t="shared" si="2"/>
        <v>6.2133333333333338</v>
      </c>
      <c r="I54">
        <f t="shared" si="3"/>
        <v>2.8506660933309345</v>
      </c>
      <c r="J54" t="s">
        <v>391</v>
      </c>
      <c r="K54" s="8">
        <v>0.97</v>
      </c>
      <c r="L54" t="s">
        <v>393</v>
      </c>
      <c r="M54">
        <v>15</v>
      </c>
    </row>
    <row r="55" spans="1:13" x14ac:dyDescent="0.25">
      <c r="A55" s="1"/>
      <c r="B55" s="1"/>
      <c r="C55" s="1"/>
      <c r="D55">
        <v>0</v>
      </c>
      <c r="E55">
        <v>3.88</v>
      </c>
      <c r="F55">
        <v>2.3199999999999998</v>
      </c>
      <c r="G55">
        <v>12.44</v>
      </c>
      <c r="H55">
        <f t="shared" si="2"/>
        <v>6.2133333333333338</v>
      </c>
      <c r="I55">
        <f t="shared" si="3"/>
        <v>2.8506660933309345</v>
      </c>
      <c r="J55" t="s">
        <v>392</v>
      </c>
      <c r="K55" s="8">
        <v>0.99</v>
      </c>
      <c r="L55" t="s">
        <v>394</v>
      </c>
      <c r="M55">
        <v>14</v>
      </c>
    </row>
    <row r="56" spans="1:13" x14ac:dyDescent="0.25">
      <c r="A56" s="1" t="s">
        <v>168</v>
      </c>
      <c r="B56" s="1" t="s">
        <v>169</v>
      </c>
      <c r="C56" s="2" t="s">
        <v>170</v>
      </c>
      <c r="D56">
        <v>5.03</v>
      </c>
      <c r="E56">
        <v>37.159999999999997</v>
      </c>
      <c r="F56">
        <v>14.15</v>
      </c>
      <c r="G56">
        <v>75.150000000000006</v>
      </c>
      <c r="H56">
        <f t="shared" si="2"/>
        <v>42.153333333333336</v>
      </c>
      <c r="I56">
        <f t="shared" si="3"/>
        <v>2.8392420959143774</v>
      </c>
      <c r="J56" t="s">
        <v>383</v>
      </c>
      <c r="K56" s="8">
        <v>0.99</v>
      </c>
      <c r="L56" t="s">
        <v>385</v>
      </c>
      <c r="M56">
        <v>7</v>
      </c>
    </row>
    <row r="57" spans="1:13" x14ac:dyDescent="0.25">
      <c r="A57" s="1"/>
      <c r="B57" s="1"/>
      <c r="C57" s="2"/>
      <c r="D57">
        <v>5.03</v>
      </c>
      <c r="E57">
        <v>37.159999999999997</v>
      </c>
      <c r="F57">
        <v>14.15</v>
      </c>
      <c r="G57">
        <v>75.150000000000006</v>
      </c>
      <c r="H57">
        <f t="shared" si="2"/>
        <v>42.153333333333336</v>
      </c>
      <c r="I57">
        <f t="shared" si="3"/>
        <v>2.8392420959143774</v>
      </c>
      <c r="J57" t="s">
        <v>384</v>
      </c>
      <c r="K57" s="8">
        <v>0.99</v>
      </c>
      <c r="L57" t="s">
        <v>386</v>
      </c>
      <c r="M57">
        <v>14</v>
      </c>
    </row>
    <row r="58" spans="1:13" x14ac:dyDescent="0.25">
      <c r="A58" s="1" t="s">
        <v>126</v>
      </c>
      <c r="B58" s="1" t="s">
        <v>127</v>
      </c>
      <c r="C58" s="1" t="s">
        <v>128</v>
      </c>
      <c r="D58">
        <v>75.23</v>
      </c>
      <c r="E58">
        <v>766.17</v>
      </c>
      <c r="F58">
        <v>198.44</v>
      </c>
      <c r="G58">
        <v>655.63</v>
      </c>
      <c r="H58">
        <f t="shared" si="2"/>
        <v>540.07999999999993</v>
      </c>
      <c r="I58">
        <f t="shared" si="3"/>
        <v>2.8274111345841657</v>
      </c>
      <c r="J58" t="s">
        <v>355</v>
      </c>
      <c r="K58" s="8">
        <v>0.99</v>
      </c>
      <c r="L58" t="s">
        <v>356</v>
      </c>
      <c r="M58">
        <v>8</v>
      </c>
    </row>
    <row r="59" spans="1:13" x14ac:dyDescent="0.25">
      <c r="A59" s="1" t="s">
        <v>0</v>
      </c>
      <c r="B59" s="1" t="s">
        <v>1</v>
      </c>
      <c r="C59" s="2" t="s">
        <v>2</v>
      </c>
      <c r="D59">
        <v>49.34</v>
      </c>
      <c r="E59">
        <v>384.55</v>
      </c>
      <c r="F59">
        <v>225.98</v>
      </c>
      <c r="G59">
        <v>422.79</v>
      </c>
      <c r="H59">
        <f t="shared" si="2"/>
        <v>344.44</v>
      </c>
      <c r="I59">
        <f t="shared" si="3"/>
        <v>2.778658026861526</v>
      </c>
      <c r="J59" t="s">
        <v>301</v>
      </c>
      <c r="K59">
        <v>99</v>
      </c>
      <c r="L59" t="s">
        <v>299</v>
      </c>
      <c r="M59">
        <v>15</v>
      </c>
    </row>
    <row r="60" spans="1:13" x14ac:dyDescent="0.25">
      <c r="A60" s="1" t="s">
        <v>76</v>
      </c>
      <c r="B60" s="1" t="s">
        <v>77</v>
      </c>
      <c r="C60" s="1" t="s">
        <v>78</v>
      </c>
      <c r="D60">
        <v>69.39</v>
      </c>
      <c r="E60">
        <v>491.66</v>
      </c>
      <c r="F60">
        <v>360.07</v>
      </c>
      <c r="G60">
        <v>593.47</v>
      </c>
      <c r="H60">
        <f t="shared" si="2"/>
        <v>481.73333333333335</v>
      </c>
      <c r="I60">
        <f t="shared" si="3"/>
        <v>2.7777840589514677</v>
      </c>
      <c r="J60" t="s">
        <v>329</v>
      </c>
      <c r="K60">
        <v>80</v>
      </c>
      <c r="L60" t="s">
        <v>330</v>
      </c>
      <c r="M60">
        <v>7</v>
      </c>
    </row>
    <row r="61" spans="1:13" x14ac:dyDescent="0.25">
      <c r="A61" s="1" t="s">
        <v>107</v>
      </c>
      <c r="B61" s="1" t="s">
        <v>108</v>
      </c>
      <c r="C61" s="1" t="s">
        <v>109</v>
      </c>
      <c r="D61">
        <v>335.56</v>
      </c>
      <c r="E61">
        <v>2583.11</v>
      </c>
      <c r="F61">
        <v>977.75</v>
      </c>
      <c r="G61">
        <v>3360.14</v>
      </c>
      <c r="H61">
        <f t="shared" si="2"/>
        <v>2307</v>
      </c>
      <c r="I61">
        <f t="shared" si="3"/>
        <v>2.7777075956514179</v>
      </c>
      <c r="J61" t="s">
        <v>345</v>
      </c>
      <c r="K61" s="8">
        <v>1</v>
      </c>
      <c r="L61" t="s">
        <v>346</v>
      </c>
      <c r="M61">
        <v>2</v>
      </c>
    </row>
    <row r="62" spans="1:13" x14ac:dyDescent="0.25">
      <c r="A62" s="1" t="s">
        <v>154</v>
      </c>
      <c r="B62" s="1" t="s">
        <v>155</v>
      </c>
      <c r="C62" s="2" t="s">
        <v>156</v>
      </c>
      <c r="D62">
        <v>51.06</v>
      </c>
      <c r="E62">
        <v>323.87</v>
      </c>
      <c r="F62">
        <v>185.9</v>
      </c>
      <c r="G62">
        <v>529.79999999999995</v>
      </c>
      <c r="H62">
        <f t="shared" si="2"/>
        <v>346.52333333333331</v>
      </c>
      <c r="I62">
        <f t="shared" si="3"/>
        <v>2.7388626293388039</v>
      </c>
      <c r="J62" t="s">
        <v>373</v>
      </c>
      <c r="K62" s="8">
        <v>0.99</v>
      </c>
      <c r="L62" t="s">
        <v>374</v>
      </c>
      <c r="M62">
        <v>6</v>
      </c>
    </row>
    <row r="63" spans="1:13" x14ac:dyDescent="0.25">
      <c r="A63" s="1" t="s">
        <v>116</v>
      </c>
      <c r="B63" s="1" t="s">
        <v>117</v>
      </c>
      <c r="C63" s="1" t="s">
        <v>118</v>
      </c>
      <c r="D63">
        <v>32.659999999999997</v>
      </c>
      <c r="E63">
        <v>301.66000000000003</v>
      </c>
      <c r="F63">
        <v>72.400000000000006</v>
      </c>
      <c r="G63">
        <v>271.12</v>
      </c>
      <c r="H63">
        <f t="shared" si="2"/>
        <v>215.06000000000003</v>
      </c>
      <c r="I63">
        <f t="shared" si="3"/>
        <v>2.6823249235814881</v>
      </c>
      <c r="J63" t="s">
        <v>349</v>
      </c>
      <c r="K63" s="8">
        <v>0.99</v>
      </c>
      <c r="L63" t="s">
        <v>351</v>
      </c>
      <c r="M63">
        <v>4</v>
      </c>
    </row>
    <row r="64" spans="1:13" x14ac:dyDescent="0.25">
      <c r="A64" s="1"/>
      <c r="B64" s="1"/>
      <c r="C64" s="1"/>
      <c r="D64">
        <v>32.659999999999997</v>
      </c>
      <c r="E64">
        <v>301.66000000000003</v>
      </c>
      <c r="F64">
        <v>72.400000000000006</v>
      </c>
      <c r="G64">
        <v>271.12</v>
      </c>
      <c r="H64">
        <f t="shared" si="2"/>
        <v>215.06000000000003</v>
      </c>
      <c r="I64">
        <f t="shared" si="3"/>
        <v>2.6823249235814881</v>
      </c>
      <c r="J64" t="s">
        <v>350</v>
      </c>
      <c r="K64" s="8">
        <v>0.99</v>
      </c>
      <c r="L64" t="s">
        <v>352</v>
      </c>
      <c r="M64">
        <v>4</v>
      </c>
    </row>
    <row r="65" spans="1:13" x14ac:dyDescent="0.25">
      <c r="A65" s="1" t="s">
        <v>49</v>
      </c>
      <c r="B65" s="1" t="s">
        <v>50</v>
      </c>
      <c r="C65" s="1" t="s">
        <v>51</v>
      </c>
      <c r="D65">
        <v>258.74</v>
      </c>
      <c r="E65">
        <v>2246.48</v>
      </c>
      <c r="F65">
        <v>1081.8800000000001</v>
      </c>
      <c r="G65">
        <v>1628.31</v>
      </c>
      <c r="H65">
        <f t="shared" si="2"/>
        <v>1652.2233333333334</v>
      </c>
      <c r="I65">
        <f t="shared" si="3"/>
        <v>2.6701415194423106</v>
      </c>
      <c r="J65" t="s">
        <v>311</v>
      </c>
      <c r="K65" s="8">
        <v>0.94</v>
      </c>
      <c r="L65" t="s">
        <v>312</v>
      </c>
      <c r="M65">
        <v>11</v>
      </c>
    </row>
    <row r="66" spans="1:13" x14ac:dyDescent="0.25">
      <c r="A66" s="1" t="s">
        <v>163</v>
      </c>
      <c r="B66" s="1" t="s">
        <v>164</v>
      </c>
      <c r="C66" s="1" t="s">
        <v>165</v>
      </c>
      <c r="D66">
        <v>166.74</v>
      </c>
      <c r="E66">
        <v>1290.23</v>
      </c>
      <c r="F66">
        <v>419.29</v>
      </c>
      <c r="G66">
        <v>1377.81</v>
      </c>
      <c r="H66">
        <f t="shared" ref="H66:H81" si="4">(G66+F66+E66)/3</f>
        <v>1029.1099999999999</v>
      </c>
      <c r="I66">
        <f t="shared" ref="I66:I81" si="5">LOG((H66+1)/(D66+1),2)</f>
        <v>2.6184997371199072</v>
      </c>
      <c r="J66" t="s">
        <v>379</v>
      </c>
      <c r="K66" s="8">
        <v>0.99</v>
      </c>
      <c r="L66" t="s">
        <v>381</v>
      </c>
      <c r="M66">
        <v>4</v>
      </c>
    </row>
    <row r="67" spans="1:13" x14ac:dyDescent="0.25">
      <c r="A67" s="1"/>
      <c r="B67" s="1"/>
      <c r="C67" s="1"/>
      <c r="D67">
        <v>166.74</v>
      </c>
      <c r="E67">
        <v>1290.23</v>
      </c>
      <c r="F67">
        <v>419.29</v>
      </c>
      <c r="G67">
        <v>1377.81</v>
      </c>
      <c r="H67">
        <f t="shared" si="4"/>
        <v>1029.1099999999999</v>
      </c>
      <c r="I67">
        <f t="shared" si="5"/>
        <v>2.6184997371199072</v>
      </c>
      <c r="J67" t="s">
        <v>380</v>
      </c>
      <c r="K67" s="8">
        <v>0.99</v>
      </c>
      <c r="L67" t="s">
        <v>382</v>
      </c>
      <c r="M67">
        <v>4</v>
      </c>
    </row>
    <row r="68" spans="1:13" x14ac:dyDescent="0.25">
      <c r="A68" s="1" t="s">
        <v>141</v>
      </c>
      <c r="B68" s="1" t="s">
        <v>142</v>
      </c>
      <c r="C68" s="1" t="s">
        <v>143</v>
      </c>
      <c r="D68">
        <v>27.64</v>
      </c>
      <c r="E68">
        <v>208.67</v>
      </c>
      <c r="F68">
        <v>64.13</v>
      </c>
      <c r="G68">
        <v>247.97</v>
      </c>
      <c r="H68">
        <f t="shared" si="4"/>
        <v>173.59</v>
      </c>
      <c r="I68">
        <f t="shared" si="5"/>
        <v>2.607867530304278</v>
      </c>
      <c r="J68" t="s">
        <v>362</v>
      </c>
      <c r="K68" s="8">
        <v>0.99</v>
      </c>
      <c r="L68" t="s">
        <v>365</v>
      </c>
      <c r="M68">
        <v>14</v>
      </c>
    </row>
    <row r="69" spans="1:13" x14ac:dyDescent="0.25">
      <c r="A69" s="1"/>
      <c r="B69" s="1"/>
      <c r="C69" s="1"/>
      <c r="D69">
        <v>27.64</v>
      </c>
      <c r="E69">
        <v>208.67</v>
      </c>
      <c r="F69">
        <v>64.13</v>
      </c>
      <c r="G69">
        <v>247.97</v>
      </c>
      <c r="H69">
        <f t="shared" si="4"/>
        <v>173.59</v>
      </c>
      <c r="I69">
        <f t="shared" si="5"/>
        <v>2.607867530304278</v>
      </c>
      <c r="J69" t="s">
        <v>363</v>
      </c>
      <c r="K69" s="8">
        <v>0.99</v>
      </c>
      <c r="L69" t="s">
        <v>366</v>
      </c>
      <c r="M69">
        <v>14</v>
      </c>
    </row>
    <row r="70" spans="1:13" x14ac:dyDescent="0.25">
      <c r="A70" s="1"/>
      <c r="B70" s="1"/>
      <c r="C70" s="1"/>
      <c r="D70">
        <v>27.64</v>
      </c>
      <c r="E70">
        <v>208.67</v>
      </c>
      <c r="F70">
        <v>64.13</v>
      </c>
      <c r="G70">
        <v>247.97</v>
      </c>
      <c r="H70">
        <f t="shared" si="4"/>
        <v>173.59</v>
      </c>
      <c r="I70">
        <f t="shared" si="5"/>
        <v>2.607867530304278</v>
      </c>
      <c r="J70" t="s">
        <v>364</v>
      </c>
      <c r="K70" s="8">
        <v>0.99</v>
      </c>
      <c r="L70" t="s">
        <v>367</v>
      </c>
      <c r="M70">
        <v>2</v>
      </c>
    </row>
    <row r="71" spans="1:13" x14ac:dyDescent="0.25">
      <c r="A71" s="1" t="s">
        <v>188</v>
      </c>
      <c r="B71" s="1" t="s">
        <v>189</v>
      </c>
      <c r="C71" s="1" t="s">
        <v>190</v>
      </c>
      <c r="D71">
        <v>102.96</v>
      </c>
      <c r="E71">
        <v>454.11</v>
      </c>
      <c r="F71">
        <v>265.45</v>
      </c>
      <c r="G71">
        <v>1143.95</v>
      </c>
      <c r="H71">
        <f t="shared" si="4"/>
        <v>621.17000000000007</v>
      </c>
      <c r="I71">
        <f t="shared" si="5"/>
        <v>2.5812802932772922</v>
      </c>
      <c r="J71" t="s">
        <v>395</v>
      </c>
      <c r="K71" s="8">
        <v>1</v>
      </c>
      <c r="L71" t="s">
        <v>396</v>
      </c>
      <c r="M71">
        <v>7</v>
      </c>
    </row>
    <row r="72" spans="1:13" x14ac:dyDescent="0.25">
      <c r="A72" s="1" t="s">
        <v>158</v>
      </c>
      <c r="B72" s="1" t="s">
        <v>159</v>
      </c>
      <c r="C72" s="1" t="s">
        <v>160</v>
      </c>
      <c r="D72">
        <v>56.84</v>
      </c>
      <c r="E72">
        <v>457.03</v>
      </c>
      <c r="F72">
        <v>137.87</v>
      </c>
      <c r="G72">
        <v>429.59</v>
      </c>
      <c r="H72">
        <f t="shared" si="4"/>
        <v>341.49666666666667</v>
      </c>
      <c r="I72">
        <f t="shared" si="5"/>
        <v>2.5659504897755219</v>
      </c>
      <c r="J72" t="s">
        <v>375</v>
      </c>
      <c r="K72" s="8">
        <v>0.99</v>
      </c>
      <c r="L72" t="s">
        <v>377</v>
      </c>
      <c r="M72">
        <v>11</v>
      </c>
    </row>
    <row r="73" spans="1:13" x14ac:dyDescent="0.25">
      <c r="A73" s="1"/>
      <c r="B73" s="1"/>
      <c r="C73" s="1"/>
      <c r="D73">
        <v>56.84</v>
      </c>
      <c r="E73">
        <v>457.03</v>
      </c>
      <c r="F73">
        <v>137.87</v>
      </c>
      <c r="G73">
        <v>429.59</v>
      </c>
      <c r="H73">
        <f t="shared" si="4"/>
        <v>341.49666666666667</v>
      </c>
      <c r="I73">
        <f t="shared" si="5"/>
        <v>2.5659504897755219</v>
      </c>
      <c r="J73" t="s">
        <v>376</v>
      </c>
      <c r="K73" s="8">
        <v>0.99</v>
      </c>
      <c r="L73" t="s">
        <v>378</v>
      </c>
      <c r="M73">
        <v>11</v>
      </c>
    </row>
    <row r="74" spans="1:13" x14ac:dyDescent="0.25">
      <c r="A74" t="s">
        <v>29</v>
      </c>
      <c r="B74" t="s">
        <v>30</v>
      </c>
      <c r="C74" t="s">
        <v>31</v>
      </c>
      <c r="D74">
        <v>468.49</v>
      </c>
      <c r="E74">
        <v>3512.78</v>
      </c>
      <c r="F74">
        <v>1584.05</v>
      </c>
      <c r="G74">
        <v>3224.99</v>
      </c>
      <c r="H74">
        <f t="shared" si="4"/>
        <v>2773.94</v>
      </c>
      <c r="I74">
        <f t="shared" si="5"/>
        <v>2.5632902433836651</v>
      </c>
      <c r="J74" t="s">
        <v>302</v>
      </c>
      <c r="K74" s="8">
        <v>0.94</v>
      </c>
      <c r="L74" t="s">
        <v>306</v>
      </c>
      <c r="M74">
        <v>10</v>
      </c>
    </row>
    <row r="75" spans="1:13" x14ac:dyDescent="0.25">
      <c r="A75" s="1" t="s">
        <v>102</v>
      </c>
      <c r="B75" s="1" t="s">
        <v>103</v>
      </c>
      <c r="C75" s="1" t="s">
        <v>104</v>
      </c>
      <c r="D75">
        <v>2.0699999999999998</v>
      </c>
      <c r="E75">
        <v>28.27</v>
      </c>
      <c r="F75">
        <v>6.85</v>
      </c>
      <c r="G75">
        <v>15.77</v>
      </c>
      <c r="H75">
        <f t="shared" si="4"/>
        <v>16.963333333333335</v>
      </c>
      <c r="I75">
        <f t="shared" si="5"/>
        <v>2.5487445252984111</v>
      </c>
      <c r="J75" t="s">
        <v>343</v>
      </c>
      <c r="K75" s="8">
        <v>0.99</v>
      </c>
      <c r="L75" t="s">
        <v>344</v>
      </c>
      <c r="M75">
        <v>7</v>
      </c>
    </row>
    <row r="76" spans="1:13" x14ac:dyDescent="0.25">
      <c r="A76" s="1" t="s">
        <v>92</v>
      </c>
      <c r="B76" s="1" t="s">
        <v>93</v>
      </c>
      <c r="C76" s="1" t="s">
        <v>94</v>
      </c>
      <c r="D76">
        <v>992.23</v>
      </c>
      <c r="E76">
        <v>7052</v>
      </c>
      <c r="F76">
        <v>2370.52</v>
      </c>
      <c r="G76">
        <v>7706.88</v>
      </c>
      <c r="H76">
        <f t="shared" si="4"/>
        <v>5709.8</v>
      </c>
      <c r="I76">
        <f t="shared" si="5"/>
        <v>2.5234931171869035</v>
      </c>
      <c r="J76" t="s">
        <v>339</v>
      </c>
      <c r="K76" s="8">
        <v>0.93</v>
      </c>
      <c r="L76" t="s">
        <v>340</v>
      </c>
      <c r="M76">
        <v>15</v>
      </c>
    </row>
    <row r="77" spans="1:13" x14ac:dyDescent="0.25">
      <c r="A77" s="1" t="s">
        <v>131</v>
      </c>
      <c r="B77" s="1" t="s">
        <v>132</v>
      </c>
      <c r="C77" s="1" t="s">
        <v>133</v>
      </c>
      <c r="D77">
        <v>108</v>
      </c>
      <c r="E77">
        <v>621.41</v>
      </c>
      <c r="F77">
        <v>334.91</v>
      </c>
      <c r="G77">
        <v>836.4</v>
      </c>
      <c r="H77">
        <f t="shared" si="4"/>
        <v>597.57333333333327</v>
      </c>
      <c r="I77">
        <f t="shared" si="5"/>
        <v>2.4571998726598858</v>
      </c>
      <c r="J77" t="s">
        <v>357</v>
      </c>
      <c r="K77" s="8">
        <v>0.99</v>
      </c>
      <c r="L77" t="s">
        <v>358</v>
      </c>
      <c r="M77">
        <v>2</v>
      </c>
    </row>
    <row r="78" spans="1:13" x14ac:dyDescent="0.25">
      <c r="A78" s="1" t="s">
        <v>173</v>
      </c>
      <c r="B78" s="1" t="s">
        <v>174</v>
      </c>
      <c r="C78" s="1" t="s">
        <v>175</v>
      </c>
      <c r="D78">
        <v>22.66</v>
      </c>
      <c r="E78">
        <v>78.67</v>
      </c>
      <c r="F78">
        <v>67.599999999999994</v>
      </c>
      <c r="G78">
        <v>236.95</v>
      </c>
      <c r="H78">
        <f t="shared" si="4"/>
        <v>127.74</v>
      </c>
      <c r="I78">
        <f t="shared" si="5"/>
        <v>2.4439383951699223</v>
      </c>
      <c r="J78" t="s">
        <v>387</v>
      </c>
      <c r="K78" s="8">
        <v>1</v>
      </c>
      <c r="L78" t="s">
        <v>388</v>
      </c>
      <c r="M78">
        <v>1</v>
      </c>
    </row>
    <row r="79" spans="1:13" x14ac:dyDescent="0.25">
      <c r="A79" s="1" t="s">
        <v>97</v>
      </c>
      <c r="B79" s="1" t="s">
        <v>98</v>
      </c>
      <c r="C79" s="2" t="s">
        <v>99</v>
      </c>
      <c r="D79">
        <v>37.08</v>
      </c>
      <c r="E79">
        <v>210.48</v>
      </c>
      <c r="F79">
        <v>80.28</v>
      </c>
      <c r="G79">
        <v>313.58999999999997</v>
      </c>
      <c r="H79">
        <f t="shared" si="4"/>
        <v>201.45000000000002</v>
      </c>
      <c r="I79">
        <f t="shared" si="5"/>
        <v>2.4104602592558768</v>
      </c>
      <c r="J79" t="s">
        <v>341</v>
      </c>
      <c r="K79">
        <v>95</v>
      </c>
      <c r="L79" t="s">
        <v>342</v>
      </c>
      <c r="M79">
        <v>3</v>
      </c>
    </row>
    <row r="80" spans="1:13" x14ac:dyDescent="0.25">
      <c r="A80" s="1" t="s">
        <v>146</v>
      </c>
      <c r="B80" s="1" t="s">
        <v>147</v>
      </c>
      <c r="C80" s="2" t="s">
        <v>148</v>
      </c>
      <c r="D80">
        <v>557</v>
      </c>
      <c r="E80">
        <v>3185.98</v>
      </c>
      <c r="F80">
        <v>1185.55</v>
      </c>
      <c r="G80">
        <v>4088.61</v>
      </c>
      <c r="H80">
        <f t="shared" si="4"/>
        <v>2820.0466666666666</v>
      </c>
      <c r="I80">
        <f t="shared" si="5"/>
        <v>2.3378935044819102</v>
      </c>
      <c r="J80" t="s">
        <v>369</v>
      </c>
      <c r="K80" s="8">
        <v>0.99</v>
      </c>
      <c r="L80" t="s">
        <v>370</v>
      </c>
      <c r="M80">
        <v>16</v>
      </c>
    </row>
    <row r="81" spans="1:13" x14ac:dyDescent="0.25">
      <c r="A81" s="1" t="s">
        <v>178</v>
      </c>
      <c r="B81" s="1" t="s">
        <v>179</v>
      </c>
      <c r="C81" s="2" t="s">
        <v>180</v>
      </c>
      <c r="D81">
        <v>40.26</v>
      </c>
      <c r="E81">
        <v>164.84</v>
      </c>
      <c r="F81">
        <v>83.39</v>
      </c>
      <c r="G81">
        <v>352.24</v>
      </c>
      <c r="H81">
        <f t="shared" si="4"/>
        <v>200.15666666666667</v>
      </c>
      <c r="I81">
        <f t="shared" si="5"/>
        <v>2.2855038257331932</v>
      </c>
      <c r="J81" t="s">
        <v>389</v>
      </c>
      <c r="K81" s="8">
        <v>0.99</v>
      </c>
      <c r="L81" t="s">
        <v>390</v>
      </c>
      <c r="M81">
        <v>16</v>
      </c>
    </row>
    <row r="83" spans="1:13" x14ac:dyDescent="0.25">
      <c r="A83" t="s">
        <v>596</v>
      </c>
      <c r="D83">
        <v>0</v>
      </c>
      <c r="E83">
        <v>30.11</v>
      </c>
      <c r="F83">
        <v>13.32</v>
      </c>
      <c r="G83">
        <v>15.57</v>
      </c>
      <c r="H83">
        <f t="shared" ref="H83" si="6">(G83+F83+E83)/3</f>
        <v>19.666666666666668</v>
      </c>
      <c r="I83">
        <f t="shared" ref="I83" si="7">LOG((H83+1)/(D83+1),2)</f>
        <v>4.3692338096657197</v>
      </c>
      <c r="J83" t="s">
        <v>481</v>
      </c>
      <c r="L83" t="s">
        <v>629</v>
      </c>
    </row>
    <row r="84" spans="1:13" x14ac:dyDescent="0.25">
      <c r="A84" t="s">
        <v>597</v>
      </c>
      <c r="D84">
        <v>0</v>
      </c>
      <c r="E84">
        <v>0.03</v>
      </c>
      <c r="F84">
        <v>6.24</v>
      </c>
      <c r="G84">
        <v>21.66</v>
      </c>
      <c r="H84">
        <f t="shared" ref="H84:H98" si="8">(G84+F84+E84)/3</f>
        <v>9.31</v>
      </c>
      <c r="I84">
        <f t="shared" ref="I84:I98" si="9">LOG((H84+1)/(D84+1),2)</f>
        <v>3.365972427593384</v>
      </c>
      <c r="J84" t="s">
        <v>486</v>
      </c>
      <c r="L84" t="s">
        <v>642</v>
      </c>
    </row>
    <row r="85" spans="1:13" x14ac:dyDescent="0.25">
      <c r="A85" t="s">
        <v>598</v>
      </c>
      <c r="D85">
        <v>14.89</v>
      </c>
      <c r="E85">
        <v>100.22</v>
      </c>
      <c r="F85">
        <v>111.2</v>
      </c>
      <c r="G85">
        <v>103.7</v>
      </c>
      <c r="H85">
        <f t="shared" si="8"/>
        <v>105.04</v>
      </c>
      <c r="I85">
        <f t="shared" si="9"/>
        <v>2.7384175455187401</v>
      </c>
      <c r="J85" t="s">
        <v>487</v>
      </c>
      <c r="L85" t="s">
        <v>643</v>
      </c>
    </row>
    <row r="86" spans="1:13" x14ac:dyDescent="0.25">
      <c r="A86" t="s">
        <v>598</v>
      </c>
      <c r="D86">
        <v>14.89</v>
      </c>
      <c r="E86">
        <v>100.22</v>
      </c>
      <c r="F86">
        <v>111.2</v>
      </c>
      <c r="G86">
        <v>103.7</v>
      </c>
      <c r="H86">
        <f t="shared" si="8"/>
        <v>105.04</v>
      </c>
      <c r="I86">
        <f t="shared" si="9"/>
        <v>2.7384175455187401</v>
      </c>
      <c r="J86" t="s">
        <v>488</v>
      </c>
      <c r="L86" t="s">
        <v>644</v>
      </c>
    </row>
    <row r="87" spans="1:13" x14ac:dyDescent="0.25">
      <c r="A87" t="s">
        <v>599</v>
      </c>
      <c r="D87">
        <v>268.37</v>
      </c>
      <c r="E87">
        <v>1765.05</v>
      </c>
      <c r="F87">
        <v>1979.52</v>
      </c>
      <c r="G87">
        <v>1434.43</v>
      </c>
      <c r="H87">
        <f t="shared" si="8"/>
        <v>1726.3333333333333</v>
      </c>
      <c r="I87">
        <f t="shared" si="9"/>
        <v>2.6808854242932498</v>
      </c>
      <c r="J87" t="s">
        <v>493</v>
      </c>
      <c r="L87" t="s">
        <v>651</v>
      </c>
    </row>
    <row r="88" spans="1:13" x14ac:dyDescent="0.25">
      <c r="A88" t="s">
        <v>600</v>
      </c>
      <c r="D88">
        <v>327.99</v>
      </c>
      <c r="E88">
        <v>2076.7399999999998</v>
      </c>
      <c r="F88">
        <v>1165.71</v>
      </c>
      <c r="G88">
        <v>2167.6</v>
      </c>
      <c r="H88">
        <f t="shared" si="8"/>
        <v>1803.3499999999997</v>
      </c>
      <c r="I88">
        <f t="shared" si="9"/>
        <v>2.455363575982044</v>
      </c>
      <c r="J88" t="s">
        <v>489</v>
      </c>
      <c r="L88" t="s">
        <v>639</v>
      </c>
    </row>
    <row r="89" spans="1:13" x14ac:dyDescent="0.25">
      <c r="A89" t="s">
        <v>601</v>
      </c>
      <c r="D89">
        <v>196.34</v>
      </c>
      <c r="E89">
        <v>1101.02</v>
      </c>
      <c r="F89">
        <v>703.45</v>
      </c>
      <c r="G89">
        <v>1282.17</v>
      </c>
      <c r="H89">
        <f t="shared" si="8"/>
        <v>1028.8800000000001</v>
      </c>
      <c r="I89">
        <f t="shared" si="9"/>
        <v>2.3837209275212241</v>
      </c>
      <c r="J89" t="s">
        <v>494</v>
      </c>
      <c r="L89" t="s">
        <v>652</v>
      </c>
    </row>
    <row r="90" spans="1:13" x14ac:dyDescent="0.25">
      <c r="A90" t="s">
        <v>602</v>
      </c>
      <c r="D90">
        <v>71.94</v>
      </c>
      <c r="E90">
        <v>407.22</v>
      </c>
      <c r="F90">
        <v>239.5</v>
      </c>
      <c r="G90">
        <v>447.44</v>
      </c>
      <c r="H90">
        <f t="shared" si="8"/>
        <v>364.72</v>
      </c>
      <c r="I90">
        <f t="shared" si="9"/>
        <v>2.3259574202022759</v>
      </c>
      <c r="J90" t="s">
        <v>480</v>
      </c>
      <c r="L90" t="s">
        <v>659</v>
      </c>
    </row>
    <row r="91" spans="1:13" x14ac:dyDescent="0.25">
      <c r="A91" t="s">
        <v>603</v>
      </c>
      <c r="D91">
        <v>54.98</v>
      </c>
      <c r="E91">
        <v>190.46</v>
      </c>
      <c r="F91">
        <v>359.48</v>
      </c>
      <c r="G91">
        <v>247.52</v>
      </c>
      <c r="H91">
        <f t="shared" si="8"/>
        <v>265.82</v>
      </c>
      <c r="I91">
        <f t="shared" si="9"/>
        <v>2.2528834184997497</v>
      </c>
      <c r="J91" t="s">
        <v>490</v>
      </c>
      <c r="L91" t="s">
        <v>647</v>
      </c>
    </row>
    <row r="92" spans="1:13" x14ac:dyDescent="0.25">
      <c r="A92" t="s">
        <v>604</v>
      </c>
      <c r="D92">
        <v>82.94</v>
      </c>
      <c r="E92">
        <v>415.63</v>
      </c>
      <c r="F92">
        <v>309.10000000000002</v>
      </c>
      <c r="G92">
        <v>426.27</v>
      </c>
      <c r="H92">
        <f t="shared" si="8"/>
        <v>383.66666666666669</v>
      </c>
      <c r="I92">
        <f t="shared" si="9"/>
        <v>2.1961784498131416</v>
      </c>
      <c r="J92" t="s">
        <v>476</v>
      </c>
      <c r="L92" t="s">
        <v>615</v>
      </c>
    </row>
    <row r="93" spans="1:13" x14ac:dyDescent="0.25">
      <c r="A93" s="11" t="s">
        <v>605</v>
      </c>
      <c r="D93">
        <v>224.39</v>
      </c>
      <c r="E93">
        <v>1171.5999999999999</v>
      </c>
      <c r="F93">
        <v>799.4</v>
      </c>
      <c r="G93">
        <v>1044.8599999999999</v>
      </c>
      <c r="H93">
        <f t="shared" si="8"/>
        <v>1005.2866666666665</v>
      </c>
      <c r="I93">
        <f t="shared" si="9"/>
        <v>2.1585459393118218</v>
      </c>
      <c r="J93" t="s">
        <v>496</v>
      </c>
      <c r="L93" t="s">
        <v>656</v>
      </c>
    </row>
    <row r="94" spans="1:13" x14ac:dyDescent="0.25">
      <c r="A94" t="s">
        <v>606</v>
      </c>
      <c r="D94">
        <v>129.37</v>
      </c>
      <c r="E94">
        <v>564.96</v>
      </c>
      <c r="F94">
        <v>517.44000000000005</v>
      </c>
      <c r="G94">
        <v>595.42999999999995</v>
      </c>
      <c r="H94">
        <f t="shared" si="8"/>
        <v>559.27666666666664</v>
      </c>
      <c r="I94">
        <f t="shared" si="9"/>
        <v>2.1035274881942838</v>
      </c>
      <c r="J94" t="s">
        <v>497</v>
      </c>
      <c r="L94" t="s">
        <v>657</v>
      </c>
    </row>
    <row r="95" spans="1:13" x14ac:dyDescent="0.25">
      <c r="A95" t="s">
        <v>607</v>
      </c>
      <c r="D95">
        <v>55.05</v>
      </c>
      <c r="E95">
        <v>253.54</v>
      </c>
      <c r="F95">
        <v>176.56</v>
      </c>
      <c r="G95">
        <v>255.18</v>
      </c>
      <c r="H95">
        <f t="shared" si="8"/>
        <v>228.42666666666665</v>
      </c>
      <c r="I95">
        <f t="shared" si="9"/>
        <v>2.0332468099490373</v>
      </c>
      <c r="J95" t="s">
        <v>491</v>
      </c>
      <c r="L95" t="s">
        <v>648</v>
      </c>
    </row>
    <row r="96" spans="1:13" x14ac:dyDescent="0.25">
      <c r="A96" t="s">
        <v>608</v>
      </c>
      <c r="D96">
        <v>22.62</v>
      </c>
      <c r="E96">
        <v>87.03</v>
      </c>
      <c r="F96">
        <v>110.13</v>
      </c>
      <c r="G96">
        <v>88.35</v>
      </c>
      <c r="H96">
        <f t="shared" si="8"/>
        <v>95.17</v>
      </c>
      <c r="I96">
        <f t="shared" si="9"/>
        <v>2.0255779541957613</v>
      </c>
      <c r="J96" t="s">
        <v>492</v>
      </c>
      <c r="L96" t="s">
        <v>649</v>
      </c>
    </row>
    <row r="97" spans="1:12" x14ac:dyDescent="0.25">
      <c r="A97" t="s">
        <v>609</v>
      </c>
      <c r="D97">
        <v>252.42</v>
      </c>
      <c r="E97">
        <v>975.05</v>
      </c>
      <c r="F97">
        <v>816.1</v>
      </c>
      <c r="G97">
        <v>1326.41</v>
      </c>
      <c r="H97">
        <f t="shared" si="8"/>
        <v>1039.1866666666667</v>
      </c>
      <c r="I97">
        <f t="shared" si="9"/>
        <v>2.0372401582842823</v>
      </c>
      <c r="J97" t="s">
        <v>495</v>
      </c>
      <c r="L97" t="s">
        <v>653</v>
      </c>
    </row>
    <row r="98" spans="1:12" x14ac:dyDescent="0.25">
      <c r="A98" s="11" t="s">
        <v>610</v>
      </c>
      <c r="D98">
        <v>1.97</v>
      </c>
      <c r="E98">
        <v>4.13</v>
      </c>
      <c r="F98">
        <v>9.4</v>
      </c>
      <c r="G98">
        <v>17.28</v>
      </c>
      <c r="H98">
        <f t="shared" si="8"/>
        <v>10.27</v>
      </c>
      <c r="I98">
        <f t="shared" si="9"/>
        <v>1.9239526793714554</v>
      </c>
      <c r="J98" t="s">
        <v>485</v>
      </c>
      <c r="L98" t="s">
        <v>637</v>
      </c>
    </row>
  </sheetData>
  <sortState ref="A2:M81">
    <sortCondition descending="1" ref="I2:I8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topLeftCell="A34" workbookViewId="0">
      <selection activeCell="A55" sqref="A55"/>
    </sheetView>
  </sheetViews>
  <sheetFormatPr defaultRowHeight="15" x14ac:dyDescent="0.25"/>
  <cols>
    <col min="6" max="6" width="9.140625" style="12"/>
  </cols>
  <sheetData>
    <row r="1" spans="1:7" x14ac:dyDescent="0.25">
      <c r="B1" t="s">
        <v>611</v>
      </c>
    </row>
    <row r="2" spans="1:7" ht="16.5" customHeight="1" x14ac:dyDescent="0.25">
      <c r="B2" t="s">
        <v>500</v>
      </c>
      <c r="C2" t="s">
        <v>501</v>
      </c>
      <c r="D2" t="s">
        <v>498</v>
      </c>
      <c r="E2" t="s">
        <v>499</v>
      </c>
      <c r="F2" s="12" t="s">
        <v>502</v>
      </c>
      <c r="G2" t="s">
        <v>612</v>
      </c>
    </row>
    <row r="3" spans="1:7" x14ac:dyDescent="0.25">
      <c r="A3" t="s">
        <v>422</v>
      </c>
      <c r="B3">
        <v>0</v>
      </c>
      <c r="C3">
        <v>37.130000000000003</v>
      </c>
      <c r="D3">
        <v>27.05</v>
      </c>
      <c r="E3">
        <v>30.16</v>
      </c>
      <c r="F3" s="12">
        <f>LOG((AVERAGE(C3:E3)+1)/(B3+1), 2)</f>
        <v>5.0199983687826224</v>
      </c>
      <c r="G3" t="s">
        <v>613</v>
      </c>
    </row>
    <row r="4" spans="1:7" x14ac:dyDescent="0.25">
      <c r="A4" t="s">
        <v>349</v>
      </c>
      <c r="B4">
        <v>32.659999999999997</v>
      </c>
      <c r="C4">
        <v>301.66000000000003</v>
      </c>
      <c r="D4">
        <v>72.400000000000006</v>
      </c>
      <c r="E4">
        <v>271.12</v>
      </c>
      <c r="F4" s="12">
        <f>LOG((AVERAGE(C4:E4)+1)/(B4+1), 2)</f>
        <v>2.6823249235814881</v>
      </c>
      <c r="G4" t="s">
        <v>614</v>
      </c>
    </row>
    <row r="5" spans="1:7" x14ac:dyDescent="0.25">
      <c r="A5" t="s">
        <v>475</v>
      </c>
      <c r="B5">
        <v>468.49</v>
      </c>
      <c r="C5">
        <v>3512.78</v>
      </c>
      <c r="D5">
        <v>1584.05</v>
      </c>
      <c r="E5">
        <v>3224.99</v>
      </c>
      <c r="F5" s="12">
        <f t="shared" ref="F5:F54" si="0">LOG((AVERAGE(C5:E5)+1)/(B5+1), 2)</f>
        <v>2.5632902433836651</v>
      </c>
      <c r="G5" t="s">
        <v>658</v>
      </c>
    </row>
    <row r="6" spans="1:7" ht="16.5" customHeight="1" x14ac:dyDescent="0.25">
      <c r="A6" t="s">
        <v>476</v>
      </c>
      <c r="B6">
        <v>82.94</v>
      </c>
      <c r="C6">
        <v>415.63</v>
      </c>
      <c r="D6">
        <v>309.10000000000002</v>
      </c>
      <c r="E6">
        <v>426.27</v>
      </c>
      <c r="F6" s="12">
        <f t="shared" si="0"/>
        <v>2.1961784498131416</v>
      </c>
      <c r="G6" t="s">
        <v>615</v>
      </c>
    </row>
    <row r="7" spans="1:7" ht="15.75" customHeight="1" x14ac:dyDescent="0.25">
      <c r="A7" t="s">
        <v>477</v>
      </c>
      <c r="B7">
        <v>0.11</v>
      </c>
      <c r="C7">
        <v>359.35</v>
      </c>
      <c r="D7">
        <v>490.57</v>
      </c>
      <c r="E7">
        <v>109.39</v>
      </c>
      <c r="F7" s="12">
        <f t="shared" si="0"/>
        <v>8.1748357333117436</v>
      </c>
      <c r="G7" t="s">
        <v>616</v>
      </c>
    </row>
    <row r="8" spans="1:7" x14ac:dyDescent="0.25">
      <c r="A8" t="s">
        <v>457</v>
      </c>
      <c r="B8">
        <v>0</v>
      </c>
      <c r="C8">
        <v>17.09</v>
      </c>
      <c r="D8">
        <v>24.59</v>
      </c>
      <c r="E8">
        <v>12.8</v>
      </c>
      <c r="F8" s="12">
        <f t="shared" si="0"/>
        <v>4.2600256559614555</v>
      </c>
      <c r="G8" t="s">
        <v>617</v>
      </c>
    </row>
    <row r="9" spans="1:7" x14ac:dyDescent="0.25">
      <c r="A9" t="s">
        <v>404</v>
      </c>
      <c r="B9">
        <v>160.26</v>
      </c>
      <c r="C9">
        <v>4216.53</v>
      </c>
      <c r="D9">
        <v>954.4</v>
      </c>
      <c r="E9">
        <v>3802.3</v>
      </c>
      <c r="F9" s="12">
        <f t="shared" si="0"/>
        <v>4.2136866098707779</v>
      </c>
      <c r="G9" t="s">
        <v>618</v>
      </c>
    </row>
    <row r="10" spans="1:7" x14ac:dyDescent="0.25">
      <c r="A10" t="s">
        <v>401</v>
      </c>
      <c r="B10">
        <v>17.53</v>
      </c>
      <c r="C10">
        <v>548.28</v>
      </c>
      <c r="D10">
        <v>68.92</v>
      </c>
      <c r="E10">
        <v>287.19</v>
      </c>
      <c r="F10" s="12">
        <f t="shared" si="0"/>
        <v>4.0288254731840798</v>
      </c>
      <c r="G10" t="s">
        <v>619</v>
      </c>
    </row>
    <row r="11" spans="1:7" x14ac:dyDescent="0.25">
      <c r="A11" t="s">
        <v>397</v>
      </c>
      <c r="B11">
        <v>58.7</v>
      </c>
      <c r="C11">
        <v>906.9</v>
      </c>
      <c r="D11">
        <v>237.49</v>
      </c>
      <c r="E11">
        <v>1291.1099999999999</v>
      </c>
      <c r="F11" s="12">
        <f t="shared" si="0"/>
        <v>3.7671567299372688</v>
      </c>
      <c r="G11" t="s">
        <v>620</v>
      </c>
    </row>
    <row r="12" spans="1:7" x14ac:dyDescent="0.25">
      <c r="A12" t="s">
        <v>478</v>
      </c>
      <c r="B12">
        <v>272.19</v>
      </c>
      <c r="C12">
        <v>4223.3599999999997</v>
      </c>
      <c r="D12">
        <v>1560.02</v>
      </c>
      <c r="E12">
        <v>3843.28</v>
      </c>
      <c r="F12" s="12">
        <f t="shared" si="0"/>
        <v>3.5545457796862392</v>
      </c>
      <c r="G12" t="s">
        <v>621</v>
      </c>
    </row>
    <row r="13" spans="1:7" x14ac:dyDescent="0.25">
      <c r="A13" t="s">
        <v>347</v>
      </c>
      <c r="B13">
        <v>15.78</v>
      </c>
      <c r="C13">
        <v>154.66999999999999</v>
      </c>
      <c r="D13">
        <v>55.63</v>
      </c>
      <c r="E13">
        <v>226.8</v>
      </c>
      <c r="F13" s="12">
        <f t="shared" si="0"/>
        <v>3.1280542501209294</v>
      </c>
      <c r="G13" t="s">
        <v>622</v>
      </c>
    </row>
    <row r="14" spans="1:7" x14ac:dyDescent="0.25">
      <c r="A14" t="s">
        <v>446</v>
      </c>
      <c r="B14">
        <v>0</v>
      </c>
      <c r="C14">
        <v>3.99</v>
      </c>
      <c r="D14">
        <v>11.37</v>
      </c>
      <c r="E14">
        <v>4.1100000000000003</v>
      </c>
      <c r="F14" s="12">
        <f t="shared" si="0"/>
        <v>2.9049657186840263</v>
      </c>
      <c r="G14" t="s">
        <v>623</v>
      </c>
    </row>
    <row r="15" spans="1:7" ht="16.5" customHeight="1" x14ac:dyDescent="0.25">
      <c r="A15" t="s">
        <v>368</v>
      </c>
      <c r="B15">
        <v>313.10000000000002</v>
      </c>
      <c r="C15">
        <v>2507.58</v>
      </c>
      <c r="D15">
        <v>1073.03</v>
      </c>
      <c r="E15">
        <v>3363.68</v>
      </c>
      <c r="F15" s="12">
        <f t="shared" si="0"/>
        <v>2.8821919720325346</v>
      </c>
      <c r="G15" t="s">
        <v>624</v>
      </c>
    </row>
    <row r="16" spans="1:7" x14ac:dyDescent="0.25">
      <c r="A16" t="s">
        <v>479</v>
      </c>
      <c r="B16">
        <v>39.630000000000003</v>
      </c>
      <c r="C16">
        <v>2153.5500000000002</v>
      </c>
      <c r="D16">
        <v>129.51</v>
      </c>
      <c r="E16">
        <v>2233.8000000000002</v>
      </c>
      <c r="F16" s="12">
        <f t="shared" si="0"/>
        <v>5.2126264111883591</v>
      </c>
      <c r="G16" t="s">
        <v>625</v>
      </c>
    </row>
    <row r="17" spans="1:7" ht="15.75" customHeight="1" x14ac:dyDescent="0.25">
      <c r="A17" t="s">
        <v>456</v>
      </c>
      <c r="B17">
        <v>0</v>
      </c>
      <c r="C17">
        <v>17.09</v>
      </c>
      <c r="D17">
        <v>24.59</v>
      </c>
      <c r="E17">
        <v>12.8</v>
      </c>
      <c r="F17" s="12">
        <f t="shared" si="0"/>
        <v>4.2600256559614555</v>
      </c>
      <c r="G17" t="s">
        <v>626</v>
      </c>
    </row>
    <row r="18" spans="1:7" x14ac:dyDescent="0.25">
      <c r="A18" t="s">
        <v>480</v>
      </c>
      <c r="B18">
        <v>71.94</v>
      </c>
      <c r="C18">
        <v>407.22</v>
      </c>
      <c r="D18">
        <v>239.5</v>
      </c>
      <c r="E18">
        <v>447.44</v>
      </c>
      <c r="F18" s="12">
        <f t="shared" si="0"/>
        <v>2.3259574202022759</v>
      </c>
      <c r="G18" t="s">
        <v>659</v>
      </c>
    </row>
    <row r="19" spans="1:7" ht="15.75" customHeight="1" x14ac:dyDescent="0.25">
      <c r="A19" t="s">
        <v>426</v>
      </c>
      <c r="B19">
        <v>0</v>
      </c>
      <c r="C19">
        <v>17.77</v>
      </c>
      <c r="D19">
        <v>11.76</v>
      </c>
      <c r="E19">
        <v>37.99</v>
      </c>
      <c r="F19" s="12">
        <f t="shared" si="0"/>
        <v>4.5549980688243012</v>
      </c>
      <c r="G19" t="s">
        <v>627</v>
      </c>
    </row>
    <row r="20" spans="1:7" x14ac:dyDescent="0.25">
      <c r="A20" t="s">
        <v>418</v>
      </c>
      <c r="B20">
        <v>0</v>
      </c>
      <c r="C20">
        <v>33.58</v>
      </c>
      <c r="D20">
        <v>11.21</v>
      </c>
      <c r="E20">
        <v>15.05</v>
      </c>
      <c r="F20" s="12">
        <f t="shared" si="0"/>
        <v>4.3886487747983152</v>
      </c>
      <c r="G20" t="s">
        <v>628</v>
      </c>
    </row>
    <row r="21" spans="1:7" x14ac:dyDescent="0.25">
      <c r="A21" t="s">
        <v>481</v>
      </c>
      <c r="B21">
        <v>0</v>
      </c>
      <c r="C21">
        <v>30.11</v>
      </c>
      <c r="D21">
        <v>13.32</v>
      </c>
      <c r="E21">
        <v>15.57</v>
      </c>
      <c r="F21" s="12">
        <f t="shared" si="0"/>
        <v>4.3692338096657197</v>
      </c>
      <c r="G21" t="s">
        <v>629</v>
      </c>
    </row>
    <row r="22" spans="1:7" ht="15.75" customHeight="1" x14ac:dyDescent="0.25">
      <c r="A22" t="s">
        <v>437</v>
      </c>
      <c r="B22">
        <v>0</v>
      </c>
      <c r="C22">
        <v>10.73</v>
      </c>
      <c r="D22">
        <v>4.71</v>
      </c>
      <c r="E22">
        <v>16.54</v>
      </c>
      <c r="F22" s="12">
        <f t="shared" si="0"/>
        <v>3.5434958834257717</v>
      </c>
      <c r="G22" t="s">
        <v>630</v>
      </c>
    </row>
    <row r="23" spans="1:7" x14ac:dyDescent="0.25">
      <c r="A23" t="s">
        <v>482</v>
      </c>
      <c r="B23">
        <v>143.86000000000001</v>
      </c>
      <c r="C23">
        <v>2058.85</v>
      </c>
      <c r="D23">
        <v>895.8</v>
      </c>
      <c r="E23">
        <v>1671.64</v>
      </c>
      <c r="F23" s="12">
        <f t="shared" si="0"/>
        <v>3.4130972562604889</v>
      </c>
      <c r="G23" t="s">
        <v>631</v>
      </c>
    </row>
    <row r="24" spans="1:7" x14ac:dyDescent="0.25">
      <c r="A24" t="s">
        <v>483</v>
      </c>
      <c r="B24">
        <v>1.59</v>
      </c>
      <c r="C24">
        <v>11.82</v>
      </c>
      <c r="D24">
        <v>21.11</v>
      </c>
      <c r="E24">
        <v>23.81</v>
      </c>
      <c r="F24" s="12">
        <f t="shared" si="0"/>
        <v>2.9427107339030805</v>
      </c>
      <c r="G24" t="s">
        <v>632</v>
      </c>
    </row>
    <row r="25" spans="1:7" x14ac:dyDescent="0.25">
      <c r="A25" t="s">
        <v>484</v>
      </c>
      <c r="B25">
        <v>1.59</v>
      </c>
      <c r="C25">
        <v>11.82</v>
      </c>
      <c r="D25">
        <v>21.11</v>
      </c>
      <c r="E25">
        <v>23.81</v>
      </c>
      <c r="F25" s="12">
        <f t="shared" si="0"/>
        <v>2.9427107339030805</v>
      </c>
      <c r="G25" t="s">
        <v>633</v>
      </c>
    </row>
    <row r="26" spans="1:7" x14ac:dyDescent="0.25">
      <c r="A26" t="s">
        <v>380</v>
      </c>
      <c r="B26">
        <v>166.74</v>
      </c>
      <c r="C26">
        <v>1290.23</v>
      </c>
      <c r="D26">
        <v>419.29</v>
      </c>
      <c r="E26">
        <v>1377.81</v>
      </c>
      <c r="F26" s="12">
        <f t="shared" si="0"/>
        <v>2.6184997371199072</v>
      </c>
      <c r="G26" t="s">
        <v>634</v>
      </c>
    </row>
    <row r="27" spans="1:7" x14ac:dyDescent="0.25">
      <c r="A27" t="s">
        <v>375</v>
      </c>
      <c r="B27">
        <v>56.84</v>
      </c>
      <c r="C27">
        <v>457.03</v>
      </c>
      <c r="D27">
        <v>137.87</v>
      </c>
      <c r="E27">
        <v>429.59</v>
      </c>
      <c r="F27" s="12">
        <f t="shared" si="0"/>
        <v>2.5659504897755219</v>
      </c>
      <c r="G27" t="s">
        <v>635</v>
      </c>
    </row>
    <row r="28" spans="1:7" x14ac:dyDescent="0.25">
      <c r="A28" t="s">
        <v>362</v>
      </c>
      <c r="B28">
        <v>27.64</v>
      </c>
      <c r="C28">
        <v>208.67</v>
      </c>
      <c r="D28">
        <v>64.13</v>
      </c>
      <c r="E28">
        <v>247.97</v>
      </c>
      <c r="F28" s="12">
        <f t="shared" si="0"/>
        <v>2.607867530304278</v>
      </c>
      <c r="G28" t="s">
        <v>636</v>
      </c>
    </row>
    <row r="29" spans="1:7" x14ac:dyDescent="0.25">
      <c r="A29" t="s">
        <v>485</v>
      </c>
      <c r="B29">
        <v>1.97</v>
      </c>
      <c r="C29">
        <v>4.13</v>
      </c>
      <c r="D29">
        <v>9.4</v>
      </c>
      <c r="E29">
        <v>17.28</v>
      </c>
      <c r="F29" s="12">
        <f t="shared" si="0"/>
        <v>1.9239526793714554</v>
      </c>
      <c r="G29" t="s">
        <v>637</v>
      </c>
    </row>
    <row r="30" spans="1:7" ht="15.75" customHeight="1" x14ac:dyDescent="0.25">
      <c r="A30" t="s">
        <v>427</v>
      </c>
      <c r="B30">
        <v>0</v>
      </c>
      <c r="C30">
        <v>17.77</v>
      </c>
      <c r="D30">
        <v>11.76</v>
      </c>
      <c r="E30">
        <v>37.99</v>
      </c>
      <c r="F30" s="12">
        <f t="shared" si="0"/>
        <v>4.5549980688243012</v>
      </c>
      <c r="G30" t="s">
        <v>638</v>
      </c>
    </row>
    <row r="31" spans="1:7" x14ac:dyDescent="0.25">
      <c r="A31" t="s">
        <v>399</v>
      </c>
      <c r="B31">
        <v>178.19</v>
      </c>
      <c r="C31">
        <v>3593.66</v>
      </c>
      <c r="D31">
        <v>655.98</v>
      </c>
      <c r="E31">
        <v>4712.59</v>
      </c>
      <c r="F31" s="12">
        <f t="shared" si="0"/>
        <v>4.0598160619836916</v>
      </c>
      <c r="G31" t="s">
        <v>639</v>
      </c>
    </row>
    <row r="32" spans="1:7" x14ac:dyDescent="0.25">
      <c r="A32" t="s">
        <v>442</v>
      </c>
      <c r="B32">
        <v>2.2000000000000002</v>
      </c>
      <c r="C32">
        <v>42.94</v>
      </c>
      <c r="D32">
        <v>32.549999999999997</v>
      </c>
      <c r="E32">
        <v>47.75</v>
      </c>
      <c r="F32" s="12">
        <f t="shared" si="0"/>
        <v>3.7169908944049399</v>
      </c>
      <c r="G32" t="s">
        <v>640</v>
      </c>
    </row>
    <row r="33" spans="1:7" x14ac:dyDescent="0.25">
      <c r="A33" t="s">
        <v>321</v>
      </c>
      <c r="B33">
        <v>41.55</v>
      </c>
      <c r="C33">
        <v>645.79</v>
      </c>
      <c r="D33">
        <v>299.70999999999998</v>
      </c>
      <c r="E33">
        <v>662.1</v>
      </c>
      <c r="F33" s="12">
        <f t="shared" si="0"/>
        <v>3.6573327956496131</v>
      </c>
      <c r="G33" t="s">
        <v>639</v>
      </c>
    </row>
    <row r="34" spans="1:7" x14ac:dyDescent="0.25">
      <c r="A34" t="s">
        <v>451</v>
      </c>
      <c r="B34">
        <v>0</v>
      </c>
      <c r="C34">
        <v>6.98</v>
      </c>
      <c r="D34">
        <v>13.15</v>
      </c>
      <c r="E34">
        <v>8.32</v>
      </c>
      <c r="F34" s="12">
        <f t="shared" si="0"/>
        <v>3.390025611270771</v>
      </c>
      <c r="G34" t="s">
        <v>641</v>
      </c>
    </row>
    <row r="35" spans="1:7" ht="15.75" customHeight="1" x14ac:dyDescent="0.25">
      <c r="A35" t="s">
        <v>486</v>
      </c>
      <c r="B35">
        <v>0</v>
      </c>
      <c r="C35">
        <v>0.03</v>
      </c>
      <c r="D35">
        <v>6.24</v>
      </c>
      <c r="E35">
        <v>21.66</v>
      </c>
      <c r="F35" s="12">
        <f t="shared" si="0"/>
        <v>3.365972427593384</v>
      </c>
      <c r="G35" t="s">
        <v>642</v>
      </c>
    </row>
    <row r="36" spans="1:7" x14ac:dyDescent="0.25">
      <c r="A36" t="s">
        <v>329</v>
      </c>
      <c r="B36">
        <v>69.39</v>
      </c>
      <c r="C36">
        <v>491.66</v>
      </c>
      <c r="D36">
        <v>360.07</v>
      </c>
      <c r="E36">
        <v>593.47</v>
      </c>
      <c r="F36" s="12">
        <f t="shared" si="0"/>
        <v>2.7777840589514677</v>
      </c>
      <c r="G36" t="s">
        <v>639</v>
      </c>
    </row>
    <row r="37" spans="1:7" x14ac:dyDescent="0.25">
      <c r="A37" t="s">
        <v>345</v>
      </c>
      <c r="B37">
        <v>335.56</v>
      </c>
      <c r="C37">
        <v>2583.11</v>
      </c>
      <c r="D37">
        <v>977.75</v>
      </c>
      <c r="E37">
        <v>3360.14</v>
      </c>
      <c r="F37" s="12">
        <f t="shared" si="0"/>
        <v>2.7777075956514179</v>
      </c>
      <c r="G37" t="s">
        <v>639</v>
      </c>
    </row>
    <row r="38" spans="1:7" x14ac:dyDescent="0.25">
      <c r="A38" t="s">
        <v>487</v>
      </c>
      <c r="B38">
        <v>14.89</v>
      </c>
      <c r="C38">
        <v>100.22</v>
      </c>
      <c r="D38">
        <v>111.2</v>
      </c>
      <c r="E38">
        <v>103.7</v>
      </c>
      <c r="F38" s="12">
        <f t="shared" si="0"/>
        <v>2.7384175455187401</v>
      </c>
      <c r="G38" t="s">
        <v>643</v>
      </c>
    </row>
    <row r="39" spans="1:7" x14ac:dyDescent="0.25">
      <c r="A39" t="s">
        <v>488</v>
      </c>
      <c r="B39">
        <v>14.89</v>
      </c>
      <c r="C39">
        <v>100.22</v>
      </c>
      <c r="D39">
        <v>111.2</v>
      </c>
      <c r="E39">
        <v>103.7</v>
      </c>
      <c r="F39" s="12">
        <f t="shared" si="0"/>
        <v>2.7384175455187401</v>
      </c>
      <c r="G39" t="s">
        <v>644</v>
      </c>
    </row>
    <row r="40" spans="1:7" x14ac:dyDescent="0.25">
      <c r="A40" t="s">
        <v>363</v>
      </c>
      <c r="B40">
        <v>27.64</v>
      </c>
      <c r="C40">
        <v>208.67</v>
      </c>
      <c r="D40">
        <v>64.13</v>
      </c>
      <c r="E40">
        <v>247.97</v>
      </c>
      <c r="F40" s="12">
        <f t="shared" si="0"/>
        <v>2.607867530304278</v>
      </c>
      <c r="G40" t="s">
        <v>645</v>
      </c>
    </row>
    <row r="41" spans="1:7" x14ac:dyDescent="0.25">
      <c r="A41" t="s">
        <v>339</v>
      </c>
      <c r="B41">
        <v>992.23</v>
      </c>
      <c r="C41">
        <v>7052</v>
      </c>
      <c r="D41">
        <v>2370.52</v>
      </c>
      <c r="E41">
        <v>7706.88</v>
      </c>
      <c r="F41" s="12">
        <f t="shared" si="0"/>
        <v>2.5234931171869035</v>
      </c>
      <c r="G41" t="s">
        <v>639</v>
      </c>
    </row>
    <row r="42" spans="1:7" x14ac:dyDescent="0.25">
      <c r="A42" t="s">
        <v>357</v>
      </c>
      <c r="B42">
        <v>108</v>
      </c>
      <c r="C42">
        <v>621.41</v>
      </c>
      <c r="D42">
        <v>334.91</v>
      </c>
      <c r="E42">
        <v>836.4</v>
      </c>
      <c r="F42" s="12">
        <f t="shared" si="0"/>
        <v>2.4571998726598858</v>
      </c>
      <c r="G42" t="s">
        <v>646</v>
      </c>
    </row>
    <row r="43" spans="1:7" x14ac:dyDescent="0.25">
      <c r="A43" t="s">
        <v>489</v>
      </c>
      <c r="B43">
        <v>327.99</v>
      </c>
      <c r="C43">
        <v>2076.7399999999998</v>
      </c>
      <c r="D43">
        <v>1165.71</v>
      </c>
      <c r="E43">
        <v>2167.6</v>
      </c>
      <c r="F43" s="12">
        <f t="shared" si="0"/>
        <v>2.455363575982044</v>
      </c>
      <c r="G43" t="s">
        <v>639</v>
      </c>
    </row>
    <row r="44" spans="1:7" ht="16.5" customHeight="1" x14ac:dyDescent="0.25">
      <c r="A44" t="s">
        <v>490</v>
      </c>
      <c r="B44">
        <v>54.98</v>
      </c>
      <c r="C44">
        <v>190.46</v>
      </c>
      <c r="D44">
        <v>359.48</v>
      </c>
      <c r="E44">
        <v>247.52</v>
      </c>
      <c r="F44" s="12">
        <f t="shared" si="0"/>
        <v>2.2528834184997497</v>
      </c>
      <c r="G44" t="s">
        <v>647</v>
      </c>
    </row>
    <row r="45" spans="1:7" x14ac:dyDescent="0.25">
      <c r="A45" t="s">
        <v>491</v>
      </c>
      <c r="B45">
        <v>55.05</v>
      </c>
      <c r="C45">
        <v>253.54</v>
      </c>
      <c r="D45">
        <v>176.56</v>
      </c>
      <c r="E45">
        <v>255.18</v>
      </c>
      <c r="F45" s="12">
        <f t="shared" si="0"/>
        <v>2.0332468099490373</v>
      </c>
      <c r="G45" t="s">
        <v>648</v>
      </c>
    </row>
    <row r="46" spans="1:7" x14ac:dyDescent="0.25">
      <c r="A46" t="s">
        <v>492</v>
      </c>
      <c r="B46">
        <v>22.62</v>
      </c>
      <c r="C46">
        <v>87.03</v>
      </c>
      <c r="D46">
        <v>110.13</v>
      </c>
      <c r="E46">
        <v>88.35</v>
      </c>
      <c r="F46" s="12">
        <f t="shared" si="0"/>
        <v>2.0255779541957613</v>
      </c>
      <c r="G46" t="s">
        <v>649</v>
      </c>
    </row>
    <row r="47" spans="1:7" ht="15.75" customHeight="1" x14ac:dyDescent="0.25">
      <c r="A47" t="s">
        <v>419</v>
      </c>
      <c r="B47">
        <v>0</v>
      </c>
      <c r="C47">
        <v>33.58</v>
      </c>
      <c r="D47">
        <v>11.21</v>
      </c>
      <c r="E47">
        <v>15.05</v>
      </c>
      <c r="F47" s="12">
        <f t="shared" si="0"/>
        <v>4.3886487747983152</v>
      </c>
      <c r="G47" t="s">
        <v>650</v>
      </c>
    </row>
    <row r="48" spans="1:7" x14ac:dyDescent="0.25">
      <c r="A48" t="s">
        <v>493</v>
      </c>
      <c r="B48">
        <v>268.37</v>
      </c>
      <c r="C48">
        <v>1765.05</v>
      </c>
      <c r="D48">
        <v>1979.52</v>
      </c>
      <c r="E48">
        <v>1434.43</v>
      </c>
      <c r="F48" s="12">
        <f t="shared" si="0"/>
        <v>2.6808854242932498</v>
      </c>
      <c r="G48" t="s">
        <v>651</v>
      </c>
    </row>
    <row r="49" spans="1:7" ht="15.75" customHeight="1" x14ac:dyDescent="0.25">
      <c r="A49" t="s">
        <v>494</v>
      </c>
      <c r="B49">
        <v>196.34</v>
      </c>
      <c r="C49">
        <v>1101.02</v>
      </c>
      <c r="D49">
        <v>703.45</v>
      </c>
      <c r="E49">
        <v>1282.17</v>
      </c>
      <c r="F49" s="12">
        <f t="shared" si="0"/>
        <v>2.3837209275212241</v>
      </c>
      <c r="G49" t="s">
        <v>652</v>
      </c>
    </row>
    <row r="50" spans="1:7" x14ac:dyDescent="0.25">
      <c r="A50" t="s">
        <v>495</v>
      </c>
      <c r="B50">
        <v>252.42</v>
      </c>
      <c r="C50">
        <v>975.05</v>
      </c>
      <c r="D50">
        <v>816.1</v>
      </c>
      <c r="E50">
        <v>1326.41</v>
      </c>
      <c r="F50" s="12">
        <f t="shared" si="0"/>
        <v>2.0372401582842823</v>
      </c>
      <c r="G50" t="s">
        <v>653</v>
      </c>
    </row>
    <row r="51" spans="1:7" ht="15.75" customHeight="1" x14ac:dyDescent="0.25">
      <c r="A51" t="s">
        <v>334</v>
      </c>
      <c r="B51">
        <v>160.49</v>
      </c>
      <c r="C51">
        <v>2816.35</v>
      </c>
      <c r="D51">
        <v>889.27</v>
      </c>
      <c r="E51">
        <v>2461.7399999999998</v>
      </c>
      <c r="F51" s="12">
        <f t="shared" si="0"/>
        <v>3.6708754265902002</v>
      </c>
      <c r="G51" t="s">
        <v>654</v>
      </c>
    </row>
    <row r="52" spans="1:7" x14ac:dyDescent="0.25">
      <c r="A52" t="s">
        <v>373</v>
      </c>
      <c r="B52">
        <v>51.06</v>
      </c>
      <c r="C52">
        <v>323.87</v>
      </c>
      <c r="D52">
        <v>185.9</v>
      </c>
      <c r="E52">
        <v>529.79999999999995</v>
      </c>
      <c r="F52" s="12">
        <f>LOG((AVERAGE(C52:E52)+1)/(B52+1), 2)</f>
        <v>2.7388626293388039</v>
      </c>
      <c r="G52" t="s">
        <v>655</v>
      </c>
    </row>
    <row r="53" spans="1:7" ht="15.75" customHeight="1" x14ac:dyDescent="0.25">
      <c r="A53" t="s">
        <v>496</v>
      </c>
      <c r="B53">
        <v>224.39</v>
      </c>
      <c r="C53">
        <v>1171.5999999999999</v>
      </c>
      <c r="D53">
        <v>799.4</v>
      </c>
      <c r="E53">
        <v>1044.8599999999999</v>
      </c>
      <c r="F53" s="12">
        <f t="shared" si="0"/>
        <v>2.1585459393118218</v>
      </c>
      <c r="G53" t="s">
        <v>656</v>
      </c>
    </row>
    <row r="54" spans="1:7" x14ac:dyDescent="0.25">
      <c r="A54" t="s">
        <v>497</v>
      </c>
      <c r="B54">
        <v>129.37</v>
      </c>
      <c r="C54">
        <v>564.96</v>
      </c>
      <c r="D54">
        <v>517.44000000000005</v>
      </c>
      <c r="E54">
        <v>595.42999999999995</v>
      </c>
      <c r="F54" s="12">
        <f t="shared" si="0"/>
        <v>2.1035274881942838</v>
      </c>
      <c r="G54" t="s">
        <v>657</v>
      </c>
    </row>
    <row r="56" spans="1:7" x14ac:dyDescent="0.25">
      <c r="F56"/>
    </row>
    <row r="57" spans="1:7" x14ac:dyDescent="0.25">
      <c r="F57"/>
    </row>
    <row r="58" spans="1:7" ht="15.75" customHeight="1" x14ac:dyDescent="0.25">
      <c r="A58" s="9"/>
      <c r="B58" s="9"/>
      <c r="C58" s="9"/>
      <c r="D58" s="9"/>
      <c r="E58" s="9"/>
      <c r="F58" s="10"/>
    </row>
    <row r="59" spans="1:7" ht="15.75" customHeight="1" x14ac:dyDescent="0.25">
      <c r="A59" s="9"/>
      <c r="B59" s="9"/>
      <c r="C59" s="9"/>
      <c r="D59" s="9"/>
      <c r="E59" s="9"/>
      <c r="F59" s="10"/>
    </row>
    <row r="60" spans="1:7" x14ac:dyDescent="0.25">
      <c r="A60" s="9"/>
      <c r="B60" s="9"/>
      <c r="C60" s="9"/>
      <c r="D60" s="9"/>
      <c r="E60" s="9"/>
      <c r="F60" s="10"/>
    </row>
    <row r="61" spans="1:7" x14ac:dyDescent="0.25">
      <c r="A61" s="9"/>
      <c r="B61" s="9"/>
      <c r="C61" s="9"/>
      <c r="D61" s="9"/>
      <c r="E61" s="9"/>
      <c r="F61" s="10"/>
    </row>
    <row r="62" spans="1:7" x14ac:dyDescent="0.25">
      <c r="A62" s="9"/>
      <c r="B62" s="9"/>
      <c r="C62" s="9"/>
      <c r="D62" s="9"/>
      <c r="E62" s="9"/>
      <c r="F62" s="10"/>
    </row>
    <row r="63" spans="1:7" ht="15.75" customHeight="1" x14ac:dyDescent="0.25">
      <c r="A63" s="9"/>
      <c r="B63" s="9"/>
      <c r="C63" s="9"/>
      <c r="D63" s="9"/>
      <c r="E63" s="9"/>
      <c r="F63" s="10"/>
    </row>
    <row r="64" spans="1:7" ht="15.75" customHeight="1" x14ac:dyDescent="0.25">
      <c r="A64" s="9"/>
      <c r="B64" s="9"/>
      <c r="C64" s="9"/>
      <c r="D64" s="9"/>
      <c r="E64" s="9"/>
      <c r="F64" s="10"/>
    </row>
    <row r="65" spans="1:10" x14ac:dyDescent="0.25">
      <c r="A65" s="9"/>
      <c r="B65" s="9"/>
      <c r="C65" s="9"/>
      <c r="D65" s="9"/>
      <c r="E65" s="9"/>
      <c r="F65" s="10"/>
    </row>
    <row r="66" spans="1:10" x14ac:dyDescent="0.25">
      <c r="A66" s="9"/>
      <c r="B66" s="9"/>
      <c r="C66" s="9"/>
      <c r="D66" s="9"/>
      <c r="E66" s="9"/>
      <c r="F66" s="10"/>
    </row>
    <row r="67" spans="1:10" x14ac:dyDescent="0.25">
      <c r="A67" s="9"/>
      <c r="B67" s="9"/>
      <c r="C67" s="9"/>
      <c r="D67" s="9"/>
      <c r="E67" s="9"/>
      <c r="F67" s="10"/>
    </row>
    <row r="68" spans="1:10" x14ac:dyDescent="0.25">
      <c r="A68" s="9"/>
      <c r="B68" s="9"/>
      <c r="C68" s="9"/>
      <c r="D68" s="9"/>
      <c r="E68" s="9"/>
      <c r="F68" s="10"/>
    </row>
    <row r="69" spans="1:10" x14ac:dyDescent="0.25">
      <c r="A69" s="9"/>
      <c r="B69" s="9"/>
      <c r="C69" s="9"/>
      <c r="D69" s="9"/>
      <c r="E69" s="9"/>
      <c r="F69" s="10"/>
    </row>
    <row r="70" spans="1:10" x14ac:dyDescent="0.25">
      <c r="A70" s="9"/>
      <c r="B70" s="9"/>
      <c r="C70" s="9"/>
      <c r="D70" s="9"/>
      <c r="E70" s="9"/>
      <c r="F70" s="10"/>
    </row>
    <row r="71" spans="1:10" x14ac:dyDescent="0.25">
      <c r="A71" s="9"/>
      <c r="B71" s="9"/>
      <c r="C71" s="9"/>
      <c r="D71" s="9"/>
      <c r="E71" s="9"/>
      <c r="F71" s="10"/>
    </row>
    <row r="72" spans="1:10" x14ac:dyDescent="0.25">
      <c r="A72" s="9"/>
      <c r="B72" s="9"/>
      <c r="C72" s="9"/>
      <c r="D72" s="9"/>
      <c r="E72" s="9"/>
      <c r="F72" s="10"/>
    </row>
    <row r="73" spans="1:10" x14ac:dyDescent="0.25">
      <c r="A73" s="9"/>
      <c r="B73" s="9"/>
      <c r="C73" s="9"/>
      <c r="D73" s="9"/>
      <c r="E73" s="9"/>
      <c r="F73" s="10"/>
      <c r="J73" s="11"/>
    </row>
    <row r="74" spans="1:10" x14ac:dyDescent="0.25">
      <c r="A74" s="9"/>
      <c r="B74" s="9"/>
      <c r="C74" s="9"/>
      <c r="D74" s="9"/>
      <c r="E74" s="9"/>
      <c r="F74" s="10"/>
    </row>
    <row r="75" spans="1:10" x14ac:dyDescent="0.25">
      <c r="A75" s="9"/>
      <c r="B75" s="9"/>
      <c r="C75" s="9"/>
      <c r="D75" s="9"/>
      <c r="E75" s="9"/>
      <c r="F75" s="10"/>
    </row>
    <row r="76" spans="1:10" x14ac:dyDescent="0.25">
      <c r="A76" s="9"/>
      <c r="B76" s="9"/>
      <c r="C76" s="9"/>
      <c r="D76" s="9"/>
      <c r="E76" s="9"/>
      <c r="F76" s="10"/>
    </row>
    <row r="77" spans="1:10" ht="15.75" customHeight="1" x14ac:dyDescent="0.25">
      <c r="A77" s="9"/>
      <c r="B77" s="9"/>
      <c r="C77" s="9"/>
      <c r="D77" s="9"/>
      <c r="E77" s="9"/>
      <c r="F77" s="10"/>
    </row>
    <row r="78" spans="1:10" x14ac:dyDescent="0.25">
      <c r="A78" s="9"/>
      <c r="B78" s="9"/>
      <c r="C78" s="9"/>
      <c r="D78" s="9"/>
      <c r="E78" s="9"/>
      <c r="F78" s="10"/>
      <c r="J78" s="11"/>
    </row>
    <row r="79" spans="1:10" x14ac:dyDescent="0.25">
      <c r="A79" s="9"/>
      <c r="B79" s="9"/>
      <c r="C79" s="9"/>
      <c r="D79" s="9"/>
      <c r="E79" s="9"/>
      <c r="F79" s="10"/>
    </row>
    <row r="80" spans="1:10" x14ac:dyDescent="0.25">
      <c r="A80" s="9"/>
      <c r="B80" s="9"/>
      <c r="C80" s="9"/>
      <c r="D80" s="9"/>
      <c r="E80" s="9"/>
      <c r="F80" s="10"/>
    </row>
    <row r="81" spans="1:6" x14ac:dyDescent="0.25">
      <c r="A81" s="9"/>
      <c r="B81" s="9"/>
      <c r="C81" s="9"/>
      <c r="D81" s="9"/>
      <c r="E81" s="9"/>
      <c r="F81" s="10"/>
    </row>
    <row r="82" spans="1:6" x14ac:dyDescent="0.25">
      <c r="A82" s="9"/>
      <c r="B82" s="9"/>
      <c r="C82" s="9"/>
      <c r="D82" s="9"/>
      <c r="E82" s="9"/>
      <c r="F82" s="10"/>
    </row>
    <row r="83" spans="1:6" x14ac:dyDescent="0.25">
      <c r="A83" s="9"/>
      <c r="B83" s="9"/>
      <c r="C83" s="9"/>
      <c r="D83" s="9"/>
      <c r="E83" s="9"/>
      <c r="F83" s="10"/>
    </row>
    <row r="84" spans="1:6" x14ac:dyDescent="0.25">
      <c r="A84" s="9"/>
      <c r="B84" s="9"/>
      <c r="C84" s="9"/>
      <c r="D84" s="9"/>
      <c r="E84" s="9"/>
      <c r="F84" s="10"/>
    </row>
    <row r="85" spans="1:6" x14ac:dyDescent="0.25">
      <c r="A85" s="9"/>
      <c r="B85" s="9"/>
      <c r="C85" s="9"/>
      <c r="D85" s="9"/>
      <c r="E85" s="9"/>
      <c r="F85" s="10"/>
    </row>
    <row r="86" spans="1:6" x14ac:dyDescent="0.25">
      <c r="A86" s="9"/>
      <c r="B86" s="9"/>
      <c r="C86" s="9"/>
      <c r="D86" s="9"/>
      <c r="E86" s="9"/>
      <c r="F86" s="10"/>
    </row>
    <row r="87" spans="1:6" x14ac:dyDescent="0.25">
      <c r="A87" s="9"/>
      <c r="B87" s="9"/>
      <c r="C87" s="9"/>
      <c r="D87" s="9"/>
      <c r="E87" s="9"/>
      <c r="F87" s="10"/>
    </row>
    <row r="88" spans="1:6" x14ac:dyDescent="0.25">
      <c r="A88" s="9"/>
      <c r="B88" s="9"/>
      <c r="C88" s="9"/>
      <c r="D88" s="9"/>
      <c r="E88" s="9"/>
      <c r="F88" s="10"/>
    </row>
    <row r="89" spans="1:6" x14ac:dyDescent="0.25">
      <c r="A89" s="9"/>
      <c r="B89" s="9"/>
      <c r="C89" s="9"/>
      <c r="D89" s="9"/>
      <c r="E89" s="9"/>
      <c r="F89" s="10"/>
    </row>
    <row r="90" spans="1:6" x14ac:dyDescent="0.25">
      <c r="A90" s="9"/>
      <c r="B90" s="9"/>
      <c r="C90" s="9"/>
      <c r="D90" s="9"/>
      <c r="E90" s="9"/>
      <c r="F90" s="10"/>
    </row>
    <row r="91" spans="1:6" x14ac:dyDescent="0.25">
      <c r="A91" s="9"/>
      <c r="B91" s="9"/>
      <c r="C91" s="9"/>
      <c r="D91" s="9"/>
      <c r="E91" s="9"/>
      <c r="F91" s="10"/>
    </row>
    <row r="92" spans="1:6" x14ac:dyDescent="0.25">
      <c r="A92" s="9"/>
      <c r="B92" s="9"/>
      <c r="C92" s="9"/>
      <c r="D92" s="9"/>
      <c r="E92" s="9"/>
      <c r="F92" s="10"/>
    </row>
    <row r="93" spans="1:6" x14ac:dyDescent="0.25">
      <c r="A93" s="9"/>
      <c r="B93" s="9"/>
      <c r="C93" s="9"/>
      <c r="D93" s="9"/>
      <c r="E93" s="9"/>
      <c r="F93" s="10"/>
    </row>
    <row r="94" spans="1:6" x14ac:dyDescent="0.25">
      <c r="A94" s="9"/>
      <c r="B94" s="9"/>
      <c r="C94" s="9"/>
      <c r="D94" s="9"/>
      <c r="E94" s="9"/>
      <c r="F94" s="10"/>
    </row>
    <row r="95" spans="1:6" ht="15.75" customHeight="1" x14ac:dyDescent="0.25">
      <c r="F95" s="10"/>
    </row>
    <row r="96" spans="1:6" x14ac:dyDescent="0.25">
      <c r="A96" s="9"/>
      <c r="B96" s="9"/>
      <c r="C96" s="9"/>
      <c r="D96" s="9"/>
      <c r="E96" s="9"/>
      <c r="F96" s="10"/>
    </row>
    <row r="97" spans="1:6" x14ac:dyDescent="0.25">
      <c r="A97" s="9"/>
      <c r="B97" s="9"/>
      <c r="C97" s="9"/>
      <c r="D97" s="9"/>
      <c r="E97" s="9"/>
      <c r="F97" s="10"/>
    </row>
    <row r="98" spans="1:6" x14ac:dyDescent="0.25">
      <c r="A98" s="9"/>
      <c r="B98" s="9"/>
      <c r="C98" s="9"/>
      <c r="D98" s="9"/>
      <c r="E98" s="9"/>
      <c r="F98" s="10"/>
    </row>
    <row r="99" spans="1:6" x14ac:dyDescent="0.25">
      <c r="A99" s="9"/>
      <c r="B99" s="9"/>
      <c r="C99" s="9"/>
      <c r="D99" s="9"/>
      <c r="E99" s="9"/>
      <c r="F99" s="10"/>
    </row>
    <row r="100" spans="1:6" ht="15.75" customHeight="1" x14ac:dyDescent="0.25">
      <c r="A100" s="9"/>
      <c r="B100" s="9"/>
      <c r="C100" s="9"/>
      <c r="D100" s="9"/>
      <c r="E100" s="9"/>
      <c r="F100" s="10"/>
    </row>
    <row r="101" spans="1:6" x14ac:dyDescent="0.25">
      <c r="A101" s="9"/>
      <c r="B101" s="9"/>
      <c r="C101" s="9"/>
      <c r="D101" s="9"/>
      <c r="E101" s="9"/>
      <c r="F101" s="10"/>
    </row>
    <row r="102" spans="1:6" x14ac:dyDescent="0.25">
      <c r="A102" s="9"/>
      <c r="B102" s="9"/>
      <c r="C102" s="9"/>
      <c r="D102" s="9"/>
      <c r="E102" s="9"/>
      <c r="F102" s="10"/>
    </row>
    <row r="103" spans="1:6" x14ac:dyDescent="0.25">
      <c r="A103" s="9"/>
      <c r="B103" s="9"/>
      <c r="C103" s="9"/>
      <c r="D103" s="9"/>
      <c r="E103" s="9"/>
      <c r="F103" s="10"/>
    </row>
    <row r="104" spans="1:6" x14ac:dyDescent="0.25">
      <c r="A104" s="9"/>
      <c r="B104" s="9"/>
      <c r="C104" s="9"/>
      <c r="D104" s="9"/>
      <c r="E104" s="9"/>
      <c r="F104" s="10"/>
    </row>
    <row r="105" spans="1:6" ht="15.75" customHeight="1" x14ac:dyDescent="0.25">
      <c r="A105" s="9"/>
      <c r="B105" s="9"/>
      <c r="C105" s="9"/>
      <c r="D105" s="9"/>
      <c r="E105" s="9"/>
      <c r="F105" s="10"/>
    </row>
  </sheetData>
  <sortState ref="P1:T68">
    <sortCondition ref="P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Copied from Master</vt:lpstr>
      <vt:lpstr>Culled</vt:lpstr>
      <vt:lpstr>Sorted by Location</vt:lpstr>
      <vt:lpstr>Sorted by difference (FC)</vt:lpstr>
      <vt:lpstr>Average fold change</vt:lpstr>
      <vt:lpstr>Final Genes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Joy Peterson</cp:lastModifiedBy>
  <dcterms:created xsi:type="dcterms:W3CDTF">2013-02-27T16:19:25Z</dcterms:created>
  <dcterms:modified xsi:type="dcterms:W3CDTF">2016-09-13T20:27:33Z</dcterms:modified>
</cp:coreProperties>
</file>