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04 GERRUS\Veröffentlichungen\Heatmap method paper\Abbildungen\Suppl\"/>
    </mc:Choice>
  </mc:AlternateContent>
  <bookViews>
    <workbookView xWindow="0" yWindow="180" windowWidth="24240" windowHeight="12165"/>
  </bookViews>
  <sheets>
    <sheet name="Tabelle1" sheetId="1" r:id="rId1"/>
  </sheets>
  <definedNames>
    <definedName name="_xlnm.Print_Area" localSheetId="0">Tabelle1!$E$14:$Q$55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5" i="1"/>
  <c r="H103" i="1"/>
  <c r="H102" i="1"/>
  <c r="H101" i="1"/>
  <c r="H100" i="1"/>
  <c r="H99" i="1"/>
  <c r="H98" i="1"/>
  <c r="H97" i="1"/>
  <c r="H96" i="1"/>
  <c r="H95" i="1"/>
  <c r="H94" i="1"/>
  <c r="D49" i="1"/>
  <c r="D50" i="1"/>
  <c r="D51" i="1"/>
  <c r="D52" i="1"/>
  <c r="D53" i="1"/>
  <c r="D54" i="1"/>
  <c r="D55" i="1"/>
  <c r="D48" i="1"/>
  <c r="D37" i="1"/>
  <c r="D38" i="1"/>
  <c r="D39" i="1"/>
  <c r="D40" i="1"/>
  <c r="D41" i="1"/>
  <c r="D42" i="1"/>
  <c r="D43" i="1"/>
  <c r="D36" i="1"/>
  <c r="G34" i="1"/>
  <c r="H34" i="1"/>
  <c r="I34" i="1"/>
  <c r="J34" i="1"/>
  <c r="K34" i="1"/>
  <c r="L34" i="1"/>
  <c r="M34" i="1"/>
  <c r="N34" i="1"/>
  <c r="O34" i="1"/>
  <c r="P34" i="1"/>
  <c r="Q34" i="1"/>
  <c r="T63" i="1"/>
  <c r="T64" i="1"/>
  <c r="T65" i="1"/>
  <c r="T66" i="1"/>
  <c r="T67" i="1"/>
  <c r="T68" i="1"/>
  <c r="T69" i="1"/>
  <c r="T62" i="1"/>
  <c r="V61" i="1"/>
  <c r="W61" i="1"/>
  <c r="X61" i="1"/>
  <c r="Y61" i="1"/>
  <c r="Z61" i="1"/>
  <c r="AA61" i="1"/>
  <c r="AB61" i="1"/>
  <c r="AC61" i="1"/>
  <c r="AD61" i="1"/>
  <c r="AE61" i="1"/>
  <c r="AF61" i="1"/>
  <c r="U61" i="1"/>
  <c r="E63" i="1"/>
  <c r="E64" i="1"/>
  <c r="E65" i="1"/>
  <c r="E66" i="1"/>
  <c r="E67" i="1"/>
  <c r="E68" i="1"/>
  <c r="E69" i="1"/>
  <c r="E62" i="1"/>
  <c r="G61" i="1"/>
  <c r="H61" i="1"/>
  <c r="I61" i="1"/>
  <c r="J61" i="1"/>
  <c r="K61" i="1"/>
  <c r="L61" i="1"/>
  <c r="M61" i="1"/>
  <c r="N61" i="1"/>
  <c r="O61" i="1"/>
  <c r="P61" i="1"/>
  <c r="Q61" i="1"/>
  <c r="F61" i="1"/>
  <c r="S49" i="1" l="1"/>
  <c r="T49" i="1"/>
  <c r="U49" i="1"/>
  <c r="V49" i="1"/>
  <c r="W49" i="1"/>
  <c r="X49" i="1"/>
  <c r="Y49" i="1"/>
  <c r="Z49" i="1"/>
  <c r="AA49" i="1"/>
  <c r="AB49" i="1"/>
  <c r="AC49" i="1"/>
  <c r="AD49" i="1"/>
  <c r="S50" i="1"/>
  <c r="T50" i="1"/>
  <c r="U50" i="1"/>
  <c r="V50" i="1"/>
  <c r="W50" i="1"/>
  <c r="X50" i="1"/>
  <c r="Y50" i="1"/>
  <c r="Z50" i="1"/>
  <c r="AA50" i="1"/>
  <c r="AB50" i="1"/>
  <c r="AC50" i="1"/>
  <c r="AD50" i="1"/>
  <c r="S51" i="1"/>
  <c r="T51" i="1"/>
  <c r="U51" i="1"/>
  <c r="V51" i="1"/>
  <c r="W51" i="1"/>
  <c r="X51" i="1"/>
  <c r="Y51" i="1"/>
  <c r="Z51" i="1"/>
  <c r="AA51" i="1"/>
  <c r="AB51" i="1"/>
  <c r="AC51" i="1"/>
  <c r="AD51" i="1"/>
  <c r="S52" i="1"/>
  <c r="T52" i="1"/>
  <c r="U52" i="1"/>
  <c r="V52" i="1"/>
  <c r="W52" i="1"/>
  <c r="X52" i="1"/>
  <c r="Y52" i="1"/>
  <c r="Z52" i="1"/>
  <c r="AA52" i="1"/>
  <c r="AB52" i="1"/>
  <c r="AC52" i="1"/>
  <c r="AD52" i="1"/>
  <c r="S53" i="1"/>
  <c r="T53" i="1"/>
  <c r="U53" i="1"/>
  <c r="V53" i="1"/>
  <c r="W53" i="1"/>
  <c r="X53" i="1"/>
  <c r="Y53" i="1"/>
  <c r="Z53" i="1"/>
  <c r="AA53" i="1"/>
  <c r="AB53" i="1"/>
  <c r="AC53" i="1"/>
  <c r="AD53" i="1"/>
  <c r="S54" i="1"/>
  <c r="T54" i="1"/>
  <c r="U54" i="1"/>
  <c r="V54" i="1"/>
  <c r="W54" i="1"/>
  <c r="X54" i="1"/>
  <c r="Y54" i="1"/>
  <c r="Z54" i="1"/>
  <c r="AA54" i="1"/>
  <c r="AB54" i="1"/>
  <c r="AC54" i="1"/>
  <c r="AD54" i="1"/>
  <c r="S55" i="1"/>
  <c r="T55" i="1"/>
  <c r="U55" i="1"/>
  <c r="V55" i="1"/>
  <c r="W55" i="1"/>
  <c r="X55" i="1"/>
  <c r="Y55" i="1"/>
  <c r="Z55" i="1"/>
  <c r="AA55" i="1"/>
  <c r="AB55" i="1"/>
  <c r="AC55" i="1"/>
  <c r="AD55" i="1"/>
  <c r="T48" i="1"/>
  <c r="U48" i="1"/>
  <c r="V48" i="1"/>
  <c r="W48" i="1"/>
  <c r="X48" i="1"/>
  <c r="Y48" i="1"/>
  <c r="Z48" i="1"/>
  <c r="AA48" i="1"/>
  <c r="AB48" i="1"/>
  <c r="AC48" i="1"/>
  <c r="AD48" i="1"/>
  <c r="S48" i="1"/>
  <c r="T36" i="1"/>
  <c r="U36" i="1"/>
  <c r="V36" i="1"/>
  <c r="W36" i="1"/>
  <c r="X36" i="1"/>
  <c r="Y36" i="1"/>
  <c r="Z36" i="1"/>
  <c r="AA36" i="1"/>
  <c r="AB36" i="1"/>
  <c r="AC36" i="1"/>
  <c r="AD36" i="1"/>
  <c r="T37" i="1"/>
  <c r="U37" i="1"/>
  <c r="V37" i="1"/>
  <c r="W37" i="1"/>
  <c r="X37" i="1"/>
  <c r="Y37" i="1"/>
  <c r="Z37" i="1"/>
  <c r="AA37" i="1"/>
  <c r="AB37" i="1"/>
  <c r="AC37" i="1"/>
  <c r="AD37" i="1"/>
  <c r="T38" i="1"/>
  <c r="U38" i="1"/>
  <c r="V38" i="1"/>
  <c r="W38" i="1"/>
  <c r="X38" i="1"/>
  <c r="Y38" i="1"/>
  <c r="Z38" i="1"/>
  <c r="AA38" i="1"/>
  <c r="AB38" i="1"/>
  <c r="AC38" i="1"/>
  <c r="AD38" i="1"/>
  <c r="T39" i="1"/>
  <c r="U39" i="1"/>
  <c r="V39" i="1"/>
  <c r="W39" i="1"/>
  <c r="X39" i="1"/>
  <c r="Y39" i="1"/>
  <c r="Z39" i="1"/>
  <c r="AA39" i="1"/>
  <c r="AB39" i="1"/>
  <c r="AC39" i="1"/>
  <c r="AD39" i="1"/>
  <c r="T40" i="1"/>
  <c r="U40" i="1"/>
  <c r="V40" i="1"/>
  <c r="W40" i="1"/>
  <c r="X40" i="1"/>
  <c r="Y40" i="1"/>
  <c r="Z40" i="1"/>
  <c r="AA40" i="1"/>
  <c r="AB40" i="1"/>
  <c r="AC40" i="1"/>
  <c r="AD40" i="1"/>
  <c r="T41" i="1"/>
  <c r="U41" i="1"/>
  <c r="V41" i="1"/>
  <c r="W41" i="1"/>
  <c r="X41" i="1"/>
  <c r="Y41" i="1"/>
  <c r="Z41" i="1"/>
  <c r="AA41" i="1"/>
  <c r="AB41" i="1"/>
  <c r="AC41" i="1"/>
  <c r="AD41" i="1"/>
  <c r="T42" i="1"/>
  <c r="U42" i="1"/>
  <c r="V42" i="1"/>
  <c r="W42" i="1"/>
  <c r="X42" i="1"/>
  <c r="Y42" i="1"/>
  <c r="Z42" i="1"/>
  <c r="AA42" i="1"/>
  <c r="AB42" i="1"/>
  <c r="AC42" i="1"/>
  <c r="AD42" i="1"/>
  <c r="T43" i="1"/>
  <c r="U43" i="1"/>
  <c r="V43" i="1"/>
  <c r="W43" i="1"/>
  <c r="X43" i="1"/>
  <c r="Y43" i="1"/>
  <c r="Z43" i="1"/>
  <c r="AA43" i="1"/>
  <c r="AB43" i="1"/>
  <c r="AC43" i="1"/>
  <c r="AD43" i="1"/>
  <c r="S37" i="1"/>
  <c r="S38" i="1"/>
  <c r="S39" i="1"/>
  <c r="S40" i="1"/>
  <c r="S41" i="1"/>
  <c r="S42" i="1"/>
  <c r="S43" i="1"/>
  <c r="S36" i="1"/>
  <c r="T24" i="1"/>
  <c r="U24" i="1"/>
  <c r="V24" i="1"/>
  <c r="W24" i="1"/>
  <c r="X24" i="1"/>
  <c r="Y24" i="1"/>
  <c r="Z24" i="1"/>
  <c r="AA24" i="1"/>
  <c r="AB24" i="1"/>
  <c r="AC24" i="1"/>
  <c r="AD24" i="1"/>
  <c r="T25" i="1"/>
  <c r="U25" i="1"/>
  <c r="V25" i="1"/>
  <c r="W25" i="1"/>
  <c r="X25" i="1"/>
  <c r="Y25" i="1"/>
  <c r="Z25" i="1"/>
  <c r="AA25" i="1"/>
  <c r="AB25" i="1"/>
  <c r="AC25" i="1"/>
  <c r="AD25" i="1"/>
  <c r="T26" i="1"/>
  <c r="U26" i="1"/>
  <c r="V26" i="1"/>
  <c r="W26" i="1"/>
  <c r="X26" i="1"/>
  <c r="Y26" i="1"/>
  <c r="Z26" i="1"/>
  <c r="AA26" i="1"/>
  <c r="AB26" i="1"/>
  <c r="AC26" i="1"/>
  <c r="AD26" i="1"/>
  <c r="T27" i="1"/>
  <c r="U27" i="1"/>
  <c r="V27" i="1"/>
  <c r="W27" i="1"/>
  <c r="X27" i="1"/>
  <c r="Y27" i="1"/>
  <c r="Z27" i="1"/>
  <c r="AA27" i="1"/>
  <c r="AB27" i="1"/>
  <c r="AC27" i="1"/>
  <c r="AD27" i="1"/>
  <c r="T28" i="1"/>
  <c r="U28" i="1"/>
  <c r="V28" i="1"/>
  <c r="W28" i="1"/>
  <c r="X28" i="1"/>
  <c r="Y28" i="1"/>
  <c r="Z28" i="1"/>
  <c r="AA28" i="1"/>
  <c r="AB28" i="1"/>
  <c r="AC28" i="1"/>
  <c r="AD28" i="1"/>
  <c r="T29" i="1"/>
  <c r="U29" i="1"/>
  <c r="V29" i="1"/>
  <c r="W29" i="1"/>
  <c r="X29" i="1"/>
  <c r="Y29" i="1"/>
  <c r="Z29" i="1"/>
  <c r="AA29" i="1"/>
  <c r="AB29" i="1"/>
  <c r="AC29" i="1"/>
  <c r="AD29" i="1"/>
  <c r="T30" i="1"/>
  <c r="U30" i="1"/>
  <c r="V30" i="1"/>
  <c r="W30" i="1"/>
  <c r="X30" i="1"/>
  <c r="Y30" i="1"/>
  <c r="Z30" i="1"/>
  <c r="AA30" i="1"/>
  <c r="AB30" i="1"/>
  <c r="AC30" i="1"/>
  <c r="AD30" i="1"/>
  <c r="T31" i="1"/>
  <c r="U31" i="1"/>
  <c r="V31" i="1"/>
  <c r="W31" i="1"/>
  <c r="X31" i="1"/>
  <c r="Y31" i="1"/>
  <c r="Z31" i="1"/>
  <c r="AA31" i="1"/>
  <c r="AB31" i="1"/>
  <c r="AC31" i="1"/>
  <c r="AD31" i="1"/>
  <c r="S25" i="1"/>
  <c r="S26" i="1"/>
  <c r="S27" i="1"/>
  <c r="S28" i="1"/>
  <c r="S29" i="1"/>
  <c r="S30" i="1"/>
  <c r="S31" i="1"/>
  <c r="S24" i="1"/>
  <c r="AF49" i="1" l="1"/>
  <c r="AG49" i="1"/>
  <c r="AF50" i="1"/>
  <c r="AG50" i="1"/>
  <c r="AF51" i="1"/>
  <c r="AG51" i="1"/>
  <c r="AF52" i="1"/>
  <c r="AG52" i="1"/>
  <c r="AF53" i="1"/>
  <c r="AG53" i="1"/>
  <c r="AF54" i="1"/>
  <c r="AG54" i="1"/>
  <c r="AF55" i="1"/>
  <c r="AG55" i="1"/>
  <c r="AG48" i="1"/>
  <c r="AF48" i="1"/>
  <c r="AF37" i="1"/>
  <c r="AG37" i="1"/>
  <c r="AF38" i="1"/>
  <c r="AG38" i="1"/>
  <c r="AF39" i="1"/>
  <c r="AG39" i="1"/>
  <c r="AF40" i="1"/>
  <c r="AG40" i="1"/>
  <c r="AF41" i="1"/>
  <c r="AG41" i="1"/>
  <c r="AF42" i="1"/>
  <c r="AG42" i="1"/>
  <c r="AF43" i="1"/>
  <c r="AG43" i="1"/>
  <c r="AG36" i="1"/>
  <c r="AF36" i="1"/>
  <c r="AF25" i="1"/>
  <c r="AG25" i="1"/>
  <c r="AF26" i="1"/>
  <c r="AG26" i="1"/>
  <c r="AF27" i="1"/>
  <c r="AG27" i="1"/>
  <c r="AF28" i="1"/>
  <c r="AG28" i="1"/>
  <c r="AF29" i="1"/>
  <c r="AG29" i="1"/>
  <c r="AF30" i="1"/>
  <c r="AG30" i="1"/>
  <c r="AF31" i="1"/>
  <c r="AG31" i="1"/>
  <c r="AG24" i="1"/>
  <c r="AF24" i="1"/>
  <c r="AH49" i="1" l="1"/>
  <c r="AI49" i="1"/>
  <c r="AJ49" i="1"/>
  <c r="AK49" i="1"/>
  <c r="AL49" i="1"/>
  <c r="AM49" i="1"/>
  <c r="AN49" i="1"/>
  <c r="AO49" i="1"/>
  <c r="AP49" i="1"/>
  <c r="AQ49" i="1"/>
  <c r="AH50" i="1"/>
  <c r="AI50" i="1"/>
  <c r="AJ50" i="1"/>
  <c r="AK50" i="1"/>
  <c r="AL50" i="1"/>
  <c r="AM50" i="1"/>
  <c r="AN50" i="1"/>
  <c r="AO50" i="1"/>
  <c r="AP50" i="1"/>
  <c r="AQ50" i="1"/>
  <c r="AH51" i="1"/>
  <c r="AI51" i="1"/>
  <c r="AJ51" i="1"/>
  <c r="AK51" i="1"/>
  <c r="AL51" i="1"/>
  <c r="AM51" i="1"/>
  <c r="AN51" i="1"/>
  <c r="AO51" i="1"/>
  <c r="AP51" i="1"/>
  <c r="AQ51" i="1"/>
  <c r="AH52" i="1"/>
  <c r="AI52" i="1"/>
  <c r="AJ52" i="1"/>
  <c r="AK52" i="1"/>
  <c r="AL52" i="1"/>
  <c r="AM52" i="1"/>
  <c r="AN52" i="1"/>
  <c r="AO52" i="1"/>
  <c r="AP52" i="1"/>
  <c r="AQ52" i="1"/>
  <c r="AH53" i="1"/>
  <c r="AI53" i="1"/>
  <c r="AJ53" i="1"/>
  <c r="AK53" i="1"/>
  <c r="AL53" i="1"/>
  <c r="AM53" i="1"/>
  <c r="AN53" i="1"/>
  <c r="AO53" i="1"/>
  <c r="AP53" i="1"/>
  <c r="AQ53" i="1"/>
  <c r="AH54" i="1"/>
  <c r="AI54" i="1"/>
  <c r="AJ54" i="1"/>
  <c r="AK54" i="1"/>
  <c r="AL54" i="1"/>
  <c r="AM54" i="1"/>
  <c r="AN54" i="1"/>
  <c r="AO54" i="1"/>
  <c r="AP54" i="1"/>
  <c r="AQ54" i="1"/>
  <c r="AH55" i="1"/>
  <c r="AI55" i="1"/>
  <c r="AJ55" i="1"/>
  <c r="AK55" i="1"/>
  <c r="AL55" i="1"/>
  <c r="AM55" i="1"/>
  <c r="AN55" i="1"/>
  <c r="AO55" i="1"/>
  <c r="AP55" i="1"/>
  <c r="AQ55" i="1"/>
  <c r="AI48" i="1"/>
  <c r="AJ48" i="1"/>
  <c r="AK48" i="1"/>
  <c r="AL48" i="1"/>
  <c r="AM48" i="1"/>
  <c r="AN48" i="1"/>
  <c r="AO48" i="1"/>
  <c r="AP48" i="1"/>
  <c r="AQ48" i="1"/>
  <c r="AH48" i="1"/>
  <c r="AM40" i="1"/>
  <c r="AH37" i="1"/>
  <c r="AI37" i="1"/>
  <c r="AJ37" i="1"/>
  <c r="AK37" i="1"/>
  <c r="AL37" i="1"/>
  <c r="AM37" i="1"/>
  <c r="AN37" i="1"/>
  <c r="AO37" i="1"/>
  <c r="AP37" i="1"/>
  <c r="AQ37" i="1"/>
  <c r="AH38" i="1"/>
  <c r="AI38" i="1"/>
  <c r="AJ38" i="1"/>
  <c r="AK38" i="1"/>
  <c r="AL38" i="1"/>
  <c r="AM38" i="1"/>
  <c r="AN38" i="1"/>
  <c r="AO38" i="1"/>
  <c r="AP38" i="1"/>
  <c r="AQ38" i="1"/>
  <c r="AH39" i="1"/>
  <c r="AI39" i="1"/>
  <c r="AJ39" i="1"/>
  <c r="AK39" i="1"/>
  <c r="AL39" i="1"/>
  <c r="AM39" i="1"/>
  <c r="AN39" i="1"/>
  <c r="AO39" i="1"/>
  <c r="AP39" i="1"/>
  <c r="AQ39" i="1"/>
  <c r="AH40" i="1"/>
  <c r="AI40" i="1"/>
  <c r="AJ40" i="1"/>
  <c r="AK40" i="1"/>
  <c r="AL40" i="1"/>
  <c r="AN40" i="1"/>
  <c r="AO40" i="1"/>
  <c r="AP40" i="1"/>
  <c r="AQ40" i="1"/>
  <c r="AH41" i="1"/>
  <c r="AI41" i="1"/>
  <c r="AJ41" i="1"/>
  <c r="AK41" i="1"/>
  <c r="AL41" i="1"/>
  <c r="AM41" i="1"/>
  <c r="AN41" i="1"/>
  <c r="AO41" i="1"/>
  <c r="AP41" i="1"/>
  <c r="AQ41" i="1"/>
  <c r="AH42" i="1"/>
  <c r="AI42" i="1"/>
  <c r="AJ42" i="1"/>
  <c r="AK42" i="1"/>
  <c r="AL42" i="1"/>
  <c r="AM42" i="1"/>
  <c r="AN42" i="1"/>
  <c r="AO42" i="1"/>
  <c r="AP42" i="1"/>
  <c r="AQ42" i="1"/>
  <c r="AH43" i="1"/>
  <c r="AI43" i="1"/>
  <c r="AJ43" i="1"/>
  <c r="AK43" i="1"/>
  <c r="AL43" i="1"/>
  <c r="AM43" i="1"/>
  <c r="AN43" i="1"/>
  <c r="AO43" i="1"/>
  <c r="AP43" i="1"/>
  <c r="AQ43" i="1"/>
  <c r="AI36" i="1"/>
  <c r="AJ36" i="1"/>
  <c r="AK36" i="1"/>
  <c r="AL36" i="1"/>
  <c r="AM36" i="1"/>
  <c r="AN36" i="1"/>
  <c r="AO36" i="1"/>
  <c r="AP36" i="1"/>
  <c r="AQ36" i="1"/>
  <c r="AH36" i="1"/>
  <c r="AQ24" i="1"/>
  <c r="AQ25" i="1"/>
  <c r="AQ26" i="1"/>
  <c r="AQ27" i="1"/>
  <c r="AQ28" i="1"/>
  <c r="AQ29" i="1"/>
  <c r="AQ30" i="1"/>
  <c r="AQ31" i="1"/>
  <c r="AI24" i="1"/>
  <c r="AJ24" i="1"/>
  <c r="AK24" i="1"/>
  <c r="AL24" i="1"/>
  <c r="AM24" i="1"/>
  <c r="AN24" i="1"/>
  <c r="AO24" i="1"/>
  <c r="AP24" i="1"/>
  <c r="AI25" i="1"/>
  <c r="AJ25" i="1"/>
  <c r="AK25" i="1"/>
  <c r="AL25" i="1"/>
  <c r="AM25" i="1"/>
  <c r="AN25" i="1"/>
  <c r="AO25" i="1"/>
  <c r="AP25" i="1"/>
  <c r="AI26" i="1"/>
  <c r="AJ26" i="1"/>
  <c r="AK26" i="1"/>
  <c r="AL26" i="1"/>
  <c r="AM26" i="1"/>
  <c r="AN26" i="1"/>
  <c r="AO26" i="1"/>
  <c r="AP26" i="1"/>
  <c r="AI27" i="1"/>
  <c r="AJ27" i="1"/>
  <c r="AK27" i="1"/>
  <c r="AL27" i="1"/>
  <c r="AM27" i="1"/>
  <c r="AN27" i="1"/>
  <c r="AO27" i="1"/>
  <c r="AP27" i="1"/>
  <c r="AI28" i="1"/>
  <c r="AJ28" i="1"/>
  <c r="AK28" i="1"/>
  <c r="AL28" i="1"/>
  <c r="AM28" i="1"/>
  <c r="AN28" i="1"/>
  <c r="AO28" i="1"/>
  <c r="AP28" i="1"/>
  <c r="AI29" i="1"/>
  <c r="AJ29" i="1"/>
  <c r="AK29" i="1"/>
  <c r="AL29" i="1"/>
  <c r="AM29" i="1"/>
  <c r="AN29" i="1"/>
  <c r="AO29" i="1"/>
  <c r="AP29" i="1"/>
  <c r="AI30" i="1"/>
  <c r="AJ30" i="1"/>
  <c r="AK30" i="1"/>
  <c r="AL30" i="1"/>
  <c r="AM30" i="1"/>
  <c r="AN30" i="1"/>
  <c r="AO30" i="1"/>
  <c r="AP30" i="1"/>
  <c r="AI31" i="1"/>
  <c r="AJ31" i="1"/>
  <c r="AK31" i="1"/>
  <c r="AL31" i="1"/>
  <c r="AM31" i="1"/>
  <c r="AN31" i="1"/>
  <c r="AO31" i="1"/>
  <c r="AP31" i="1"/>
  <c r="AH25" i="1"/>
  <c r="AH26" i="1"/>
  <c r="AH27" i="1"/>
  <c r="AH28" i="1"/>
  <c r="AH29" i="1"/>
  <c r="AH30" i="1"/>
  <c r="AH31" i="1"/>
  <c r="AH24" i="1"/>
  <c r="AW31" i="1" l="1"/>
  <c r="BD54" i="1"/>
  <c r="BD38" i="1"/>
  <c r="BB24" i="1"/>
  <c r="BB36" i="1"/>
  <c r="AV36" i="1"/>
  <c r="BD48" i="1"/>
  <c r="BA36" i="1"/>
  <c r="AW48" i="1"/>
  <c r="BA49" i="1"/>
  <c r="BD52" i="1"/>
  <c r="AS51" i="1"/>
  <c r="AS40" i="1"/>
  <c r="AS43" i="1"/>
  <c r="AY27" i="1"/>
  <c r="AY30" i="1"/>
  <c r="BC50" i="1"/>
  <c r="AU54" i="1"/>
  <c r="AZ37" i="1"/>
  <c r="AZ40" i="1"/>
  <c r="AZ43" i="1"/>
  <c r="AZ27" i="1"/>
  <c r="AZ30" i="1"/>
  <c r="AS36" i="1"/>
  <c r="AT52" i="1"/>
  <c r="AW55" i="1"/>
  <c r="BA38" i="1"/>
  <c r="BA41" i="1"/>
  <c r="BA25" i="1"/>
  <c r="BA28" i="1"/>
  <c r="BA31" i="1"/>
  <c r="AT51" i="1"/>
  <c r="AW54" i="1"/>
  <c r="BB37" i="1"/>
  <c r="BB40" i="1"/>
  <c r="BB43" i="1"/>
  <c r="BB27" i="1"/>
  <c r="BB30" i="1"/>
  <c r="AT50" i="1"/>
  <c r="AW53" i="1"/>
  <c r="AS55" i="1"/>
  <c r="BC39" i="1"/>
  <c r="BC42" i="1"/>
  <c r="BC26" i="1"/>
  <c r="BC29" i="1"/>
  <c r="AX38" i="1"/>
  <c r="AU49" i="1"/>
  <c r="AZ24" i="1"/>
  <c r="BD24" i="1"/>
  <c r="AZ36" i="1"/>
  <c r="BB48" i="1"/>
  <c r="AV48" i="1"/>
  <c r="AV50" i="1"/>
  <c r="AY53" i="1"/>
  <c r="AY37" i="1"/>
  <c r="AY40" i="1"/>
  <c r="AY43" i="1"/>
  <c r="AS28" i="1"/>
  <c r="AS31" i="1"/>
  <c r="AX51" i="1"/>
  <c r="BA54" i="1"/>
  <c r="AT38" i="1"/>
  <c r="AT41" i="1"/>
  <c r="AT25" i="1"/>
  <c r="AT28" i="1"/>
  <c r="AT31" i="1"/>
  <c r="AW49" i="1"/>
  <c r="AZ52" i="1"/>
  <c r="BC55" i="1"/>
  <c r="AU39" i="1"/>
  <c r="AU42" i="1"/>
  <c r="AU26" i="1"/>
  <c r="AU29" i="1"/>
  <c r="BD39" i="1"/>
  <c r="AZ51" i="1"/>
  <c r="BC54" i="1"/>
  <c r="AV38" i="1"/>
  <c r="AV41" i="1"/>
  <c r="AV25" i="1"/>
  <c r="AV28" i="1"/>
  <c r="AV31" i="1"/>
  <c r="AZ50" i="1"/>
  <c r="BC53" i="1"/>
  <c r="AW37" i="1"/>
  <c r="AW40" i="1"/>
  <c r="AW43" i="1"/>
  <c r="AW27" i="1"/>
  <c r="AW30" i="1"/>
  <c r="AS25" i="1"/>
  <c r="AU36" i="1"/>
  <c r="AT54" i="1"/>
  <c r="AY28" i="1"/>
  <c r="AZ41" i="1"/>
  <c r="AU53" i="1"/>
  <c r="AX42" i="1"/>
  <c r="BB25" i="1"/>
  <c r="AX54" i="1"/>
  <c r="BC40" i="1"/>
  <c r="BC30" i="1"/>
  <c r="AX39" i="1"/>
  <c r="AT48" i="1"/>
  <c r="AV24" i="1"/>
  <c r="BA24" i="1"/>
  <c r="AY36" i="1"/>
  <c r="BB50" i="1"/>
  <c r="AS41" i="1"/>
  <c r="BD51" i="1"/>
  <c r="AV55" i="1"/>
  <c r="AZ28" i="1"/>
  <c r="BC49" i="1"/>
  <c r="BA39" i="1"/>
  <c r="BA26" i="1"/>
  <c r="AX55" i="1"/>
  <c r="BB41" i="1"/>
  <c r="BB31" i="1"/>
  <c r="BC43" i="1"/>
  <c r="AX24" i="1"/>
  <c r="BD36" i="1"/>
  <c r="AX36" i="1"/>
  <c r="AZ48" i="1"/>
  <c r="AW51" i="1"/>
  <c r="AZ54" i="1"/>
  <c r="AY38" i="1"/>
  <c r="AY41" i="1"/>
  <c r="AS26" i="1"/>
  <c r="AS29" i="1"/>
  <c r="AV49" i="1"/>
  <c r="AY52" i="1"/>
  <c r="BB55" i="1"/>
  <c r="AT39" i="1"/>
  <c r="AT42" i="1"/>
  <c r="AT26" i="1"/>
  <c r="AT29" i="1"/>
  <c r="AX37" i="1"/>
  <c r="AX50" i="1"/>
  <c r="BA53" i="1"/>
  <c r="AU37" i="1"/>
  <c r="AU40" i="1"/>
  <c r="AU43" i="1"/>
  <c r="AU27" i="1"/>
  <c r="AU30" i="1"/>
  <c r="AX49" i="1"/>
  <c r="BA52" i="1"/>
  <c r="BD55" i="1"/>
  <c r="AV39" i="1"/>
  <c r="AV42" i="1"/>
  <c r="AV26" i="1"/>
  <c r="AV29" i="1"/>
  <c r="BD40" i="1"/>
  <c r="BA51" i="1"/>
  <c r="AW38" i="1"/>
  <c r="AW41" i="1"/>
  <c r="AW25" i="1"/>
  <c r="AW28" i="1"/>
  <c r="AX40" i="1"/>
  <c r="AT36" i="1"/>
  <c r="AU24" i="1"/>
  <c r="BD26" i="1"/>
  <c r="AX29" i="1"/>
  <c r="BD30" i="1"/>
  <c r="AS24" i="1"/>
  <c r="AX26" i="1"/>
  <c r="BD28" i="1"/>
  <c r="AX31" i="1"/>
  <c r="BD25" i="1"/>
  <c r="BD27" i="1"/>
  <c r="AX30" i="1"/>
  <c r="AX25" i="1"/>
  <c r="AX27" i="1"/>
  <c r="AX28" i="1"/>
  <c r="BD29" i="1"/>
  <c r="BD31" i="1"/>
  <c r="BC48" i="1"/>
  <c r="AY24" i="1"/>
  <c r="BA48" i="1"/>
  <c r="AS38" i="1"/>
  <c r="AY25" i="1"/>
  <c r="AY31" i="1"/>
  <c r="AZ38" i="1"/>
  <c r="AZ25" i="1"/>
  <c r="AZ31" i="1"/>
  <c r="AS53" i="1"/>
  <c r="BA42" i="1"/>
  <c r="BA29" i="1"/>
  <c r="AU52" i="1"/>
  <c r="BB38" i="1"/>
  <c r="BB28" i="1"/>
  <c r="AU51" i="1"/>
  <c r="BC37" i="1"/>
  <c r="BC27" i="1"/>
  <c r="BC24" i="1"/>
  <c r="AW24" i="1"/>
  <c r="BC36" i="1"/>
  <c r="AW36" i="1"/>
  <c r="BC52" i="1"/>
  <c r="AU48" i="1"/>
  <c r="AY54" i="1"/>
  <c r="AS50" i="1"/>
  <c r="AT49" i="1"/>
  <c r="AZ49" i="1"/>
  <c r="AU50" i="1"/>
  <c r="BA50" i="1"/>
  <c r="AV51" i="1"/>
  <c r="BB51" i="1"/>
  <c r="AW52" i="1"/>
  <c r="AX53" i="1"/>
  <c r="BD53" i="1"/>
  <c r="AT55" i="1"/>
  <c r="AZ55" i="1"/>
  <c r="AS48" i="1"/>
  <c r="AY48" i="1"/>
  <c r="BC51" i="1"/>
  <c r="AU55" i="1"/>
  <c r="AS39" i="1"/>
  <c r="AS42" i="1"/>
  <c r="AY26" i="1"/>
  <c r="AY29" i="1"/>
  <c r="BB49" i="1"/>
  <c r="AT53" i="1"/>
  <c r="AS52" i="1"/>
  <c r="AZ39" i="1"/>
  <c r="AZ42" i="1"/>
  <c r="AZ26" i="1"/>
  <c r="AZ29" i="1"/>
  <c r="AX41" i="1"/>
  <c r="BD50" i="1"/>
  <c r="AV54" i="1"/>
  <c r="BA37" i="1"/>
  <c r="BA40" i="1"/>
  <c r="BA43" i="1"/>
  <c r="BA27" i="1"/>
  <c r="BA30" i="1"/>
  <c r="BN30" i="1" s="1"/>
  <c r="BD49" i="1"/>
  <c r="AV53" i="1"/>
  <c r="AS54" i="1"/>
  <c r="BB39" i="1"/>
  <c r="BB42" i="1"/>
  <c r="BB26" i="1"/>
  <c r="BB29" i="1"/>
  <c r="BD43" i="1"/>
  <c r="AV52" i="1"/>
  <c r="AY55" i="1"/>
  <c r="BC38" i="1"/>
  <c r="BC41" i="1"/>
  <c r="BC25" i="1"/>
  <c r="BC28" i="1"/>
  <c r="BC31" i="1"/>
  <c r="BD41" i="1"/>
  <c r="AT24" i="1"/>
  <c r="AX48" i="1"/>
  <c r="AX52" i="1"/>
  <c r="BA55" i="1"/>
  <c r="AY39" i="1"/>
  <c r="AY42" i="1"/>
  <c r="AS27" i="1"/>
  <c r="AS30" i="1"/>
  <c r="AW50" i="1"/>
  <c r="AZ53" i="1"/>
  <c r="AT37" i="1"/>
  <c r="AT40" i="1"/>
  <c r="AT43" i="1"/>
  <c r="AT27" i="1"/>
  <c r="AT30" i="1"/>
  <c r="BD42" i="1"/>
  <c r="AY51" i="1"/>
  <c r="BB54" i="1"/>
  <c r="AU38" i="1"/>
  <c r="AU41" i="1"/>
  <c r="AU25" i="1"/>
  <c r="AU28" i="1"/>
  <c r="AU31" i="1"/>
  <c r="AY50" i="1"/>
  <c r="BB53" i="1"/>
  <c r="AV37" i="1"/>
  <c r="AV40" i="1"/>
  <c r="AV43" i="1"/>
  <c r="AV27" i="1"/>
  <c r="AV30" i="1"/>
  <c r="AY49" i="1"/>
  <c r="BB52" i="1"/>
  <c r="AS49" i="1"/>
  <c r="AW39" i="1"/>
  <c r="AW42" i="1"/>
  <c r="AW26" i="1"/>
  <c r="AW29" i="1"/>
  <c r="BD37" i="1"/>
  <c r="AX43" i="1"/>
  <c r="AS37" i="1"/>
  <c r="BO53" i="1" l="1"/>
  <c r="BO29" i="1"/>
  <c r="BO49" i="1"/>
  <c r="BO25" i="1"/>
  <c r="BO50" i="1"/>
  <c r="BO26" i="1"/>
  <c r="BO48" i="1"/>
  <c r="BO24" i="1"/>
  <c r="BO54" i="1"/>
  <c r="BO30" i="1"/>
  <c r="BO52" i="1"/>
  <c r="BO28" i="1"/>
  <c r="BO55" i="1"/>
  <c r="BO31" i="1"/>
  <c r="BO51" i="1"/>
  <c r="AD65" i="1" s="1"/>
  <c r="BO27" i="1"/>
  <c r="BM55" i="1"/>
  <c r="AB69" i="1" s="1"/>
  <c r="AD68" i="1"/>
  <c r="AD67" i="1"/>
  <c r="AD62" i="1"/>
  <c r="AD66" i="1"/>
  <c r="AD69" i="1"/>
  <c r="AD63" i="1"/>
  <c r="BJ48" i="1"/>
  <c r="Y62" i="1" s="1"/>
  <c r="BN55" i="1"/>
  <c r="AC69" i="1" s="1"/>
  <c r="BH27" i="1"/>
  <c r="BF24" i="1"/>
  <c r="BF48" i="1"/>
  <c r="U62" i="1" s="1"/>
  <c r="BF26" i="1"/>
  <c r="BF50" i="1"/>
  <c r="U64" i="1" s="1"/>
  <c r="BF49" i="1"/>
  <c r="U63" i="1" s="1"/>
  <c r="BF25" i="1"/>
  <c r="BG52" i="1"/>
  <c r="V66" i="1" s="1"/>
  <c r="BG28" i="1"/>
  <c r="BF55" i="1"/>
  <c r="U69" i="1" s="1"/>
  <c r="BF31" i="1"/>
  <c r="BF29" i="1"/>
  <c r="BF53" i="1"/>
  <c r="U67" i="1" s="1"/>
  <c r="BG30" i="1"/>
  <c r="BG54" i="1"/>
  <c r="V68" i="1" s="1"/>
  <c r="BG27" i="1"/>
  <c r="BG51" i="1"/>
  <c r="V65" i="1" s="1"/>
  <c r="BF30" i="1"/>
  <c r="BF54" i="1"/>
  <c r="U68" i="1" s="1"/>
  <c r="BG49" i="1"/>
  <c r="V63" i="1" s="1"/>
  <c r="BG25" i="1"/>
  <c r="BF52" i="1"/>
  <c r="U66" i="1" s="1"/>
  <c r="BF28" i="1"/>
  <c r="BG26" i="1"/>
  <c r="BG50" i="1"/>
  <c r="V64" i="1" s="1"/>
  <c r="BF27" i="1"/>
  <c r="BF51" i="1"/>
  <c r="U65" i="1" s="1"/>
  <c r="BG55" i="1"/>
  <c r="V69" i="1" s="1"/>
  <c r="BG31" i="1"/>
  <c r="BG24" i="1"/>
  <c r="BG48" i="1"/>
  <c r="V62" i="1" s="1"/>
  <c r="BG29" i="1"/>
  <c r="BG53" i="1"/>
  <c r="V67" i="1" s="1"/>
  <c r="BP48" i="1"/>
  <c r="AE62" i="1" s="1"/>
  <c r="BJ24" i="1"/>
  <c r="BM31" i="1"/>
  <c r="BN31" i="1"/>
  <c r="BP24" i="1"/>
  <c r="BH51" i="1"/>
  <c r="W65" i="1" s="1"/>
  <c r="BQ24" i="1"/>
  <c r="BQ48" i="1"/>
  <c r="AF62" i="1" s="1"/>
  <c r="BP31" i="1"/>
  <c r="BP55" i="1"/>
  <c r="AE69" i="1" s="1"/>
  <c r="BQ28" i="1"/>
  <c r="BQ52" i="1"/>
  <c r="AF66" i="1" s="1"/>
  <c r="BQ27" i="1"/>
  <c r="BQ51" i="1"/>
  <c r="AF65" i="1" s="1"/>
  <c r="BK24" i="1"/>
  <c r="BK48" i="1"/>
  <c r="Z62" i="1" s="1"/>
  <c r="BP50" i="1"/>
  <c r="AE64" i="1" s="1"/>
  <c r="BP26" i="1"/>
  <c r="BN24" i="1"/>
  <c r="BN48" i="1"/>
  <c r="AC62" i="1" s="1"/>
  <c r="BI52" i="1"/>
  <c r="X66" i="1" s="1"/>
  <c r="BI28" i="1"/>
  <c r="BJ31" i="1"/>
  <c r="BJ55" i="1"/>
  <c r="Y69" i="1" s="1"/>
  <c r="BK30" i="1"/>
  <c r="BK54" i="1"/>
  <c r="Z68" i="1" s="1"/>
  <c r="BN27" i="1"/>
  <c r="BN51" i="1"/>
  <c r="AC65" i="1" s="1"/>
  <c r="BI27" i="1"/>
  <c r="BI51" i="1"/>
  <c r="X65" i="1" s="1"/>
  <c r="BP54" i="1"/>
  <c r="AE68" i="1" s="1"/>
  <c r="BP30" i="1"/>
  <c r="BJ27" i="1"/>
  <c r="BJ51" i="1"/>
  <c r="Y65" i="1" s="1"/>
  <c r="BI31" i="1"/>
  <c r="BI55" i="1"/>
  <c r="X69" i="1" s="1"/>
  <c r="BL55" i="1"/>
  <c r="AA69" i="1" s="1"/>
  <c r="BL31" i="1"/>
  <c r="BJ29" i="1"/>
  <c r="BJ53" i="1"/>
  <c r="Y67" i="1" s="1"/>
  <c r="BQ31" i="1"/>
  <c r="BQ55" i="1"/>
  <c r="AF69" i="1" s="1"/>
  <c r="BI25" i="1"/>
  <c r="BI49" i="1"/>
  <c r="X63" i="1" s="1"/>
  <c r="BH28" i="1"/>
  <c r="BH52" i="1"/>
  <c r="W66" i="1" s="1"/>
  <c r="BP52" i="1"/>
  <c r="AE66" i="1" s="1"/>
  <c r="BP28" i="1"/>
  <c r="BJ52" i="1"/>
  <c r="Y66" i="1" s="1"/>
  <c r="BJ28" i="1"/>
  <c r="BM51" i="1"/>
  <c r="AB65" i="1" s="1"/>
  <c r="BM27" i="1"/>
  <c r="BQ26" i="1"/>
  <c r="BQ50" i="1"/>
  <c r="AF64" i="1" s="1"/>
  <c r="BK28" i="1"/>
  <c r="BK52" i="1"/>
  <c r="Z66" i="1" s="1"/>
  <c r="BI48" i="1"/>
  <c r="X62" i="1" s="1"/>
  <c r="BI24" i="1"/>
  <c r="BM28" i="1"/>
  <c r="BM52" i="1"/>
  <c r="AB66" i="1" s="1"/>
  <c r="BL49" i="1"/>
  <c r="AA63" i="1" s="1"/>
  <c r="BL25" i="1"/>
  <c r="BM49" i="1"/>
  <c r="AB63" i="1" s="1"/>
  <c r="BM25" i="1"/>
  <c r="BI50" i="1"/>
  <c r="X64" i="1" s="1"/>
  <c r="BI26" i="1"/>
  <c r="BP29" i="1"/>
  <c r="BP53" i="1"/>
  <c r="AE67" i="1" s="1"/>
  <c r="BH50" i="1"/>
  <c r="W64" i="1" s="1"/>
  <c r="BH26" i="1"/>
  <c r="BH49" i="1"/>
  <c r="W63" i="1" s="1"/>
  <c r="BH25" i="1"/>
  <c r="BL24" i="1"/>
  <c r="BL48" i="1"/>
  <c r="AA62" i="1" s="1"/>
  <c r="BL53" i="1"/>
  <c r="AA67" i="1" s="1"/>
  <c r="BL29" i="1"/>
  <c r="BI54" i="1"/>
  <c r="X68" i="1" s="1"/>
  <c r="BI30" i="1"/>
  <c r="BJ25" i="1"/>
  <c r="BJ49" i="1"/>
  <c r="Y63" i="1" s="1"/>
  <c r="BN26" i="1"/>
  <c r="BN50" i="1"/>
  <c r="AC64" i="1" s="1"/>
  <c r="BK25" i="1"/>
  <c r="BK49" i="1"/>
  <c r="Z63" i="1" s="1"/>
  <c r="BH29" i="1"/>
  <c r="BH53" i="1"/>
  <c r="W67" i="1" s="1"/>
  <c r="BN28" i="1"/>
  <c r="BN52" i="1"/>
  <c r="AC66" i="1" s="1"/>
  <c r="BM24" i="1"/>
  <c r="BM48" i="1"/>
  <c r="AB62" i="1" s="1"/>
  <c r="BQ30" i="1"/>
  <c r="BQ54" i="1"/>
  <c r="AF68" i="1" s="1"/>
  <c r="BL30" i="1"/>
  <c r="BL54" i="1"/>
  <c r="AA68" i="1" s="1"/>
  <c r="BL28" i="1"/>
  <c r="BL52" i="1"/>
  <c r="AA66" i="1" s="1"/>
  <c r="BN25" i="1"/>
  <c r="BN49" i="1"/>
  <c r="AC63" i="1" s="1"/>
  <c r="BH48" i="1"/>
  <c r="W62" i="1" s="1"/>
  <c r="BH24" i="1"/>
  <c r="BH30" i="1"/>
  <c r="BH54" i="1"/>
  <c r="W68" i="1" s="1"/>
  <c r="BK31" i="1"/>
  <c r="BK55" i="1"/>
  <c r="Z69" i="1" s="1"/>
  <c r="BP25" i="1"/>
  <c r="BP49" i="1"/>
  <c r="AE63" i="1" s="1"/>
  <c r="BI29" i="1"/>
  <c r="BI53" i="1"/>
  <c r="X67" i="1" s="1"/>
  <c r="BQ25" i="1"/>
  <c r="BQ49" i="1"/>
  <c r="AF63" i="1" s="1"/>
  <c r="BN29" i="1"/>
  <c r="BN53" i="1"/>
  <c r="AC67" i="1" s="1"/>
  <c r="BQ29" i="1"/>
  <c r="BQ53" i="1"/>
  <c r="AF67" i="1" s="1"/>
  <c r="BL51" i="1"/>
  <c r="AA65" i="1" s="1"/>
  <c r="BL27" i="1"/>
  <c r="BM54" i="1"/>
  <c r="AB68" i="1" s="1"/>
  <c r="BM30" i="1"/>
  <c r="AD64" i="1"/>
  <c r="BK29" i="1"/>
  <c r="BK53" i="1"/>
  <c r="Z67" i="1" s="1"/>
  <c r="BK27" i="1"/>
  <c r="BK51" i="1"/>
  <c r="Z65" i="1" s="1"/>
  <c r="BH55" i="1"/>
  <c r="W69" i="1" s="1"/>
  <c r="BH31" i="1"/>
  <c r="BJ50" i="1"/>
  <c r="Y64" i="1" s="1"/>
  <c r="BJ26" i="1"/>
  <c r="BM53" i="1"/>
  <c r="AB67" i="1" s="1"/>
  <c r="BM29" i="1"/>
  <c r="BN54" i="1"/>
  <c r="AC68" i="1" s="1"/>
  <c r="BP27" i="1"/>
  <c r="BP51" i="1"/>
  <c r="AE65" i="1" s="1"/>
  <c r="BL26" i="1"/>
  <c r="BL50" i="1"/>
  <c r="AA64" i="1" s="1"/>
  <c r="BM50" i="1"/>
  <c r="AB64" i="1" s="1"/>
  <c r="BM26" i="1"/>
  <c r="BJ54" i="1"/>
  <c r="Y68" i="1" s="1"/>
  <c r="BJ30" i="1"/>
  <c r="BK26" i="1"/>
  <c r="BK50" i="1"/>
  <c r="Z64" i="1" s="1"/>
  <c r="BP39" i="1" l="1"/>
  <c r="BH39" i="1"/>
  <c r="H65" i="1" s="1"/>
  <c r="BK39" i="1"/>
  <c r="K65" i="1" s="1"/>
  <c r="BN40" i="1"/>
  <c r="N66" i="1" s="1"/>
  <c r="BI43" i="1"/>
  <c r="I69" i="1" s="1"/>
  <c r="BF37" i="1"/>
  <c r="F63" i="1" s="1"/>
  <c r="BM38" i="1"/>
  <c r="M64" i="1" s="1"/>
  <c r="BJ38" i="1"/>
  <c r="J64" i="1" s="1"/>
  <c r="BL39" i="1"/>
  <c r="L65" i="1" s="1"/>
  <c r="BO36" i="1"/>
  <c r="O62" i="1" s="1"/>
  <c r="BL41" i="1"/>
  <c r="L67" i="1" s="1"/>
  <c r="BH38" i="1"/>
  <c r="H64" i="1" s="1"/>
  <c r="BM37" i="1"/>
  <c r="M63" i="1" s="1"/>
  <c r="BJ40" i="1"/>
  <c r="J66" i="1" s="1"/>
  <c r="BO40" i="1"/>
  <c r="O66" i="1" s="1"/>
  <c r="BP38" i="1"/>
  <c r="P64" i="1" s="1"/>
  <c r="BJ36" i="1"/>
  <c r="J62" i="1" s="1"/>
  <c r="BG43" i="1"/>
  <c r="G69" i="1" s="1"/>
  <c r="BG38" i="1"/>
  <c r="G64" i="1" s="1"/>
  <c r="BF42" i="1"/>
  <c r="F68" i="1" s="1"/>
  <c r="BF41" i="1"/>
  <c r="F67" i="1" s="1"/>
  <c r="BK37" i="1"/>
  <c r="K63" i="1" s="1"/>
  <c r="BQ43" i="1"/>
  <c r="Q69" i="1" s="1"/>
  <c r="BN36" i="1"/>
  <c r="N62" i="1" s="1"/>
  <c r="BP43" i="1"/>
  <c r="P69" i="1" s="1"/>
  <c r="BN42" i="1"/>
  <c r="N68" i="1" s="1"/>
  <c r="BK41" i="1"/>
  <c r="K67" i="1" s="1"/>
  <c r="BQ37" i="1"/>
  <c r="Q63" i="1" s="1"/>
  <c r="BK43" i="1"/>
  <c r="K69" i="1" s="1"/>
  <c r="BN37" i="1"/>
  <c r="N63" i="1" s="1"/>
  <c r="BQ42" i="1"/>
  <c r="Q68" i="1" s="1"/>
  <c r="BN38" i="1"/>
  <c r="N64" i="1" s="1"/>
  <c r="BM40" i="1"/>
  <c r="M66" i="1" s="1"/>
  <c r="BQ38" i="1"/>
  <c r="Q64" i="1" s="1"/>
  <c r="BH40" i="1"/>
  <c r="H66" i="1" s="1"/>
  <c r="BJ41" i="1"/>
  <c r="J67" i="1" s="1"/>
  <c r="BI39" i="1"/>
  <c r="I65" i="1" s="1"/>
  <c r="BJ43" i="1"/>
  <c r="J69" i="1" s="1"/>
  <c r="BO37" i="1"/>
  <c r="O63" i="1" s="1"/>
  <c r="BQ36" i="1"/>
  <c r="Q62" i="1" s="1"/>
  <c r="BF40" i="1"/>
  <c r="F66" i="1" s="1"/>
  <c r="BF43" i="1"/>
  <c r="F69" i="1" s="1"/>
  <c r="BL42" i="1"/>
  <c r="L68" i="1" s="1"/>
  <c r="BM43" i="1"/>
  <c r="M69" i="1" s="1"/>
  <c r="BI36" i="1"/>
  <c r="I62" i="1" s="1"/>
  <c r="BO42" i="1"/>
  <c r="O68" i="1" s="1"/>
  <c r="BP40" i="1"/>
  <c r="P66" i="1" s="1"/>
  <c r="BL43" i="1"/>
  <c r="L69" i="1" s="1"/>
  <c r="BI40" i="1"/>
  <c r="I66" i="1" s="1"/>
  <c r="BG39" i="1"/>
  <c r="G65" i="1" s="1"/>
  <c r="BF38" i="1"/>
  <c r="F64" i="1" s="1"/>
  <c r="BN41" i="1"/>
  <c r="N67" i="1" s="1"/>
  <c r="BO41" i="1"/>
  <c r="O67" i="1" s="1"/>
  <c r="BK42" i="1"/>
  <c r="K68" i="1" s="1"/>
  <c r="BO38" i="1"/>
  <c r="O64" i="1" s="1"/>
  <c r="BL38" i="1"/>
  <c r="L64" i="1" s="1"/>
  <c r="BI41" i="1"/>
  <c r="I67" i="1" s="1"/>
  <c r="BH42" i="1"/>
  <c r="H68" i="1" s="1"/>
  <c r="BL40" i="1"/>
  <c r="L66" i="1" s="1"/>
  <c r="BM36" i="1"/>
  <c r="M62" i="1" s="1"/>
  <c r="BH41" i="1"/>
  <c r="H67" i="1" s="1"/>
  <c r="BJ37" i="1"/>
  <c r="J63" i="1" s="1"/>
  <c r="BL36" i="1"/>
  <c r="L62" i="1" s="1"/>
  <c r="BP41" i="1"/>
  <c r="P67" i="1" s="1"/>
  <c r="BO39" i="1"/>
  <c r="O65" i="1" s="1"/>
  <c r="BI37" i="1"/>
  <c r="I63" i="1" s="1"/>
  <c r="BJ39" i="1"/>
  <c r="J65" i="1" s="1"/>
  <c r="BN39" i="1"/>
  <c r="N65" i="1" s="1"/>
  <c r="BK36" i="1"/>
  <c r="K62" i="1" s="1"/>
  <c r="BQ40" i="1"/>
  <c r="Q66" i="1" s="1"/>
  <c r="BP36" i="1"/>
  <c r="P62" i="1" s="1"/>
  <c r="BG41" i="1"/>
  <c r="G67" i="1" s="1"/>
  <c r="BG37" i="1"/>
  <c r="G63" i="1" s="1"/>
  <c r="BG40" i="1"/>
  <c r="G66" i="1" s="1"/>
  <c r="BP37" i="1"/>
  <c r="P63" i="1" s="1"/>
  <c r="BK40" i="1"/>
  <c r="K66" i="1" s="1"/>
  <c r="BQ39" i="1"/>
  <c r="Q65" i="1" s="1"/>
  <c r="BG36" i="1"/>
  <c r="G62" i="1" s="1"/>
  <c r="BH43" i="1"/>
  <c r="H69" i="1" s="1"/>
  <c r="BK38" i="1"/>
  <c r="K64" i="1" s="1"/>
  <c r="BO43" i="1"/>
  <c r="O69" i="1" s="1"/>
  <c r="BQ41" i="1"/>
  <c r="Q67" i="1" s="1"/>
  <c r="BJ42" i="1"/>
  <c r="J68" i="1" s="1"/>
  <c r="BM41" i="1"/>
  <c r="M67" i="1" s="1"/>
  <c r="BM42" i="1"/>
  <c r="M68" i="1" s="1"/>
  <c r="BH36" i="1"/>
  <c r="H62" i="1" s="1"/>
  <c r="BI42" i="1"/>
  <c r="I68" i="1" s="1"/>
  <c r="BH37" i="1"/>
  <c r="H63" i="1" s="1"/>
  <c r="BI38" i="1"/>
  <c r="I64" i="1" s="1"/>
  <c r="BL37" i="1"/>
  <c r="L63" i="1" s="1"/>
  <c r="BM39" i="1"/>
  <c r="M65" i="1" s="1"/>
  <c r="BP42" i="1"/>
  <c r="P68" i="1" s="1"/>
  <c r="BN43" i="1"/>
  <c r="N69" i="1" s="1"/>
  <c r="BF39" i="1"/>
  <c r="F65" i="1" s="1"/>
  <c r="BG42" i="1"/>
  <c r="G68" i="1" s="1"/>
  <c r="BF36" i="1"/>
  <c r="F62" i="1" s="1"/>
  <c r="P65" i="1"/>
  <c r="E78" i="1" l="1" a="1"/>
  <c r="M90" i="1" s="1"/>
  <c r="I189" i="1" s="1"/>
  <c r="M88" i="1" l="1"/>
  <c r="I187" i="1" s="1"/>
  <c r="M81" i="1"/>
  <c r="I180" i="1" s="1"/>
  <c r="F88" i="1"/>
  <c r="I103" i="1" s="1"/>
  <c r="H80" i="1"/>
  <c r="I119" i="1" s="1"/>
  <c r="J79" i="1"/>
  <c r="I142" i="1" s="1"/>
  <c r="E79" i="1"/>
  <c r="E80" i="1"/>
  <c r="F87" i="1"/>
  <c r="I102" i="1" s="1"/>
  <c r="H88" i="1"/>
  <c r="I127" i="1" s="1"/>
  <c r="E90" i="1"/>
  <c r="M80" i="1"/>
  <c r="I179" i="1" s="1"/>
  <c r="G84" i="1"/>
  <c r="I111" i="1" s="1"/>
  <c r="F84" i="1"/>
  <c r="I99" i="1" s="1"/>
  <c r="I84" i="1"/>
  <c r="I135" i="1" s="1"/>
  <c r="F79" i="1"/>
  <c r="I94" i="1" s="1"/>
  <c r="L83" i="1"/>
  <c r="I170" i="1" s="1"/>
  <c r="M85" i="1"/>
  <c r="I184" i="1" s="1"/>
  <c r="L81" i="1"/>
  <c r="I168" i="1" s="1"/>
  <c r="F82" i="1"/>
  <c r="I97" i="1" s="1"/>
  <c r="H86" i="1"/>
  <c r="I125" i="1" s="1"/>
  <c r="H79" i="1"/>
  <c r="I118" i="1" s="1"/>
  <c r="G80" i="1"/>
  <c r="I107" i="1" s="1"/>
  <c r="F80" i="1"/>
  <c r="I95" i="1" s="1"/>
  <c r="G89" i="1"/>
  <c r="I116" i="1" s="1"/>
  <c r="K79" i="1"/>
  <c r="I154" i="1" s="1"/>
  <c r="J84" i="1"/>
  <c r="I147" i="1" s="1"/>
  <c r="M78" i="1"/>
  <c r="E81" i="1"/>
  <c r="F85" i="1"/>
  <c r="I100" i="1" s="1"/>
  <c r="I81" i="1"/>
  <c r="I132" i="1" s="1"/>
  <c r="K83" i="1"/>
  <c r="I158" i="1" s="1"/>
  <c r="I90" i="1"/>
  <c r="I141" i="1" s="1"/>
  <c r="K86" i="1"/>
  <c r="I161" i="1" s="1"/>
  <c r="G81" i="1"/>
  <c r="I108" i="1" s="1"/>
  <c r="I83" i="1"/>
  <c r="I134" i="1" s="1"/>
  <c r="J80" i="1"/>
  <c r="I143" i="1" s="1"/>
  <c r="K89" i="1"/>
  <c r="I164" i="1" s="1"/>
  <c r="M83" i="1"/>
  <c r="I182" i="1" s="1"/>
  <c r="L79" i="1"/>
  <c r="I166" i="1" s="1"/>
  <c r="I82" i="1"/>
  <c r="I133" i="1" s="1"/>
  <c r="L84" i="1"/>
  <c r="I171" i="1" s="1"/>
  <c r="F81" i="1"/>
  <c r="I96" i="1" s="1"/>
  <c r="E78" i="1"/>
  <c r="I86" i="1"/>
  <c r="I137" i="1" s="1"/>
  <c r="I79" i="1"/>
  <c r="I130" i="1" s="1"/>
  <c r="K88" i="1"/>
  <c r="I163" i="1" s="1"/>
  <c r="L82" i="1"/>
  <c r="I169" i="1" s="1"/>
  <c r="G90" i="1"/>
  <c r="I117" i="1" s="1"/>
  <c r="G83" i="1"/>
  <c r="I110" i="1" s="1"/>
  <c r="K87" i="1"/>
  <c r="I162" i="1" s="1"/>
  <c r="I80" i="1"/>
  <c r="I131" i="1" s="1"/>
  <c r="K81" i="1"/>
  <c r="I156" i="1" s="1"/>
  <c r="I78" i="1"/>
  <c r="J87" i="1"/>
  <c r="I150" i="1" s="1"/>
  <c r="F89" i="1"/>
  <c r="I104" i="1" s="1"/>
  <c r="L80" i="1"/>
  <c r="I167" i="1" s="1"/>
  <c r="L78" i="1"/>
  <c r="G78" i="1"/>
  <c r="J89" i="1"/>
  <c r="I152" i="1" s="1"/>
  <c r="J82" i="1"/>
  <c r="I145" i="1" s="1"/>
  <c r="H90" i="1"/>
  <c r="I129" i="1" s="1"/>
  <c r="H83" i="1"/>
  <c r="I122" i="1" s="1"/>
  <c r="G86" i="1"/>
  <c r="I113" i="1" s="1"/>
  <c r="F90" i="1"/>
  <c r="I105" i="1" s="1"/>
  <c r="E87" i="1"/>
  <c r="G79" i="1"/>
  <c r="I106" i="1" s="1"/>
  <c r="K80" i="1"/>
  <c r="I155" i="1" s="1"/>
  <c r="H89" i="1"/>
  <c r="I128" i="1" s="1"/>
  <c r="J90" i="1"/>
  <c r="I153" i="1" s="1"/>
  <c r="E88" i="1"/>
  <c r="H87" i="1"/>
  <c r="I126" i="1" s="1"/>
  <c r="E85" i="1"/>
  <c r="J83" i="1"/>
  <c r="I146" i="1" s="1"/>
  <c r="I87" i="1"/>
  <c r="I138" i="1" s="1"/>
  <c r="M84" i="1"/>
  <c r="I183" i="1" s="1"/>
  <c r="H82" i="1"/>
  <c r="I121" i="1" s="1"/>
  <c r="I88" i="1"/>
  <c r="I139" i="1" s="1"/>
  <c r="E84" i="1"/>
  <c r="M87" i="1"/>
  <c r="I186" i="1" s="1"/>
  <c r="G82" i="1"/>
  <c r="I109" i="1" s="1"/>
  <c r="F86" i="1"/>
  <c r="I101" i="1" s="1"/>
  <c r="H85" i="1"/>
  <c r="I124" i="1" s="1"/>
  <c r="K85" i="1"/>
  <c r="I160" i="1" s="1"/>
  <c r="L85" i="1"/>
  <c r="I172" i="1" s="1"/>
  <c r="H81" i="1"/>
  <c r="I120" i="1" s="1"/>
  <c r="J86" i="1"/>
  <c r="I149" i="1" s="1"/>
  <c r="G85" i="1"/>
  <c r="I112" i="1" s="1"/>
  <c r="K84" i="1"/>
  <c r="I159" i="1" s="1"/>
  <c r="E83" i="1"/>
  <c r="F83" i="1"/>
  <c r="I98" i="1" s="1"/>
  <c r="M86" i="1"/>
  <c r="I185" i="1" s="1"/>
  <c r="L90" i="1"/>
  <c r="I177" i="1" s="1"/>
  <c r="E89" i="1"/>
  <c r="M79" i="1"/>
  <c r="I178" i="1" s="1"/>
  <c r="E82" i="1"/>
  <c r="F78" i="1"/>
  <c r="H78" i="1"/>
  <c r="J85" i="1"/>
  <c r="I148" i="1" s="1"/>
  <c r="I89" i="1"/>
  <c r="I140" i="1" s="1"/>
  <c r="H84" i="1"/>
  <c r="I123" i="1" s="1"/>
  <c r="J78" i="1"/>
  <c r="G88" i="1"/>
  <c r="I115" i="1" s="1"/>
  <c r="L89" i="1"/>
  <c r="I176" i="1" s="1"/>
  <c r="E86" i="1"/>
  <c r="J88" i="1"/>
  <c r="I151" i="1" s="1"/>
  <c r="L88" i="1"/>
  <c r="I175" i="1" s="1"/>
  <c r="M82" i="1"/>
  <c r="I181" i="1" s="1"/>
  <c r="L86" i="1"/>
  <c r="I173" i="1" s="1"/>
  <c r="K90" i="1"/>
  <c r="I165" i="1" s="1"/>
  <c r="M89" i="1"/>
  <c r="I188" i="1" s="1"/>
  <c r="L87" i="1"/>
  <c r="I174" i="1" s="1"/>
  <c r="K82" i="1"/>
  <c r="I157" i="1" s="1"/>
  <c r="G87" i="1"/>
  <c r="I114" i="1" s="1"/>
  <c r="J81" i="1"/>
  <c r="I144" i="1" s="1"/>
  <c r="I85" i="1"/>
  <c r="I136" i="1" s="1"/>
  <c r="K78" i="1"/>
</calcChain>
</file>

<file path=xl/sharedStrings.xml><?xml version="1.0" encoding="utf-8"?>
<sst xmlns="http://schemas.openxmlformats.org/spreadsheetml/2006/main" count="63" uniqueCount="47">
  <si>
    <t>A</t>
  </si>
  <si>
    <t>B</t>
  </si>
  <si>
    <t>C</t>
  </si>
  <si>
    <t>D</t>
  </si>
  <si>
    <t>E</t>
  </si>
  <si>
    <t>F</t>
  </si>
  <si>
    <t>G</t>
  </si>
  <si>
    <t>H</t>
  </si>
  <si>
    <t>Substrat</t>
  </si>
  <si>
    <t>Contour plot data transformation template</t>
  </si>
  <si>
    <t>Date:</t>
  </si>
  <si>
    <t>Experimenter:</t>
  </si>
  <si>
    <t>Enzyme:</t>
  </si>
  <si>
    <t>Incubation time:</t>
  </si>
  <si>
    <t>Starting concentration enzyme (g/l)</t>
  </si>
  <si>
    <t>Enzyme concentration in assay (µg/ml):</t>
  </si>
  <si>
    <t>Assay:</t>
  </si>
  <si>
    <t>Special remarks (problems, outliers etc.):</t>
  </si>
  <si>
    <t>Plate 1</t>
  </si>
  <si>
    <t>pH values</t>
  </si>
  <si>
    <t>Plate 2</t>
  </si>
  <si>
    <t>Plate 3</t>
  </si>
  <si>
    <t>Data transformation</t>
  </si>
  <si>
    <t>Raw Data Input</t>
  </si>
  <si>
    <t>Values below 0 set to 0</t>
  </si>
  <si>
    <t>Minus blank</t>
  </si>
  <si>
    <t>Conversion into relative activity (%)</t>
  </si>
  <si>
    <t>Average relative activity taking all 3 plates into account</t>
  </si>
  <si>
    <t>Adjusting the maximum average activity to be 100 %</t>
  </si>
  <si>
    <t>Standard deviation in % taking all 3 plates into account</t>
  </si>
  <si>
    <t>Results</t>
  </si>
  <si>
    <t>Standard deviation</t>
  </si>
  <si>
    <t>Relative activity data for the contour plot</t>
  </si>
  <si>
    <t>Conversion into a SigmaPlot compatible format</t>
  </si>
  <si>
    <t>Used pH values</t>
  </si>
  <si>
    <t>z (Activity)</t>
  </si>
  <si>
    <t>y (Temp)</t>
  </si>
  <si>
    <t>x (pH)</t>
  </si>
  <si>
    <r>
      <rPr>
        <sz val="11"/>
        <color theme="1"/>
        <rFont val="Calibri"/>
        <family val="2"/>
        <scheme val="minor"/>
      </rPr>
      <t xml:space="preserve">            </t>
    </r>
    <r>
      <rPr>
        <b/>
        <u/>
        <sz val="11"/>
        <color theme="1"/>
        <rFont val="Calibri"/>
        <family val="2"/>
        <scheme val="minor"/>
      </rPr>
      <t xml:space="preserve"> Insert the substrate blank value</t>
    </r>
  </si>
  <si>
    <t xml:space="preserve">Instructions: </t>
  </si>
  <si>
    <t>1. Adjust used temperature gradient and pH range where indicated by arrows</t>
  </si>
  <si>
    <t>3. Input raw data from the 3 seperate measurements</t>
  </si>
  <si>
    <t>4. Check standard deviations</t>
  </si>
  <si>
    <t>5. Copy blue output data set at the bottom of the page into provided SigmaPlot template</t>
  </si>
  <si>
    <t>2. Fill in substrate blank value where indicated by arrow</t>
  </si>
  <si>
    <t xml:space="preserve"> Copy the blue data set into the SigmaPlot Template provided</t>
  </si>
  <si>
    <t>Used Temperature Gradient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</si>
</sst>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/>
    <xf numFmtId="0" fontId="0" fillId="0" borderId="0" xfId="0" applyAlignment="1">
      <alignment horizontal="left"/>
    </xf>
    <xf numFmtId="0" fontId="2" fillId="0" borderId="0" xfId="0" applyFont="1" applyBorder="1"/>
    <xf numFmtId="0" fontId="3" fillId="0" borderId="0" xfId="1" applyBorder="1"/>
    <xf numFmtId="0" fontId="3" fillId="0" borderId="5" xfId="1" applyBorder="1"/>
    <xf numFmtId="0" fontId="3" fillId="0" borderId="7" xfId="1" applyBorder="1"/>
    <xf numFmtId="0" fontId="3" fillId="0" borderId="4" xfId="1" applyBorder="1"/>
    <xf numFmtId="0" fontId="1" fillId="0" borderId="0" xfId="0" applyFont="1" applyBorder="1"/>
    <xf numFmtId="1" fontId="0" fillId="0" borderId="0" xfId="0" applyNumberFormat="1" applyBorder="1"/>
    <xf numFmtId="164" fontId="0" fillId="0" borderId="0" xfId="0" applyNumberFormat="1" applyBorder="1"/>
    <xf numFmtId="0" fontId="5" fillId="0" borderId="2" xfId="0" applyFont="1" applyBorder="1"/>
    <xf numFmtId="164" fontId="0" fillId="0" borderId="5" xfId="0" applyNumberFormat="1" applyBorder="1"/>
    <xf numFmtId="1" fontId="0" fillId="0" borderId="7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9" xfId="0" applyFont="1" applyBorder="1"/>
    <xf numFmtId="164" fontId="0" fillId="2" borderId="0" xfId="0" applyNumberFormat="1" applyFill="1" applyBorder="1"/>
    <xf numFmtId="164" fontId="0" fillId="2" borderId="8" xfId="0" applyNumberFormat="1" applyFill="1" applyBorder="1"/>
    <xf numFmtId="164" fontId="0" fillId="2" borderId="1" xfId="0" applyNumberFormat="1" applyFill="1" applyBorder="1"/>
    <xf numFmtId="164" fontId="0" fillId="2" borderId="2" xfId="0" applyNumberFormat="1" applyFill="1" applyBorder="1"/>
    <xf numFmtId="164" fontId="0" fillId="2" borderId="4" xfId="0" applyNumberFormat="1" applyFill="1" applyBorder="1"/>
    <xf numFmtId="164" fontId="0" fillId="2" borderId="6" xfId="0" applyNumberFormat="1" applyFill="1" applyBorder="1"/>
    <xf numFmtId="164" fontId="0" fillId="2" borderId="3" xfId="0" applyNumberFormat="1" applyFill="1" applyBorder="1"/>
    <xf numFmtId="164" fontId="0" fillId="2" borderId="5" xfId="0" applyNumberFormat="1" applyFill="1" applyBorder="1"/>
    <xf numFmtId="164" fontId="0" fillId="2" borderId="7" xfId="0" applyNumberFormat="1" applyFill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1" applyBorder="1" applyAlignment="1">
      <alignment horizontal="center" vertical="center" textRotation="90"/>
    </xf>
    <xf numFmtId="0" fontId="3" fillId="0" borderId="6" xfId="1" applyBorder="1" applyAlignment="1">
      <alignment horizontal="center" vertical="center" textRotation="90"/>
    </xf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4" xfId="1" applyFont="1" applyBorder="1" applyAlignment="1">
      <alignment horizontal="center" vertical="center" textRotation="90"/>
    </xf>
  </cellXfs>
  <cellStyles count="2">
    <cellStyle name="Stand.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272142</xdr:colOff>
      <xdr:row>20</xdr:row>
      <xdr:rowOff>27214</xdr:rowOff>
    </xdr:from>
    <xdr:to>
      <xdr:col>9</xdr:col>
      <xdr:colOff>462642</xdr:colOff>
      <xdr:row>20</xdr:row>
      <xdr:rowOff>176893</xdr:rowOff>
    </xdr:to>
    <xdr:sp macro="" textlink="">
      <xdr:nvSpPr>
        <xdr:cNvPr id="2" name="Pfeil nach unten 1"/>
        <xdr:cNvSpPr/>
      </xdr:nvSpPr>
      <xdr:spPr>
        <a:xfrm>
          <a:off x="9334499" y="4041321"/>
          <a:ext cx="190500" cy="14967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12</xdr:col>
      <xdr:colOff>288471</xdr:colOff>
      <xdr:row>20</xdr:row>
      <xdr:rowOff>29935</xdr:rowOff>
    </xdr:from>
    <xdr:to>
      <xdr:col>12</xdr:col>
      <xdr:colOff>478971</xdr:colOff>
      <xdr:row>20</xdr:row>
      <xdr:rowOff>179614</xdr:rowOff>
    </xdr:to>
    <xdr:sp macro="" textlink="">
      <xdr:nvSpPr>
        <xdr:cNvPr id="3" name="Pfeil nach unten 2"/>
        <xdr:cNvSpPr/>
      </xdr:nvSpPr>
      <xdr:spPr>
        <a:xfrm>
          <a:off x="11636828" y="4044042"/>
          <a:ext cx="190500" cy="14967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148317</xdr:colOff>
      <xdr:row>23</xdr:row>
      <xdr:rowOff>39461</xdr:rowOff>
    </xdr:from>
    <xdr:to>
      <xdr:col>2</xdr:col>
      <xdr:colOff>297996</xdr:colOff>
      <xdr:row>24</xdr:row>
      <xdr:rowOff>25853</xdr:rowOff>
    </xdr:to>
    <xdr:sp macro="" textlink="">
      <xdr:nvSpPr>
        <xdr:cNvPr id="4" name="Pfeil nach unten 3"/>
        <xdr:cNvSpPr/>
      </xdr:nvSpPr>
      <xdr:spPr>
        <a:xfrm rot="16200000">
          <a:off x="4169228" y="4672692"/>
          <a:ext cx="190500" cy="14967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137432</xdr:colOff>
      <xdr:row>29</xdr:row>
      <xdr:rowOff>83004</xdr:rowOff>
    </xdr:from>
    <xdr:to>
      <xdr:col>2</xdr:col>
      <xdr:colOff>287111</xdr:colOff>
      <xdr:row>30</xdr:row>
      <xdr:rowOff>69397</xdr:rowOff>
    </xdr:to>
    <xdr:sp macro="" textlink="">
      <xdr:nvSpPr>
        <xdr:cNvPr id="5" name="Pfeil nach unten 4"/>
        <xdr:cNvSpPr/>
      </xdr:nvSpPr>
      <xdr:spPr>
        <a:xfrm rot="16200000">
          <a:off x="4158343" y="5940878"/>
          <a:ext cx="190500" cy="14967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118382</xdr:colOff>
      <xdr:row>19</xdr:row>
      <xdr:rowOff>9524</xdr:rowOff>
    </xdr:from>
    <xdr:to>
      <xdr:col>20</xdr:col>
      <xdr:colOff>268061</xdr:colOff>
      <xdr:row>19</xdr:row>
      <xdr:rowOff>200024</xdr:rowOff>
    </xdr:to>
    <xdr:sp macro="" textlink="">
      <xdr:nvSpPr>
        <xdr:cNvPr id="6" name="Pfeil nach unten 5"/>
        <xdr:cNvSpPr/>
      </xdr:nvSpPr>
      <xdr:spPr>
        <a:xfrm rot="5400000">
          <a:off x="17379043" y="3839934"/>
          <a:ext cx="190500" cy="14967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Q189"/>
  <sheetViews>
    <sheetView tabSelected="1" topLeftCell="A7" zoomScale="55" zoomScaleNormal="55" workbookViewId="0">
      <selection activeCell="H99" sqref="H99"/>
    </sheetView>
  </sheetViews>
  <sheetFormatPr baseColWidth="10" defaultRowHeight="15" x14ac:dyDescent="0.25"/>
  <cols>
    <col min="1" max="1" width="48.42578125" customWidth="1"/>
    <col min="2" max="2" width="21.28515625" customWidth="1"/>
    <col min="3" max="3" width="5.85546875" customWidth="1"/>
    <col min="4" max="4" width="9.7109375" customWidth="1"/>
  </cols>
  <sheetData>
    <row r="2" spans="1:9" ht="23.25" x14ac:dyDescent="0.35">
      <c r="I2" s="12" t="s">
        <v>9</v>
      </c>
    </row>
    <row r="6" spans="1:9" x14ac:dyDescent="0.25">
      <c r="A6" s="37" t="s">
        <v>10</v>
      </c>
      <c r="B6" s="13"/>
      <c r="C6" s="13"/>
      <c r="D6" s="13"/>
      <c r="G6" s="1" t="s">
        <v>39</v>
      </c>
      <c r="I6" t="s">
        <v>40</v>
      </c>
    </row>
    <row r="7" spans="1:9" x14ac:dyDescent="0.25">
      <c r="A7" s="37" t="s">
        <v>11</v>
      </c>
      <c r="B7" s="13"/>
      <c r="C7" s="13"/>
      <c r="D7" s="13"/>
      <c r="I7" t="s">
        <v>44</v>
      </c>
    </row>
    <row r="8" spans="1:9" x14ac:dyDescent="0.25">
      <c r="A8" s="37" t="s">
        <v>12</v>
      </c>
      <c r="B8" s="13"/>
      <c r="C8" s="13"/>
      <c r="D8" s="13"/>
      <c r="I8" t="s">
        <v>41</v>
      </c>
    </row>
    <row r="9" spans="1:9" x14ac:dyDescent="0.25">
      <c r="A9" s="37" t="s">
        <v>13</v>
      </c>
      <c r="B9" s="13"/>
      <c r="C9" s="13"/>
      <c r="D9" s="13"/>
      <c r="I9" t="s">
        <v>42</v>
      </c>
    </row>
    <row r="10" spans="1:9" x14ac:dyDescent="0.25">
      <c r="A10" s="37" t="s">
        <v>14</v>
      </c>
      <c r="B10" s="13"/>
      <c r="C10" s="13"/>
      <c r="D10" s="13"/>
      <c r="I10" t="s">
        <v>43</v>
      </c>
    </row>
    <row r="11" spans="1:9" x14ac:dyDescent="0.25">
      <c r="A11" s="37" t="s">
        <v>15</v>
      </c>
      <c r="B11" s="13"/>
      <c r="C11" s="13"/>
      <c r="D11" s="13"/>
    </row>
    <row r="12" spans="1:9" x14ac:dyDescent="0.25">
      <c r="A12" s="37" t="s">
        <v>8</v>
      </c>
      <c r="B12" s="13"/>
      <c r="C12" s="13"/>
      <c r="D12" s="13"/>
    </row>
    <row r="13" spans="1:9" x14ac:dyDescent="0.25">
      <c r="A13" s="37" t="s">
        <v>16</v>
      </c>
      <c r="B13" s="13"/>
      <c r="C13" s="13"/>
      <c r="D13" s="13"/>
    </row>
    <row r="14" spans="1:9" x14ac:dyDescent="0.25">
      <c r="A14" s="37" t="s">
        <v>17</v>
      </c>
    </row>
    <row r="18" spans="3:69" ht="15.75" thickBot="1" x14ac:dyDescent="0.3"/>
    <row r="19" spans="3:69" ht="20.25" customHeight="1" thickBot="1" x14ac:dyDescent="0.4">
      <c r="C19" s="44" t="s">
        <v>23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8"/>
      <c r="R19" s="2"/>
      <c r="S19" s="49" t="s">
        <v>22</v>
      </c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1"/>
    </row>
    <row r="20" spans="3:69" ht="15.75" thickBot="1" x14ac:dyDescent="0.3">
      <c r="C20" s="7"/>
      <c r="D20" s="2"/>
      <c r="E20" s="2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4"/>
      <c r="R20" s="2"/>
      <c r="S20" s="7"/>
      <c r="T20" s="27">
        <v>4.7E-2</v>
      </c>
      <c r="U20" s="14" t="s">
        <v>38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8"/>
    </row>
    <row r="21" spans="3:69" ht="15.75" x14ac:dyDescent="0.25">
      <c r="C21" s="7"/>
      <c r="D21" s="2"/>
      <c r="E21" s="2"/>
      <c r="F21" s="55" t="s">
        <v>46</v>
      </c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6"/>
      <c r="R21" s="3"/>
      <c r="S21" s="18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8"/>
    </row>
    <row r="22" spans="3:69" ht="15.75" x14ac:dyDescent="0.25">
      <c r="C22" s="7"/>
      <c r="D22" s="2"/>
      <c r="E22" s="14" t="s">
        <v>18</v>
      </c>
      <c r="F22" s="15">
        <v>40.200000000000003</v>
      </c>
      <c r="G22" s="15">
        <v>43.9</v>
      </c>
      <c r="H22" s="15">
        <v>47.5</v>
      </c>
      <c r="I22" s="15">
        <v>51.1</v>
      </c>
      <c r="J22" s="15">
        <v>54.7</v>
      </c>
      <c r="K22" s="15">
        <v>58.3</v>
      </c>
      <c r="L22" s="15">
        <v>61.9</v>
      </c>
      <c r="M22" s="15">
        <v>65.5</v>
      </c>
      <c r="N22" s="15">
        <v>69.099999999999994</v>
      </c>
      <c r="O22" s="15">
        <v>72.7</v>
      </c>
      <c r="P22" s="15">
        <v>76.3</v>
      </c>
      <c r="Q22" s="16">
        <v>80</v>
      </c>
      <c r="R22" s="3"/>
      <c r="S22" s="18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8"/>
    </row>
    <row r="23" spans="3:69" x14ac:dyDescent="0.25">
      <c r="C23" s="7"/>
      <c r="D23" s="2"/>
      <c r="E23" s="2"/>
      <c r="F23" s="2">
        <v>1</v>
      </c>
      <c r="G23" s="2">
        <v>2</v>
      </c>
      <c r="H23" s="2">
        <v>3</v>
      </c>
      <c r="I23" s="2">
        <v>4</v>
      </c>
      <c r="J23" s="2">
        <v>5</v>
      </c>
      <c r="K23" s="2">
        <v>6</v>
      </c>
      <c r="L23" s="2">
        <v>7</v>
      </c>
      <c r="M23" s="2">
        <v>8</v>
      </c>
      <c r="N23" s="2">
        <v>9</v>
      </c>
      <c r="O23" s="2">
        <v>10</v>
      </c>
      <c r="P23" s="2">
        <v>11</v>
      </c>
      <c r="Q23" s="8">
        <v>12</v>
      </c>
      <c r="R23" s="2"/>
      <c r="S23" s="52" t="s">
        <v>25</v>
      </c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2"/>
      <c r="AF23" s="38" t="s">
        <v>24</v>
      </c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2"/>
      <c r="AS23" s="38" t="s">
        <v>26</v>
      </c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2"/>
      <c r="BF23" s="38" t="s">
        <v>27</v>
      </c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9"/>
    </row>
    <row r="24" spans="3:69" ht="15.75" x14ac:dyDescent="0.25">
      <c r="C24" s="57" t="s">
        <v>34</v>
      </c>
      <c r="D24" s="15">
        <v>4</v>
      </c>
      <c r="E24" s="2" t="s">
        <v>0</v>
      </c>
      <c r="F24" s="2">
        <v>7.3999999999999996E-2</v>
      </c>
      <c r="G24" s="2">
        <v>6.6000000000000003E-2</v>
      </c>
      <c r="H24" s="2">
        <v>6.6000000000000003E-2</v>
      </c>
      <c r="I24" s="2">
        <v>6.0999999999999999E-2</v>
      </c>
      <c r="J24" s="2">
        <v>5.8999999999999997E-2</v>
      </c>
      <c r="K24" s="2">
        <v>5.7000000000000002E-2</v>
      </c>
      <c r="L24" s="2">
        <v>5.7000000000000002E-2</v>
      </c>
      <c r="M24" s="2">
        <v>5.5E-2</v>
      </c>
      <c r="N24" s="2">
        <v>5.8000000000000003E-2</v>
      </c>
      <c r="O24" s="2">
        <v>5.5E-2</v>
      </c>
      <c r="P24" s="2">
        <v>5.1999999999999998E-2</v>
      </c>
      <c r="Q24" s="8">
        <v>5.3999999999999999E-2</v>
      </c>
      <c r="R24" s="2"/>
      <c r="S24" s="7">
        <f>F24-$T$20</f>
        <v>2.6999999999999996E-2</v>
      </c>
      <c r="T24" s="2">
        <f t="shared" ref="T24:AD31" si="0">G24-$T$20</f>
        <v>1.9000000000000003E-2</v>
      </c>
      <c r="U24" s="2">
        <f t="shared" si="0"/>
        <v>1.9000000000000003E-2</v>
      </c>
      <c r="V24" s="2">
        <f t="shared" si="0"/>
        <v>1.3999999999999999E-2</v>
      </c>
      <c r="W24" s="2">
        <f t="shared" si="0"/>
        <v>1.1999999999999997E-2</v>
      </c>
      <c r="X24" s="2">
        <f t="shared" si="0"/>
        <v>1.0000000000000002E-2</v>
      </c>
      <c r="Y24" s="2">
        <f t="shared" si="0"/>
        <v>1.0000000000000002E-2</v>
      </c>
      <c r="Z24" s="2">
        <f t="shared" si="0"/>
        <v>8.0000000000000002E-3</v>
      </c>
      <c r="AA24" s="2">
        <f t="shared" si="0"/>
        <v>1.1000000000000003E-2</v>
      </c>
      <c r="AB24" s="2">
        <f t="shared" si="0"/>
        <v>8.0000000000000002E-3</v>
      </c>
      <c r="AC24" s="2">
        <f t="shared" si="0"/>
        <v>4.9999999999999975E-3</v>
      </c>
      <c r="AD24" s="2">
        <f t="shared" si="0"/>
        <v>6.9999999999999993E-3</v>
      </c>
      <c r="AE24" s="2"/>
      <c r="AF24" s="2">
        <f t="shared" ref="AF24:AG24" si="1">IF(S24&lt;0,0,S24)</f>
        <v>2.6999999999999996E-2</v>
      </c>
      <c r="AG24" s="2">
        <f t="shared" si="1"/>
        <v>1.9000000000000003E-2</v>
      </c>
      <c r="AH24" s="2">
        <f t="shared" ref="AH24:AQ24" si="2">IF(U24&lt;0,0,U24)</f>
        <v>1.9000000000000003E-2</v>
      </c>
      <c r="AI24" s="2">
        <f t="shared" si="2"/>
        <v>1.3999999999999999E-2</v>
      </c>
      <c r="AJ24" s="2">
        <f t="shared" si="2"/>
        <v>1.1999999999999997E-2</v>
      </c>
      <c r="AK24" s="2">
        <f t="shared" si="2"/>
        <v>1.0000000000000002E-2</v>
      </c>
      <c r="AL24" s="2">
        <f t="shared" si="2"/>
        <v>1.0000000000000002E-2</v>
      </c>
      <c r="AM24" s="2">
        <f t="shared" si="2"/>
        <v>8.0000000000000002E-3</v>
      </c>
      <c r="AN24" s="2">
        <f t="shared" si="2"/>
        <v>1.1000000000000003E-2</v>
      </c>
      <c r="AO24" s="2">
        <f t="shared" si="2"/>
        <v>8.0000000000000002E-3</v>
      </c>
      <c r="AP24" s="2">
        <f t="shared" si="2"/>
        <v>4.9999999999999975E-3</v>
      </c>
      <c r="AQ24" s="2">
        <f t="shared" si="2"/>
        <v>6.9999999999999993E-3</v>
      </c>
      <c r="AR24" s="2"/>
      <c r="AS24" s="2">
        <f t="shared" ref="AS24" si="3">AF24/MAX($AF$24:$AQ$31)*100</f>
        <v>12.98076923076923</v>
      </c>
      <c r="AT24" s="2">
        <f t="shared" ref="AT24" si="4">AG24/MAX($AF$24:$AQ$31)*100</f>
        <v>9.134615384615385</v>
      </c>
      <c r="AU24" s="2">
        <f t="shared" ref="AU24" si="5">AH24/MAX($AF$24:$AQ$31)*100</f>
        <v>9.134615384615385</v>
      </c>
      <c r="AV24" s="2">
        <f t="shared" ref="AV24" si="6">AI24/MAX($AF$24:$AQ$31)*100</f>
        <v>6.7307692307692291</v>
      </c>
      <c r="AW24" s="2">
        <f t="shared" ref="AW24" si="7">AJ24/MAX($AF$24:$AQ$31)*100</f>
        <v>5.7692307692307674</v>
      </c>
      <c r="AX24" s="2">
        <f t="shared" ref="AX24" si="8">AK24/MAX($AF$24:$AQ$31)*100</f>
        <v>4.8076923076923084</v>
      </c>
      <c r="AY24" s="2">
        <f t="shared" ref="AY24" si="9">AL24/MAX($AF$24:$AQ$31)*100</f>
        <v>4.8076923076923084</v>
      </c>
      <c r="AZ24" s="2">
        <f t="shared" ref="AZ24" si="10">AM24/MAX($AF$24:$AQ$31)*100</f>
        <v>3.8461538461538458</v>
      </c>
      <c r="BA24" s="2">
        <f t="shared" ref="BA24" si="11">AN24/MAX($AF$24:$AQ$31)*100</f>
        <v>5.2884615384615392</v>
      </c>
      <c r="BB24" s="2">
        <f t="shared" ref="BB24" si="12">AO24/MAX($AF$24:$AQ$31)*100</f>
        <v>3.8461538461538458</v>
      </c>
      <c r="BC24" s="2">
        <f t="shared" ref="BC24" si="13">AP24/MAX($AF$24:$AQ$31)*100</f>
        <v>2.4038461538461524</v>
      </c>
      <c r="BD24" s="2">
        <f t="shared" ref="BD24" si="14">AQ24/MAX($AF$24:$AQ$31)*100</f>
        <v>3.3653846153846145</v>
      </c>
      <c r="BE24" s="2"/>
      <c r="BF24" s="2">
        <f>AVERAGE(AS24,AS36,AS48)</f>
        <v>10.516944069575649</v>
      </c>
      <c r="BG24" s="2">
        <f t="shared" ref="BG24" si="15">AVERAGE(AT24,AT36,AT48)</f>
        <v>8.7142937471884832</v>
      </c>
      <c r="BH24" s="2">
        <f t="shared" ref="BH24:BQ24" si="16">AVERAGE(AU24,AU36,AU48)</f>
        <v>7.9622132253711202</v>
      </c>
      <c r="BI24" s="2">
        <f t="shared" si="16"/>
        <v>6.0039923526765619</v>
      </c>
      <c r="BJ24" s="2">
        <f t="shared" si="16"/>
        <v>6.2040785724996255</v>
      </c>
      <c r="BK24" s="2">
        <f t="shared" si="16"/>
        <v>4.495145449092818</v>
      </c>
      <c r="BL24" s="2">
        <f t="shared" si="16"/>
        <v>4.1094991752886498</v>
      </c>
      <c r="BM24" s="2">
        <f t="shared" si="16"/>
        <v>3.4225521067626326</v>
      </c>
      <c r="BN24" s="2">
        <f t="shared" si="16"/>
        <v>4.7711426000899673</v>
      </c>
      <c r="BO24" s="2">
        <f t="shared" si="16"/>
        <v>4.3095853951117098</v>
      </c>
      <c r="BP24" s="2">
        <f t="shared" si="16"/>
        <v>2.5561366021892327</v>
      </c>
      <c r="BQ24" s="8">
        <f t="shared" si="16"/>
        <v>3.7828947368421044</v>
      </c>
    </row>
    <row r="25" spans="3:69" ht="15.75" x14ac:dyDescent="0.25">
      <c r="C25" s="57"/>
      <c r="D25" s="15">
        <v>4.5999999999999996</v>
      </c>
      <c r="E25" s="2" t="s">
        <v>1</v>
      </c>
      <c r="F25" s="2">
        <v>0.104</v>
      </c>
      <c r="G25" s="2">
        <v>0.11</v>
      </c>
      <c r="H25" s="2">
        <v>0.121</v>
      </c>
      <c r="I25" s="2">
        <v>0.13800000000000001</v>
      </c>
      <c r="J25" s="2">
        <v>0.156</v>
      </c>
      <c r="K25" s="2">
        <v>0.17499999999999999</v>
      </c>
      <c r="L25" s="2">
        <v>0.19800000000000001</v>
      </c>
      <c r="M25" s="2">
        <v>0.19600000000000001</v>
      </c>
      <c r="N25" s="2">
        <v>0.17599999999999999</v>
      </c>
      <c r="O25" s="2">
        <v>0.17</v>
      </c>
      <c r="P25" s="2">
        <v>0.13900000000000001</v>
      </c>
      <c r="Q25" s="8">
        <v>0.128</v>
      </c>
      <c r="R25" s="2"/>
      <c r="S25" s="7">
        <f t="shared" ref="S25:S31" si="17">F25-$T$20</f>
        <v>5.6999999999999995E-2</v>
      </c>
      <c r="T25" s="2">
        <f t="shared" si="0"/>
        <v>6.3E-2</v>
      </c>
      <c r="U25" s="2">
        <f t="shared" si="0"/>
        <v>7.3999999999999996E-2</v>
      </c>
      <c r="V25" s="2">
        <f t="shared" si="0"/>
        <v>9.1000000000000011E-2</v>
      </c>
      <c r="W25" s="2">
        <f t="shared" si="0"/>
        <v>0.109</v>
      </c>
      <c r="X25" s="2">
        <f t="shared" si="0"/>
        <v>0.128</v>
      </c>
      <c r="Y25" s="2">
        <f t="shared" si="0"/>
        <v>0.15100000000000002</v>
      </c>
      <c r="Z25" s="2">
        <f t="shared" si="0"/>
        <v>0.14900000000000002</v>
      </c>
      <c r="AA25" s="2">
        <f t="shared" si="0"/>
        <v>0.129</v>
      </c>
      <c r="AB25" s="2">
        <f t="shared" si="0"/>
        <v>0.12300000000000001</v>
      </c>
      <c r="AC25" s="2">
        <f t="shared" si="0"/>
        <v>9.2000000000000012E-2</v>
      </c>
      <c r="AD25" s="2">
        <f t="shared" si="0"/>
        <v>8.1000000000000003E-2</v>
      </c>
      <c r="AE25" s="2"/>
      <c r="AF25" s="2">
        <f t="shared" ref="AF25:AF31" si="18">IF(S25&lt;0,0,S25)</f>
        <v>5.6999999999999995E-2</v>
      </c>
      <c r="AG25" s="2">
        <f t="shared" ref="AG25:AG31" si="19">IF(T25&lt;0,0,T25)</f>
        <v>6.3E-2</v>
      </c>
      <c r="AH25" s="2">
        <f t="shared" ref="AH25:AH31" si="20">IF(U25&lt;0,0,U25)</f>
        <v>7.3999999999999996E-2</v>
      </c>
      <c r="AI25" s="2">
        <f t="shared" ref="AI25:AQ31" si="21">IF(V25&lt;0,0,V25)</f>
        <v>9.1000000000000011E-2</v>
      </c>
      <c r="AJ25" s="2">
        <f t="shared" si="21"/>
        <v>0.109</v>
      </c>
      <c r="AK25" s="2">
        <f t="shared" si="21"/>
        <v>0.128</v>
      </c>
      <c r="AL25" s="2">
        <f t="shared" si="21"/>
        <v>0.15100000000000002</v>
      </c>
      <c r="AM25" s="2">
        <f t="shared" si="21"/>
        <v>0.14900000000000002</v>
      </c>
      <c r="AN25" s="2">
        <f t="shared" si="21"/>
        <v>0.129</v>
      </c>
      <c r="AO25" s="2">
        <f t="shared" si="21"/>
        <v>0.12300000000000001</v>
      </c>
      <c r="AP25" s="2">
        <f t="shared" si="21"/>
        <v>9.2000000000000012E-2</v>
      </c>
      <c r="AQ25" s="2">
        <f t="shared" si="21"/>
        <v>8.1000000000000003E-2</v>
      </c>
      <c r="AR25" s="2"/>
      <c r="AS25" s="2">
        <f t="shared" ref="AS25:AS31" si="22">AF25/MAX($AF$24:$AQ$31)*100</f>
        <v>27.40384615384615</v>
      </c>
      <c r="AT25" s="2">
        <f t="shared" ref="AT25:AT31" si="23">AG25/MAX($AF$24:$AQ$31)*100</f>
        <v>30.288461538461537</v>
      </c>
      <c r="AU25" s="2">
        <f t="shared" ref="AU25:AU31" si="24">AH25/MAX($AF$24:$AQ$31)*100</f>
        <v>35.576923076923073</v>
      </c>
      <c r="AV25" s="2">
        <f t="shared" ref="AV25:AV31" si="25">AI25/MAX($AF$24:$AQ$31)*100</f>
        <v>43.75</v>
      </c>
      <c r="AW25" s="2">
        <f t="shared" ref="AW25:AW31" si="26">AJ25/MAX($AF$24:$AQ$31)*100</f>
        <v>52.403846153846146</v>
      </c>
      <c r="AX25" s="2">
        <f t="shared" ref="AX25:AX31" si="27">AK25/MAX($AF$24:$AQ$31)*100</f>
        <v>61.538461538461533</v>
      </c>
      <c r="AY25" s="2">
        <f t="shared" ref="AY25:AY31" si="28">AL25/MAX($AF$24:$AQ$31)*100</f>
        <v>72.596153846153854</v>
      </c>
      <c r="AZ25" s="2">
        <f t="shared" ref="AZ25:AZ31" si="29">AM25/MAX($AF$24:$AQ$31)*100</f>
        <v>71.634615384615387</v>
      </c>
      <c r="BA25" s="2">
        <f t="shared" ref="BA25:BA31" si="30">AN25/MAX($AF$24:$AQ$31)*100</f>
        <v>62.019230769230774</v>
      </c>
      <c r="BB25" s="2">
        <f t="shared" ref="BB25:BB31" si="31">AO25/MAX($AF$24:$AQ$31)*100</f>
        <v>59.134615384615387</v>
      </c>
      <c r="BC25" s="2">
        <f t="shared" ref="BC25:BC31" si="32">AP25/MAX($AF$24:$AQ$31)*100</f>
        <v>44.230769230769234</v>
      </c>
      <c r="BD25" s="2">
        <f t="shared" ref="BD25:BD31" si="33">AQ25/MAX($AF$24:$AQ$31)*100</f>
        <v>38.942307692307693</v>
      </c>
      <c r="BE25" s="2"/>
      <c r="BF25" s="2">
        <f t="shared" ref="BF25:BF31" si="34">AVERAGE(AS25,AS37,AS49)</f>
        <v>24.581084120557804</v>
      </c>
      <c r="BG25" s="2">
        <f t="shared" ref="BG25:BG31" si="35">AVERAGE(AT25,AT37,AT49)</f>
        <v>27.953028939871047</v>
      </c>
      <c r="BH25" s="2">
        <f t="shared" ref="BH25:BH31" si="36">AVERAGE(AU25,AU37,AU49)</f>
        <v>33.900790973159395</v>
      </c>
      <c r="BI25" s="2">
        <f t="shared" ref="BI25:BQ31" si="37">AVERAGE(AV25,AV37,AV49)</f>
        <v>40.983468286099857</v>
      </c>
      <c r="BJ25" s="2">
        <f t="shared" si="37"/>
        <v>51.736111111111107</v>
      </c>
      <c r="BK25" s="2">
        <f t="shared" si="37"/>
        <v>57.885833708202121</v>
      </c>
      <c r="BL25" s="2">
        <f t="shared" si="37"/>
        <v>66.064533663217858</v>
      </c>
      <c r="BM25" s="2">
        <f t="shared" si="37"/>
        <v>69.600952166741635</v>
      </c>
      <c r="BN25" s="2">
        <f t="shared" si="37"/>
        <v>61.864597390913183</v>
      </c>
      <c r="BO25" s="2">
        <f t="shared" si="37"/>
        <v>58.55028864897286</v>
      </c>
      <c r="BP25" s="2">
        <f t="shared" si="37"/>
        <v>43.284225521067619</v>
      </c>
      <c r="BQ25" s="8">
        <f t="shared" si="37"/>
        <v>37.182767281451497</v>
      </c>
    </row>
    <row r="26" spans="3:69" ht="15.75" x14ac:dyDescent="0.25">
      <c r="C26" s="57"/>
      <c r="D26" s="15">
        <v>5.2</v>
      </c>
      <c r="E26" s="2" t="s">
        <v>2</v>
      </c>
      <c r="F26" s="2">
        <v>0.105</v>
      </c>
      <c r="G26" s="2">
        <v>0.112</v>
      </c>
      <c r="H26" s="2">
        <v>0.126</v>
      </c>
      <c r="I26" s="2">
        <v>0.14299999999999999</v>
      </c>
      <c r="J26" s="2">
        <v>0.16700000000000001</v>
      </c>
      <c r="K26" s="2">
        <v>0.189</v>
      </c>
      <c r="L26" s="2">
        <v>0.216</v>
      </c>
      <c r="M26" s="2">
        <v>0.23100000000000001</v>
      </c>
      <c r="N26" s="2">
        <v>0.22700000000000001</v>
      </c>
      <c r="O26" s="2">
        <v>0.255</v>
      </c>
      <c r="P26" s="2">
        <v>0.24199999999999999</v>
      </c>
      <c r="Q26" s="8">
        <v>0.245</v>
      </c>
      <c r="R26" s="2"/>
      <c r="S26" s="7">
        <f t="shared" si="17"/>
        <v>5.7999999999999996E-2</v>
      </c>
      <c r="T26" s="2">
        <f t="shared" si="0"/>
        <v>6.5000000000000002E-2</v>
      </c>
      <c r="U26" s="2">
        <f t="shared" si="0"/>
        <v>7.9000000000000001E-2</v>
      </c>
      <c r="V26" s="2">
        <f t="shared" si="0"/>
        <v>9.5999999999999988E-2</v>
      </c>
      <c r="W26" s="2">
        <f t="shared" si="0"/>
        <v>0.12000000000000001</v>
      </c>
      <c r="X26" s="2">
        <f t="shared" si="0"/>
        <v>0.14200000000000002</v>
      </c>
      <c r="Y26" s="2">
        <f t="shared" si="0"/>
        <v>0.16899999999999998</v>
      </c>
      <c r="Z26" s="2">
        <f t="shared" si="0"/>
        <v>0.184</v>
      </c>
      <c r="AA26" s="2">
        <f t="shared" si="0"/>
        <v>0.18</v>
      </c>
      <c r="AB26" s="2">
        <f t="shared" si="0"/>
        <v>0.20800000000000002</v>
      </c>
      <c r="AC26" s="2">
        <f t="shared" si="0"/>
        <v>0.19500000000000001</v>
      </c>
      <c r="AD26" s="2">
        <f t="shared" si="0"/>
        <v>0.19800000000000001</v>
      </c>
      <c r="AE26" s="2"/>
      <c r="AF26" s="2">
        <f t="shared" si="18"/>
        <v>5.7999999999999996E-2</v>
      </c>
      <c r="AG26" s="2">
        <f t="shared" si="19"/>
        <v>6.5000000000000002E-2</v>
      </c>
      <c r="AH26" s="2">
        <f t="shared" si="20"/>
        <v>7.9000000000000001E-2</v>
      </c>
      <c r="AI26" s="2">
        <f t="shared" si="21"/>
        <v>9.5999999999999988E-2</v>
      </c>
      <c r="AJ26" s="2">
        <f t="shared" si="21"/>
        <v>0.12000000000000001</v>
      </c>
      <c r="AK26" s="2">
        <f t="shared" si="21"/>
        <v>0.14200000000000002</v>
      </c>
      <c r="AL26" s="2">
        <f t="shared" si="21"/>
        <v>0.16899999999999998</v>
      </c>
      <c r="AM26" s="2">
        <f t="shared" si="21"/>
        <v>0.184</v>
      </c>
      <c r="AN26" s="2">
        <f t="shared" si="21"/>
        <v>0.18</v>
      </c>
      <c r="AO26" s="2">
        <f t="shared" si="21"/>
        <v>0.20800000000000002</v>
      </c>
      <c r="AP26" s="2">
        <f t="shared" si="21"/>
        <v>0.19500000000000001</v>
      </c>
      <c r="AQ26" s="2">
        <f t="shared" si="21"/>
        <v>0.19800000000000001</v>
      </c>
      <c r="AR26" s="2"/>
      <c r="AS26" s="2">
        <f t="shared" si="22"/>
        <v>27.88461538461538</v>
      </c>
      <c r="AT26" s="2">
        <f t="shared" si="23"/>
        <v>31.25</v>
      </c>
      <c r="AU26" s="2">
        <f t="shared" si="24"/>
        <v>37.980769230769226</v>
      </c>
      <c r="AV26" s="2">
        <f t="shared" si="25"/>
        <v>46.153846153846146</v>
      </c>
      <c r="AW26" s="2">
        <f t="shared" si="26"/>
        <v>57.692307692307686</v>
      </c>
      <c r="AX26" s="2">
        <f t="shared" si="27"/>
        <v>68.269230769230774</v>
      </c>
      <c r="AY26" s="2">
        <f t="shared" si="28"/>
        <v>81.249999999999986</v>
      </c>
      <c r="AZ26" s="2">
        <f t="shared" si="29"/>
        <v>88.461538461538453</v>
      </c>
      <c r="BA26" s="2">
        <f t="shared" si="30"/>
        <v>86.538461538461533</v>
      </c>
      <c r="BB26" s="2">
        <f t="shared" si="31"/>
        <v>100</v>
      </c>
      <c r="BC26" s="2">
        <f t="shared" si="32"/>
        <v>93.75</v>
      </c>
      <c r="BD26" s="2">
        <f t="shared" si="33"/>
        <v>95.192307692307693</v>
      </c>
      <c r="BE26" s="2"/>
      <c r="BF26" s="2">
        <f t="shared" si="34"/>
        <v>25.647585844954264</v>
      </c>
      <c r="BG26" s="2">
        <f t="shared" si="35"/>
        <v>29.006410256410259</v>
      </c>
      <c r="BH26" s="2">
        <f t="shared" si="36"/>
        <v>36.26387014544909</v>
      </c>
      <c r="BI26" s="2">
        <f t="shared" si="37"/>
        <v>41.071562453141397</v>
      </c>
      <c r="BJ26" s="2">
        <f t="shared" si="37"/>
        <v>52.110979907032537</v>
      </c>
      <c r="BK26" s="2">
        <f t="shared" si="37"/>
        <v>63.851402009296741</v>
      </c>
      <c r="BL26" s="2">
        <f t="shared" si="37"/>
        <v>73.886171090118452</v>
      </c>
      <c r="BM26" s="2">
        <f t="shared" si="37"/>
        <v>81.420096716149345</v>
      </c>
      <c r="BN26" s="2">
        <f t="shared" si="37"/>
        <v>86.75682261208577</v>
      </c>
      <c r="BO26" s="2">
        <f t="shared" si="37"/>
        <v>99.305555555555543</v>
      </c>
      <c r="BP26" s="2">
        <f t="shared" si="37"/>
        <v>97.376855600539798</v>
      </c>
      <c r="BQ26" s="8">
        <f t="shared" si="37"/>
        <v>95.041891587944221</v>
      </c>
    </row>
    <row r="27" spans="3:69" ht="15.75" x14ac:dyDescent="0.25">
      <c r="C27" s="57"/>
      <c r="D27" s="15">
        <v>5.8</v>
      </c>
      <c r="E27" s="2" t="s">
        <v>3</v>
      </c>
      <c r="F27" s="2">
        <v>0.107</v>
      </c>
      <c r="G27" s="2">
        <v>0.108</v>
      </c>
      <c r="H27" s="2">
        <v>0.11700000000000001</v>
      </c>
      <c r="I27" s="2">
        <v>0.13500000000000001</v>
      </c>
      <c r="J27" s="2">
        <v>0.155</v>
      </c>
      <c r="K27" s="2">
        <v>0.17899999999999999</v>
      </c>
      <c r="L27" s="2">
        <v>0.2</v>
      </c>
      <c r="M27" s="2">
        <v>0.214</v>
      </c>
      <c r="N27" s="2">
        <v>0.20799999999999999</v>
      </c>
      <c r="O27" s="2">
        <v>0.24099999999999999</v>
      </c>
      <c r="P27" s="2">
        <v>0.23899999999999999</v>
      </c>
      <c r="Q27" s="8">
        <v>0.23599999999999999</v>
      </c>
      <c r="R27" s="2"/>
      <c r="S27" s="7">
        <f t="shared" si="17"/>
        <v>0.06</v>
      </c>
      <c r="T27" s="2">
        <f t="shared" si="0"/>
        <v>6.0999999999999999E-2</v>
      </c>
      <c r="U27" s="2">
        <f t="shared" si="0"/>
        <v>7.0000000000000007E-2</v>
      </c>
      <c r="V27" s="2">
        <f t="shared" si="0"/>
        <v>8.8000000000000009E-2</v>
      </c>
      <c r="W27" s="2">
        <f t="shared" si="0"/>
        <v>0.108</v>
      </c>
      <c r="X27" s="2">
        <f t="shared" si="0"/>
        <v>0.13200000000000001</v>
      </c>
      <c r="Y27" s="2">
        <f t="shared" si="0"/>
        <v>0.15300000000000002</v>
      </c>
      <c r="Z27" s="2">
        <f t="shared" si="0"/>
        <v>0.16699999999999998</v>
      </c>
      <c r="AA27" s="2">
        <f t="shared" si="0"/>
        <v>0.16099999999999998</v>
      </c>
      <c r="AB27" s="2">
        <f t="shared" si="0"/>
        <v>0.19400000000000001</v>
      </c>
      <c r="AC27" s="2">
        <f t="shared" si="0"/>
        <v>0.192</v>
      </c>
      <c r="AD27" s="2">
        <f t="shared" si="0"/>
        <v>0.189</v>
      </c>
      <c r="AE27" s="2"/>
      <c r="AF27" s="2">
        <f t="shared" si="18"/>
        <v>0.06</v>
      </c>
      <c r="AG27" s="2">
        <f t="shared" si="19"/>
        <v>6.0999999999999999E-2</v>
      </c>
      <c r="AH27" s="2">
        <f t="shared" si="20"/>
        <v>7.0000000000000007E-2</v>
      </c>
      <c r="AI27" s="2">
        <f t="shared" si="21"/>
        <v>8.8000000000000009E-2</v>
      </c>
      <c r="AJ27" s="2">
        <f t="shared" si="21"/>
        <v>0.108</v>
      </c>
      <c r="AK27" s="2">
        <f t="shared" si="21"/>
        <v>0.13200000000000001</v>
      </c>
      <c r="AL27" s="2">
        <f t="shared" si="21"/>
        <v>0.15300000000000002</v>
      </c>
      <c r="AM27" s="2">
        <f t="shared" si="21"/>
        <v>0.16699999999999998</v>
      </c>
      <c r="AN27" s="2">
        <f t="shared" si="21"/>
        <v>0.16099999999999998</v>
      </c>
      <c r="AO27" s="2">
        <f t="shared" si="21"/>
        <v>0.19400000000000001</v>
      </c>
      <c r="AP27" s="2">
        <f t="shared" si="21"/>
        <v>0.192</v>
      </c>
      <c r="AQ27" s="2">
        <f t="shared" si="21"/>
        <v>0.189</v>
      </c>
      <c r="AR27" s="2"/>
      <c r="AS27" s="2">
        <f t="shared" si="22"/>
        <v>28.846153846153843</v>
      </c>
      <c r="AT27" s="2">
        <f t="shared" si="23"/>
        <v>29.326923076923073</v>
      </c>
      <c r="AU27" s="2">
        <f t="shared" si="24"/>
        <v>33.653846153846153</v>
      </c>
      <c r="AV27" s="2">
        <f t="shared" si="25"/>
        <v>42.307692307692307</v>
      </c>
      <c r="AW27" s="2">
        <f t="shared" si="26"/>
        <v>51.92307692307692</v>
      </c>
      <c r="AX27" s="2">
        <f t="shared" si="27"/>
        <v>63.46153846153846</v>
      </c>
      <c r="AY27" s="2">
        <f t="shared" si="28"/>
        <v>73.557692307692307</v>
      </c>
      <c r="AZ27" s="2">
        <f t="shared" si="29"/>
        <v>80.288461538461519</v>
      </c>
      <c r="BA27" s="2">
        <f t="shared" si="30"/>
        <v>77.403846153846132</v>
      </c>
      <c r="BB27" s="2">
        <f t="shared" si="31"/>
        <v>93.269230769230759</v>
      </c>
      <c r="BC27" s="2">
        <f t="shared" si="32"/>
        <v>92.307692307692307</v>
      </c>
      <c r="BD27" s="2">
        <f t="shared" si="33"/>
        <v>90.865384615384599</v>
      </c>
      <c r="BE27" s="2"/>
      <c r="BF27" s="2">
        <f t="shared" si="34"/>
        <v>25.042641325536064</v>
      </c>
      <c r="BG27" s="2">
        <f t="shared" si="35"/>
        <v>26.9961763382816</v>
      </c>
      <c r="BH27" s="2">
        <f t="shared" si="36"/>
        <v>31.446806117858753</v>
      </c>
      <c r="BI27" s="2">
        <f t="shared" si="37"/>
        <v>38.439046333783175</v>
      </c>
      <c r="BJ27" s="2">
        <f t="shared" si="37"/>
        <v>47.777496626180834</v>
      </c>
      <c r="BK27" s="2">
        <f t="shared" si="37"/>
        <v>57.08080296896086</v>
      </c>
      <c r="BL27" s="2">
        <f t="shared" si="37"/>
        <v>65.923020692757532</v>
      </c>
      <c r="BM27" s="2">
        <f t="shared" si="37"/>
        <v>73.527234218023679</v>
      </c>
      <c r="BN27" s="2">
        <f t="shared" si="37"/>
        <v>81.109892787524359</v>
      </c>
      <c r="BO27" s="2">
        <f t="shared" si="37"/>
        <v>93.30203178887389</v>
      </c>
      <c r="BP27" s="2">
        <f t="shared" si="37"/>
        <v>92.151653171390024</v>
      </c>
      <c r="BQ27" s="8">
        <f t="shared" si="37"/>
        <v>91.516719148298094</v>
      </c>
    </row>
    <row r="28" spans="3:69" ht="15.75" x14ac:dyDescent="0.25">
      <c r="C28" s="57"/>
      <c r="D28" s="15">
        <v>6.4</v>
      </c>
      <c r="E28" s="2" t="s">
        <v>4</v>
      </c>
      <c r="F28" s="2">
        <v>9.8000000000000004E-2</v>
      </c>
      <c r="G28" s="2">
        <v>9.6000000000000002E-2</v>
      </c>
      <c r="H28" s="2">
        <v>0.109</v>
      </c>
      <c r="I28" s="2">
        <v>0.122</v>
      </c>
      <c r="J28" s="2">
        <v>0.14099999999999999</v>
      </c>
      <c r="K28" s="2">
        <v>0.153</v>
      </c>
      <c r="L28" s="2">
        <v>0.17699999999999999</v>
      </c>
      <c r="M28" s="2">
        <v>0.191</v>
      </c>
      <c r="N28" s="2">
        <v>0.192</v>
      </c>
      <c r="O28" s="2">
        <v>0.216</v>
      </c>
      <c r="P28" s="2">
        <v>0.216</v>
      </c>
      <c r="Q28" s="8">
        <v>0.20899999999999999</v>
      </c>
      <c r="R28" s="2"/>
      <c r="S28" s="7">
        <f t="shared" si="17"/>
        <v>5.1000000000000004E-2</v>
      </c>
      <c r="T28" s="2">
        <f t="shared" si="0"/>
        <v>4.9000000000000002E-2</v>
      </c>
      <c r="U28" s="2">
        <f t="shared" si="0"/>
        <v>6.2E-2</v>
      </c>
      <c r="V28" s="2">
        <f t="shared" si="0"/>
        <v>7.4999999999999997E-2</v>
      </c>
      <c r="W28" s="2">
        <f t="shared" si="0"/>
        <v>9.3999999999999986E-2</v>
      </c>
      <c r="X28" s="2">
        <f t="shared" si="0"/>
        <v>0.106</v>
      </c>
      <c r="Y28" s="2">
        <f t="shared" si="0"/>
        <v>0.13</v>
      </c>
      <c r="Z28" s="2">
        <f t="shared" si="0"/>
        <v>0.14400000000000002</v>
      </c>
      <c r="AA28" s="2">
        <f t="shared" si="0"/>
        <v>0.14500000000000002</v>
      </c>
      <c r="AB28" s="2">
        <f t="shared" si="0"/>
        <v>0.16899999999999998</v>
      </c>
      <c r="AC28" s="2">
        <f t="shared" si="0"/>
        <v>0.16899999999999998</v>
      </c>
      <c r="AD28" s="2">
        <f t="shared" si="0"/>
        <v>0.16199999999999998</v>
      </c>
      <c r="AE28" s="2"/>
      <c r="AF28" s="2">
        <f t="shared" si="18"/>
        <v>5.1000000000000004E-2</v>
      </c>
      <c r="AG28" s="2">
        <f t="shared" si="19"/>
        <v>4.9000000000000002E-2</v>
      </c>
      <c r="AH28" s="2">
        <f t="shared" si="20"/>
        <v>6.2E-2</v>
      </c>
      <c r="AI28" s="2">
        <f t="shared" si="21"/>
        <v>7.4999999999999997E-2</v>
      </c>
      <c r="AJ28" s="2">
        <f t="shared" si="21"/>
        <v>9.3999999999999986E-2</v>
      </c>
      <c r="AK28" s="2">
        <f t="shared" si="21"/>
        <v>0.106</v>
      </c>
      <c r="AL28" s="2">
        <f t="shared" si="21"/>
        <v>0.13</v>
      </c>
      <c r="AM28" s="2">
        <f t="shared" si="21"/>
        <v>0.14400000000000002</v>
      </c>
      <c r="AN28" s="2">
        <f t="shared" si="21"/>
        <v>0.14500000000000002</v>
      </c>
      <c r="AO28" s="2">
        <f t="shared" si="21"/>
        <v>0.16899999999999998</v>
      </c>
      <c r="AP28" s="2">
        <f t="shared" si="21"/>
        <v>0.16899999999999998</v>
      </c>
      <c r="AQ28" s="2">
        <f t="shared" si="21"/>
        <v>0.16199999999999998</v>
      </c>
      <c r="AR28" s="2"/>
      <c r="AS28" s="2">
        <f t="shared" si="22"/>
        <v>24.519230769230766</v>
      </c>
      <c r="AT28" s="2">
        <f t="shared" si="23"/>
        <v>23.557692307692307</v>
      </c>
      <c r="AU28" s="2">
        <f t="shared" si="24"/>
        <v>29.807692307692307</v>
      </c>
      <c r="AV28" s="2">
        <f t="shared" si="25"/>
        <v>36.057692307692299</v>
      </c>
      <c r="AW28" s="2">
        <f t="shared" si="26"/>
        <v>45.192307692307679</v>
      </c>
      <c r="AX28" s="2">
        <f t="shared" si="27"/>
        <v>50.96153846153846</v>
      </c>
      <c r="AY28" s="2">
        <f t="shared" si="28"/>
        <v>62.5</v>
      </c>
      <c r="AZ28" s="2">
        <f t="shared" si="29"/>
        <v>69.230769230769226</v>
      </c>
      <c r="BA28" s="2">
        <f t="shared" si="30"/>
        <v>69.711538461538467</v>
      </c>
      <c r="BB28" s="2">
        <f t="shared" si="31"/>
        <v>81.249999999999986</v>
      </c>
      <c r="BC28" s="2">
        <f t="shared" si="32"/>
        <v>81.249999999999986</v>
      </c>
      <c r="BD28" s="2">
        <f t="shared" si="33"/>
        <v>77.884615384615358</v>
      </c>
      <c r="BE28" s="2"/>
      <c r="BF28" s="2">
        <f t="shared" si="34"/>
        <v>21.382516119358225</v>
      </c>
      <c r="BG28" s="2">
        <f t="shared" si="35"/>
        <v>21.794871794871796</v>
      </c>
      <c r="BH28" s="2">
        <f t="shared" si="36"/>
        <v>27.387445644024591</v>
      </c>
      <c r="BI28" s="2">
        <f t="shared" si="37"/>
        <v>32.306192832508621</v>
      </c>
      <c r="BJ28" s="2">
        <f t="shared" si="37"/>
        <v>42.467480131953813</v>
      </c>
      <c r="BK28" s="2">
        <f t="shared" si="37"/>
        <v>47.341243064927276</v>
      </c>
      <c r="BL28" s="2">
        <f t="shared" si="37"/>
        <v>56.432279952016792</v>
      </c>
      <c r="BM28" s="2">
        <f t="shared" si="37"/>
        <v>64.499925026240817</v>
      </c>
      <c r="BN28" s="2">
        <f t="shared" si="37"/>
        <v>67.957621082621074</v>
      </c>
      <c r="BO28" s="2">
        <f t="shared" si="37"/>
        <v>79.826904333483284</v>
      </c>
      <c r="BP28" s="2">
        <f t="shared" si="37"/>
        <v>77.878523766681653</v>
      </c>
      <c r="BQ28" s="8">
        <f t="shared" si="37"/>
        <v>77.836819613135404</v>
      </c>
    </row>
    <row r="29" spans="3:69" ht="15.75" x14ac:dyDescent="0.25">
      <c r="C29" s="57"/>
      <c r="D29" s="15">
        <v>7</v>
      </c>
      <c r="E29" s="2" t="s">
        <v>5</v>
      </c>
      <c r="F29" s="2">
        <v>8.6999999999999994E-2</v>
      </c>
      <c r="G29" s="2">
        <v>8.2000000000000003E-2</v>
      </c>
      <c r="H29" s="2">
        <v>9.4E-2</v>
      </c>
      <c r="I29" s="2">
        <v>9.9000000000000005E-2</v>
      </c>
      <c r="J29" s="2">
        <v>0.114</v>
      </c>
      <c r="K29" s="2">
        <v>0.12</v>
      </c>
      <c r="L29" s="2">
        <v>0.13</v>
      </c>
      <c r="M29" s="2">
        <v>0.14799999999999999</v>
      </c>
      <c r="N29" s="2">
        <v>0.14399999999999999</v>
      </c>
      <c r="O29" s="2">
        <v>0.16</v>
      </c>
      <c r="P29" s="2">
        <v>0.16</v>
      </c>
      <c r="Q29" s="8">
        <v>0.15</v>
      </c>
      <c r="R29" s="2"/>
      <c r="S29" s="7">
        <f t="shared" si="17"/>
        <v>3.9999999999999994E-2</v>
      </c>
      <c r="T29" s="2">
        <f t="shared" si="0"/>
        <v>3.5000000000000003E-2</v>
      </c>
      <c r="U29" s="2">
        <f t="shared" si="0"/>
        <v>4.7E-2</v>
      </c>
      <c r="V29" s="2">
        <f t="shared" si="0"/>
        <v>5.2000000000000005E-2</v>
      </c>
      <c r="W29" s="2">
        <f t="shared" si="0"/>
        <v>6.7000000000000004E-2</v>
      </c>
      <c r="X29" s="2">
        <f t="shared" si="0"/>
        <v>7.2999999999999995E-2</v>
      </c>
      <c r="Y29" s="2">
        <f t="shared" si="0"/>
        <v>8.3000000000000004E-2</v>
      </c>
      <c r="Z29" s="2">
        <f t="shared" si="0"/>
        <v>0.10099999999999999</v>
      </c>
      <c r="AA29" s="2">
        <f t="shared" si="0"/>
        <v>9.6999999999999989E-2</v>
      </c>
      <c r="AB29" s="2">
        <f t="shared" si="0"/>
        <v>0.113</v>
      </c>
      <c r="AC29" s="2">
        <f t="shared" si="0"/>
        <v>0.113</v>
      </c>
      <c r="AD29" s="2">
        <f t="shared" si="0"/>
        <v>0.10299999999999999</v>
      </c>
      <c r="AE29" s="2"/>
      <c r="AF29" s="2">
        <f t="shared" si="18"/>
        <v>3.9999999999999994E-2</v>
      </c>
      <c r="AG29" s="2">
        <f t="shared" si="19"/>
        <v>3.5000000000000003E-2</v>
      </c>
      <c r="AH29" s="2">
        <f t="shared" si="20"/>
        <v>4.7E-2</v>
      </c>
      <c r="AI29" s="2">
        <f t="shared" si="21"/>
        <v>5.2000000000000005E-2</v>
      </c>
      <c r="AJ29" s="2">
        <f t="shared" si="21"/>
        <v>6.7000000000000004E-2</v>
      </c>
      <c r="AK29" s="2">
        <f t="shared" si="21"/>
        <v>7.2999999999999995E-2</v>
      </c>
      <c r="AL29" s="2">
        <f t="shared" si="21"/>
        <v>8.3000000000000004E-2</v>
      </c>
      <c r="AM29" s="2">
        <f t="shared" si="21"/>
        <v>0.10099999999999999</v>
      </c>
      <c r="AN29" s="2">
        <f t="shared" si="21"/>
        <v>9.6999999999999989E-2</v>
      </c>
      <c r="AO29" s="2">
        <f t="shared" si="21"/>
        <v>0.113</v>
      </c>
      <c r="AP29" s="2">
        <f t="shared" si="21"/>
        <v>0.113</v>
      </c>
      <c r="AQ29" s="2">
        <f t="shared" si="21"/>
        <v>0.10299999999999999</v>
      </c>
      <c r="AR29" s="2"/>
      <c r="AS29" s="2">
        <f t="shared" si="22"/>
        <v>19.230769230769226</v>
      </c>
      <c r="AT29" s="2">
        <f t="shared" si="23"/>
        <v>16.826923076923077</v>
      </c>
      <c r="AU29" s="2">
        <f t="shared" si="24"/>
        <v>22.596153846153843</v>
      </c>
      <c r="AV29" s="2">
        <f t="shared" si="25"/>
        <v>25</v>
      </c>
      <c r="AW29" s="2">
        <f t="shared" si="26"/>
        <v>32.21153846153846</v>
      </c>
      <c r="AX29" s="2">
        <f t="shared" si="27"/>
        <v>35.096153846153847</v>
      </c>
      <c r="AY29" s="2">
        <f t="shared" si="28"/>
        <v>39.903846153846153</v>
      </c>
      <c r="AZ29" s="2">
        <f t="shared" si="29"/>
        <v>48.557692307692299</v>
      </c>
      <c r="BA29" s="2">
        <f t="shared" si="30"/>
        <v>46.634615384615373</v>
      </c>
      <c r="BB29" s="2">
        <f t="shared" si="31"/>
        <v>54.326923076923073</v>
      </c>
      <c r="BC29" s="2">
        <f t="shared" si="32"/>
        <v>54.326923076923073</v>
      </c>
      <c r="BD29" s="2">
        <f t="shared" si="33"/>
        <v>49.519230769230759</v>
      </c>
      <c r="BE29" s="2"/>
      <c r="BF29" s="2">
        <f t="shared" si="34"/>
        <v>16.862067026540707</v>
      </c>
      <c r="BG29" s="2">
        <f t="shared" si="35"/>
        <v>16.1765257159994</v>
      </c>
      <c r="BH29" s="2">
        <f t="shared" si="36"/>
        <v>21.069032088768932</v>
      </c>
      <c r="BI29" s="2">
        <f t="shared" si="37"/>
        <v>22.873556755135699</v>
      </c>
      <c r="BJ29" s="2">
        <f t="shared" si="37"/>
        <v>30.657707302444141</v>
      </c>
      <c r="BK29" s="2">
        <f t="shared" si="37"/>
        <v>32.275266156845106</v>
      </c>
      <c r="BL29" s="2">
        <f t="shared" si="37"/>
        <v>37.136845853951115</v>
      </c>
      <c r="BM29" s="2">
        <f t="shared" si="37"/>
        <v>43.781863847653312</v>
      </c>
      <c r="BN29" s="2">
        <f t="shared" si="37"/>
        <v>46.843604738341575</v>
      </c>
      <c r="BO29" s="2">
        <f t="shared" si="37"/>
        <v>52.917884990253413</v>
      </c>
      <c r="BP29" s="2">
        <f t="shared" si="37"/>
        <v>51.702372919478172</v>
      </c>
      <c r="BQ29" s="8">
        <f t="shared" si="37"/>
        <v>48.884296746138851</v>
      </c>
    </row>
    <row r="30" spans="3:69" ht="15.75" x14ac:dyDescent="0.25">
      <c r="C30" s="57"/>
      <c r="D30" s="15">
        <v>7.6</v>
      </c>
      <c r="E30" s="2" t="s">
        <v>6</v>
      </c>
      <c r="F30" s="2">
        <v>7.2999999999999995E-2</v>
      </c>
      <c r="G30" s="2">
        <v>7.4999999999999997E-2</v>
      </c>
      <c r="H30" s="2">
        <v>7.2999999999999995E-2</v>
      </c>
      <c r="I30" s="2">
        <v>7.0000000000000007E-2</v>
      </c>
      <c r="J30" s="2">
        <v>7.8E-2</v>
      </c>
      <c r="K30" s="2">
        <v>7.8E-2</v>
      </c>
      <c r="L30" s="2">
        <v>8.3000000000000004E-2</v>
      </c>
      <c r="M30" s="2">
        <v>8.8999999999999996E-2</v>
      </c>
      <c r="N30" s="2">
        <v>0.09</v>
      </c>
      <c r="O30" s="2">
        <v>9.1999999999999998E-2</v>
      </c>
      <c r="P30" s="2">
        <v>8.8999999999999996E-2</v>
      </c>
      <c r="Q30" s="8">
        <v>8.6999999999999994E-2</v>
      </c>
      <c r="R30" s="2"/>
      <c r="S30" s="7">
        <f t="shared" si="17"/>
        <v>2.5999999999999995E-2</v>
      </c>
      <c r="T30" s="2">
        <f t="shared" si="0"/>
        <v>2.7999999999999997E-2</v>
      </c>
      <c r="U30" s="2">
        <f t="shared" si="0"/>
        <v>2.5999999999999995E-2</v>
      </c>
      <c r="V30" s="2">
        <f t="shared" si="0"/>
        <v>2.3000000000000007E-2</v>
      </c>
      <c r="W30" s="2">
        <f t="shared" si="0"/>
        <v>3.1E-2</v>
      </c>
      <c r="X30" s="2">
        <f t="shared" si="0"/>
        <v>3.1E-2</v>
      </c>
      <c r="Y30" s="2">
        <f t="shared" si="0"/>
        <v>3.6000000000000004E-2</v>
      </c>
      <c r="Z30" s="2">
        <f t="shared" si="0"/>
        <v>4.1999999999999996E-2</v>
      </c>
      <c r="AA30" s="2">
        <f t="shared" si="0"/>
        <v>4.2999999999999997E-2</v>
      </c>
      <c r="AB30" s="2">
        <f t="shared" si="0"/>
        <v>4.4999999999999998E-2</v>
      </c>
      <c r="AC30" s="2">
        <f t="shared" si="0"/>
        <v>4.1999999999999996E-2</v>
      </c>
      <c r="AD30" s="2">
        <f t="shared" si="0"/>
        <v>3.9999999999999994E-2</v>
      </c>
      <c r="AE30" s="2"/>
      <c r="AF30" s="2">
        <f t="shared" si="18"/>
        <v>2.5999999999999995E-2</v>
      </c>
      <c r="AG30" s="2">
        <f t="shared" si="19"/>
        <v>2.7999999999999997E-2</v>
      </c>
      <c r="AH30" s="2">
        <f t="shared" si="20"/>
        <v>2.5999999999999995E-2</v>
      </c>
      <c r="AI30" s="2">
        <f t="shared" si="21"/>
        <v>2.3000000000000007E-2</v>
      </c>
      <c r="AJ30" s="2">
        <f t="shared" si="21"/>
        <v>3.1E-2</v>
      </c>
      <c r="AK30" s="2">
        <f t="shared" si="21"/>
        <v>3.1E-2</v>
      </c>
      <c r="AL30" s="2">
        <f t="shared" si="21"/>
        <v>3.6000000000000004E-2</v>
      </c>
      <c r="AM30" s="2">
        <f t="shared" si="21"/>
        <v>4.1999999999999996E-2</v>
      </c>
      <c r="AN30" s="2">
        <f t="shared" si="21"/>
        <v>4.2999999999999997E-2</v>
      </c>
      <c r="AO30" s="2">
        <f t="shared" si="21"/>
        <v>4.4999999999999998E-2</v>
      </c>
      <c r="AP30" s="2">
        <f t="shared" si="21"/>
        <v>4.1999999999999996E-2</v>
      </c>
      <c r="AQ30" s="2">
        <f t="shared" si="21"/>
        <v>3.9999999999999994E-2</v>
      </c>
      <c r="AR30" s="2"/>
      <c r="AS30" s="2">
        <f t="shared" si="22"/>
        <v>12.499999999999996</v>
      </c>
      <c r="AT30" s="2">
        <f t="shared" si="23"/>
        <v>13.461538461538458</v>
      </c>
      <c r="AU30" s="2">
        <f t="shared" si="24"/>
        <v>12.499999999999996</v>
      </c>
      <c r="AV30" s="2">
        <f t="shared" si="25"/>
        <v>11.05769230769231</v>
      </c>
      <c r="AW30" s="2">
        <f t="shared" si="26"/>
        <v>14.903846153846153</v>
      </c>
      <c r="AX30" s="2">
        <f t="shared" si="27"/>
        <v>14.903846153846153</v>
      </c>
      <c r="AY30" s="2">
        <f t="shared" si="28"/>
        <v>17.307692307692307</v>
      </c>
      <c r="AZ30" s="2">
        <f t="shared" si="29"/>
        <v>20.192307692307686</v>
      </c>
      <c r="BA30" s="2">
        <f t="shared" si="30"/>
        <v>20.67307692307692</v>
      </c>
      <c r="BB30" s="2">
        <f t="shared" si="31"/>
        <v>21.634615384615383</v>
      </c>
      <c r="BC30" s="2">
        <f t="shared" si="32"/>
        <v>20.192307692307686</v>
      </c>
      <c r="BD30" s="2">
        <f t="shared" si="33"/>
        <v>19.230769230769226</v>
      </c>
      <c r="BE30" s="2"/>
      <c r="BF30" s="2">
        <f t="shared" si="34"/>
        <v>11.532838506522715</v>
      </c>
      <c r="BG30" s="2">
        <f t="shared" si="35"/>
        <v>10.445718998350577</v>
      </c>
      <c r="BH30" s="2">
        <f t="shared" si="36"/>
        <v>11.571731144099564</v>
      </c>
      <c r="BI30" s="2">
        <f t="shared" si="37"/>
        <v>10.994433198380568</v>
      </c>
      <c r="BJ30" s="2">
        <f t="shared" si="37"/>
        <v>14.108187134502922</v>
      </c>
      <c r="BK30" s="2">
        <f t="shared" si="37"/>
        <v>14.24360848702954</v>
      </c>
      <c r="BL30" s="2">
        <f t="shared" si="37"/>
        <v>15.931923826660666</v>
      </c>
      <c r="BM30" s="2">
        <f t="shared" si="37"/>
        <v>17.973553006447741</v>
      </c>
      <c r="BN30" s="2">
        <f t="shared" si="37"/>
        <v>18.789361223571749</v>
      </c>
      <c r="BO30" s="2">
        <f t="shared" si="37"/>
        <v>20.324917528864898</v>
      </c>
      <c r="BP30" s="2">
        <f t="shared" si="37"/>
        <v>19.381185335132702</v>
      </c>
      <c r="BQ30" s="8">
        <f t="shared" si="37"/>
        <v>17.922945718998349</v>
      </c>
    </row>
    <row r="31" spans="3:69" ht="15.75" x14ac:dyDescent="0.25">
      <c r="C31" s="57"/>
      <c r="D31" s="15">
        <v>8</v>
      </c>
      <c r="E31" s="2" t="s">
        <v>7</v>
      </c>
      <c r="F31" s="2">
        <v>6.5000000000000002E-2</v>
      </c>
      <c r="G31" s="2">
        <v>6.4000000000000001E-2</v>
      </c>
      <c r="H31" s="2">
        <v>6.5000000000000002E-2</v>
      </c>
      <c r="I31" s="2">
        <v>6.2E-2</v>
      </c>
      <c r="J31" s="2">
        <v>6.6000000000000003E-2</v>
      </c>
      <c r="K31" s="2">
        <v>6.6000000000000003E-2</v>
      </c>
      <c r="L31" s="2">
        <v>7.0000000000000007E-2</v>
      </c>
      <c r="M31" s="2">
        <v>7.0999999999999994E-2</v>
      </c>
      <c r="N31" s="2">
        <v>7.2999999999999995E-2</v>
      </c>
      <c r="O31" s="2">
        <v>7.0999999999999994E-2</v>
      </c>
      <c r="P31" s="2">
        <v>6.9000000000000006E-2</v>
      </c>
      <c r="Q31" s="8">
        <v>6.5000000000000002E-2</v>
      </c>
      <c r="R31" s="2"/>
      <c r="S31" s="7">
        <f t="shared" si="17"/>
        <v>1.8000000000000002E-2</v>
      </c>
      <c r="T31" s="2">
        <f t="shared" si="0"/>
        <v>1.7000000000000001E-2</v>
      </c>
      <c r="U31" s="2">
        <f t="shared" si="0"/>
        <v>1.8000000000000002E-2</v>
      </c>
      <c r="V31" s="2">
        <f t="shared" si="0"/>
        <v>1.4999999999999999E-2</v>
      </c>
      <c r="W31" s="2">
        <f t="shared" si="0"/>
        <v>1.9000000000000003E-2</v>
      </c>
      <c r="X31" s="2">
        <f t="shared" si="0"/>
        <v>1.9000000000000003E-2</v>
      </c>
      <c r="Y31" s="2">
        <f t="shared" si="0"/>
        <v>2.3000000000000007E-2</v>
      </c>
      <c r="Z31" s="2">
        <f t="shared" si="0"/>
        <v>2.3999999999999994E-2</v>
      </c>
      <c r="AA31" s="2">
        <f t="shared" si="0"/>
        <v>2.5999999999999995E-2</v>
      </c>
      <c r="AB31" s="2">
        <f t="shared" si="0"/>
        <v>2.3999999999999994E-2</v>
      </c>
      <c r="AC31" s="2">
        <f t="shared" si="0"/>
        <v>2.2000000000000006E-2</v>
      </c>
      <c r="AD31" s="2">
        <f t="shared" si="0"/>
        <v>1.8000000000000002E-2</v>
      </c>
      <c r="AE31" s="2"/>
      <c r="AF31" s="2">
        <f t="shared" si="18"/>
        <v>1.8000000000000002E-2</v>
      </c>
      <c r="AG31" s="2">
        <f t="shared" si="19"/>
        <v>1.7000000000000001E-2</v>
      </c>
      <c r="AH31" s="2">
        <f t="shared" si="20"/>
        <v>1.8000000000000002E-2</v>
      </c>
      <c r="AI31" s="2">
        <f t="shared" si="21"/>
        <v>1.4999999999999999E-2</v>
      </c>
      <c r="AJ31" s="2">
        <f t="shared" si="21"/>
        <v>1.9000000000000003E-2</v>
      </c>
      <c r="AK31" s="2">
        <f t="shared" si="21"/>
        <v>1.9000000000000003E-2</v>
      </c>
      <c r="AL31" s="2">
        <f t="shared" si="21"/>
        <v>2.3000000000000007E-2</v>
      </c>
      <c r="AM31" s="2">
        <f t="shared" si="21"/>
        <v>2.3999999999999994E-2</v>
      </c>
      <c r="AN31" s="2">
        <f t="shared" si="21"/>
        <v>2.5999999999999995E-2</v>
      </c>
      <c r="AO31" s="2">
        <f t="shared" si="21"/>
        <v>2.3999999999999994E-2</v>
      </c>
      <c r="AP31" s="2">
        <f t="shared" si="21"/>
        <v>2.2000000000000006E-2</v>
      </c>
      <c r="AQ31" s="2">
        <f t="shared" si="21"/>
        <v>1.8000000000000002E-2</v>
      </c>
      <c r="AR31" s="2"/>
      <c r="AS31" s="2">
        <f t="shared" si="22"/>
        <v>8.6538461538461533</v>
      </c>
      <c r="AT31" s="2">
        <f t="shared" si="23"/>
        <v>8.1730769230769234</v>
      </c>
      <c r="AU31" s="2">
        <f t="shared" si="24"/>
        <v>8.6538461538461533</v>
      </c>
      <c r="AV31" s="2">
        <f t="shared" si="25"/>
        <v>7.2115384615384608</v>
      </c>
      <c r="AW31" s="2">
        <f t="shared" si="26"/>
        <v>9.134615384615385</v>
      </c>
      <c r="AX31" s="2">
        <f t="shared" si="27"/>
        <v>9.134615384615385</v>
      </c>
      <c r="AY31" s="2">
        <f t="shared" si="28"/>
        <v>11.05769230769231</v>
      </c>
      <c r="AZ31" s="2">
        <f t="shared" si="29"/>
        <v>11.538461538461535</v>
      </c>
      <c r="BA31" s="2">
        <f t="shared" si="30"/>
        <v>12.499999999999996</v>
      </c>
      <c r="BB31" s="2">
        <f t="shared" si="31"/>
        <v>11.538461538461535</v>
      </c>
      <c r="BC31" s="2">
        <f t="shared" si="32"/>
        <v>10.576923076923078</v>
      </c>
      <c r="BD31" s="2">
        <f t="shared" si="33"/>
        <v>8.6538461538461533</v>
      </c>
      <c r="BE31" s="2"/>
      <c r="BF31" s="2">
        <f t="shared" si="34"/>
        <v>6.8957115009746586</v>
      </c>
      <c r="BG31" s="2">
        <f t="shared" si="35"/>
        <v>7.275266156845106</v>
      </c>
      <c r="BH31" s="2">
        <f t="shared" si="36"/>
        <v>8.0334382965961932</v>
      </c>
      <c r="BI31" s="2">
        <f t="shared" si="37"/>
        <v>6.6656357774778838</v>
      </c>
      <c r="BJ31" s="2">
        <f t="shared" si="37"/>
        <v>8.8492465137201979</v>
      </c>
      <c r="BK31" s="2">
        <f t="shared" si="37"/>
        <v>8.8300344879292236</v>
      </c>
      <c r="BL31" s="2">
        <f t="shared" si="37"/>
        <v>9.3361073624231548</v>
      </c>
      <c r="BM31" s="2">
        <f t="shared" si="37"/>
        <v>10.383397061028637</v>
      </c>
      <c r="BN31" s="2">
        <f t="shared" si="37"/>
        <v>11.436778377567849</v>
      </c>
      <c r="BO31" s="2">
        <f t="shared" si="37"/>
        <v>11.251218323586743</v>
      </c>
      <c r="BP31" s="2">
        <f t="shared" si="37"/>
        <v>9.7929787074523897</v>
      </c>
      <c r="BQ31" s="8">
        <f t="shared" si="37"/>
        <v>7.917697555855451</v>
      </c>
    </row>
    <row r="32" spans="3:69" x14ac:dyDescent="0.25">
      <c r="C32" s="7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8"/>
      <c r="R32" s="2"/>
      <c r="S32" s="7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8"/>
    </row>
    <row r="33" spans="2:69" ht="15.75" x14ac:dyDescent="0.25">
      <c r="C33" s="7"/>
      <c r="D33" s="2"/>
      <c r="E33" s="2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4"/>
      <c r="R33" s="3"/>
      <c r="S33" s="18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8"/>
    </row>
    <row r="34" spans="2:69" ht="15.75" x14ac:dyDescent="0.25">
      <c r="C34" s="7"/>
      <c r="D34" s="2"/>
      <c r="E34" s="14" t="s">
        <v>20</v>
      </c>
      <c r="F34" s="15">
        <f>F22</f>
        <v>40.200000000000003</v>
      </c>
      <c r="G34" s="15">
        <f t="shared" ref="G34:Q34" si="38">G22</f>
        <v>43.9</v>
      </c>
      <c r="H34" s="15">
        <f t="shared" si="38"/>
        <v>47.5</v>
      </c>
      <c r="I34" s="15">
        <f t="shared" si="38"/>
        <v>51.1</v>
      </c>
      <c r="J34" s="15">
        <f t="shared" si="38"/>
        <v>54.7</v>
      </c>
      <c r="K34" s="15">
        <f t="shared" si="38"/>
        <v>58.3</v>
      </c>
      <c r="L34" s="15">
        <f t="shared" si="38"/>
        <v>61.9</v>
      </c>
      <c r="M34" s="15">
        <f t="shared" si="38"/>
        <v>65.5</v>
      </c>
      <c r="N34" s="15">
        <f t="shared" si="38"/>
        <v>69.099999999999994</v>
      </c>
      <c r="O34" s="15">
        <f t="shared" si="38"/>
        <v>72.7</v>
      </c>
      <c r="P34" s="15">
        <f t="shared" si="38"/>
        <v>76.3</v>
      </c>
      <c r="Q34" s="8">
        <f t="shared" si="38"/>
        <v>80</v>
      </c>
      <c r="R34" s="3"/>
      <c r="S34" s="1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8"/>
    </row>
    <row r="35" spans="2:69" x14ac:dyDescent="0.25">
      <c r="C35" s="7"/>
      <c r="D35" s="2"/>
      <c r="E35" s="2"/>
      <c r="F35" s="2">
        <v>1</v>
      </c>
      <c r="G35" s="2">
        <v>2</v>
      </c>
      <c r="H35" s="2">
        <v>3</v>
      </c>
      <c r="I35" s="2">
        <v>4</v>
      </c>
      <c r="J35" s="2">
        <v>5</v>
      </c>
      <c r="K35" s="2">
        <v>6</v>
      </c>
      <c r="L35" s="2">
        <v>7</v>
      </c>
      <c r="M35" s="2">
        <v>8</v>
      </c>
      <c r="N35" s="2">
        <v>9</v>
      </c>
      <c r="O35" s="2">
        <v>10</v>
      </c>
      <c r="P35" s="2">
        <v>11</v>
      </c>
      <c r="Q35" s="8">
        <v>12</v>
      </c>
      <c r="R35" s="2"/>
      <c r="S35" s="7"/>
      <c r="T35" s="2"/>
      <c r="U35" s="14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14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14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38" t="s">
        <v>28</v>
      </c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9"/>
    </row>
    <row r="36" spans="2:69" ht="15.75" customHeight="1" x14ac:dyDescent="0.25">
      <c r="B36" s="3"/>
      <c r="C36" s="40"/>
      <c r="D36" s="15">
        <f>D24</f>
        <v>4</v>
      </c>
      <c r="E36" s="2" t="s">
        <v>0</v>
      </c>
      <c r="F36" s="2">
        <v>7.3999999999999996E-2</v>
      </c>
      <c r="G36" s="2">
        <v>7.0999999999999994E-2</v>
      </c>
      <c r="H36" s="2">
        <v>6.8000000000000005E-2</v>
      </c>
      <c r="I36" s="2">
        <v>6.2E-2</v>
      </c>
      <c r="J36" s="2">
        <v>6.5000000000000002E-2</v>
      </c>
      <c r="K36" s="2">
        <v>5.8999999999999997E-2</v>
      </c>
      <c r="L36" s="2">
        <v>5.7000000000000002E-2</v>
      </c>
      <c r="M36" s="2">
        <v>5.6000000000000001E-2</v>
      </c>
      <c r="N36" s="2">
        <v>5.8999999999999997E-2</v>
      </c>
      <c r="O36" s="2">
        <v>0.06</v>
      </c>
      <c r="P36" s="2">
        <v>5.3999999999999999E-2</v>
      </c>
      <c r="Q36" s="8">
        <v>5.8999999999999997E-2</v>
      </c>
      <c r="R36" s="2"/>
      <c r="S36" s="7">
        <f>F36-$T$20</f>
        <v>2.6999999999999996E-2</v>
      </c>
      <c r="T36" s="2">
        <f t="shared" ref="T36:AD43" si="39">G36-$T$20</f>
        <v>2.3999999999999994E-2</v>
      </c>
      <c r="U36" s="2">
        <f t="shared" si="39"/>
        <v>2.1000000000000005E-2</v>
      </c>
      <c r="V36" s="2">
        <f t="shared" si="39"/>
        <v>1.4999999999999999E-2</v>
      </c>
      <c r="W36" s="2">
        <f t="shared" si="39"/>
        <v>1.8000000000000002E-2</v>
      </c>
      <c r="X36" s="2">
        <f t="shared" si="39"/>
        <v>1.1999999999999997E-2</v>
      </c>
      <c r="Y36" s="2">
        <f t="shared" si="39"/>
        <v>1.0000000000000002E-2</v>
      </c>
      <c r="Z36" s="2">
        <f t="shared" si="39"/>
        <v>9.0000000000000011E-3</v>
      </c>
      <c r="AA36" s="2">
        <f t="shared" si="39"/>
        <v>1.1999999999999997E-2</v>
      </c>
      <c r="AB36" s="2">
        <f t="shared" si="39"/>
        <v>1.2999999999999998E-2</v>
      </c>
      <c r="AC36" s="2">
        <f t="shared" si="39"/>
        <v>6.9999999999999993E-3</v>
      </c>
      <c r="AD36" s="2">
        <f t="shared" si="39"/>
        <v>1.1999999999999997E-2</v>
      </c>
      <c r="AE36" s="2"/>
      <c r="AF36" s="2">
        <f t="shared" ref="AF36:AG36" si="40">IF(S36&lt;0,0,S36)</f>
        <v>2.6999999999999996E-2</v>
      </c>
      <c r="AG36" s="2">
        <f t="shared" si="40"/>
        <v>2.3999999999999994E-2</v>
      </c>
      <c r="AH36" s="2">
        <f>IF(U36&lt;0,0,U36)</f>
        <v>2.1000000000000005E-2</v>
      </c>
      <c r="AI36" s="2">
        <f t="shared" ref="AI36:AI43" si="41">IF(V36&lt;0,0,V36)</f>
        <v>1.4999999999999999E-2</v>
      </c>
      <c r="AJ36" s="2">
        <f t="shared" ref="AJ36:AJ43" si="42">IF(W36&lt;0,0,W36)</f>
        <v>1.8000000000000002E-2</v>
      </c>
      <c r="AK36" s="2">
        <f t="shared" ref="AK36:AK43" si="43">IF(X36&lt;0,0,X36)</f>
        <v>1.1999999999999997E-2</v>
      </c>
      <c r="AL36" s="2">
        <f t="shared" ref="AL36:AL43" si="44">IF(Y36&lt;0,0,Y36)</f>
        <v>1.0000000000000002E-2</v>
      </c>
      <c r="AM36" s="2">
        <f t="shared" ref="AM36:AM43" si="45">IF(Z36&lt;0,0,Z36)</f>
        <v>9.0000000000000011E-3</v>
      </c>
      <c r="AN36" s="2">
        <f t="shared" ref="AN36:AN43" si="46">IF(AA36&lt;0,0,AA36)</f>
        <v>1.1999999999999997E-2</v>
      </c>
      <c r="AO36" s="2">
        <f t="shared" ref="AO36:AO43" si="47">IF(AB36&lt;0,0,AB36)</f>
        <v>1.2999999999999998E-2</v>
      </c>
      <c r="AP36" s="2">
        <f t="shared" ref="AP36:AP43" si="48">IF(AC36&lt;0,0,AC36)</f>
        <v>6.9999999999999993E-3</v>
      </c>
      <c r="AQ36" s="2">
        <f t="shared" ref="AQ36:AQ43" si="49">IF(AD36&lt;0,0,AD36)</f>
        <v>1.1999999999999997E-2</v>
      </c>
      <c r="AR36" s="2"/>
      <c r="AS36" s="2">
        <f t="shared" ref="AS36" si="50">AF36/MAX($AF$36:$AQ$43)*100</f>
        <v>10.931174089068826</v>
      </c>
      <c r="AT36" s="2">
        <f t="shared" ref="AT36" si="51">AG36/MAX($AF$36:$AQ$43)*100</f>
        <v>9.7165991902833984</v>
      </c>
      <c r="AU36" s="2">
        <f t="shared" ref="AU36" si="52">AH36/MAX($AF$36:$AQ$43)*100</f>
        <v>8.5020242914979782</v>
      </c>
      <c r="AV36" s="2">
        <f t="shared" ref="AV36" si="53">AI36/MAX($AF$36:$AQ$43)*100</f>
        <v>6.0728744939271255</v>
      </c>
      <c r="AW36" s="2">
        <f t="shared" ref="AW36" si="54">AJ36/MAX($AF$36:$AQ$43)*100</f>
        <v>7.287449392712551</v>
      </c>
      <c r="AX36" s="2">
        <f t="shared" ref="AX36" si="55">AK36/MAX($AF$36:$AQ$43)*100</f>
        <v>4.8582995951416992</v>
      </c>
      <c r="AY36" s="2">
        <f t="shared" ref="AY36" si="56">AL36/MAX($AF$36:$AQ$43)*100</f>
        <v>4.0485829959514179</v>
      </c>
      <c r="AZ36" s="2">
        <f t="shared" ref="AZ36" si="57">AM36/MAX($AF$36:$AQ$43)*100</f>
        <v>3.6437246963562755</v>
      </c>
      <c r="BA36" s="2">
        <f t="shared" ref="BA36" si="58">AN36/MAX($AF$36:$AQ$43)*100</f>
        <v>4.8582995951416992</v>
      </c>
      <c r="BB36" s="2">
        <f t="shared" ref="BB36" si="59">AO36/MAX($AF$36:$AQ$43)*100</f>
        <v>5.2631578947368407</v>
      </c>
      <c r="BC36" s="2">
        <f t="shared" ref="BC36" si="60">AP36/MAX($AF$36:$AQ$43)*100</f>
        <v>2.8340080971659916</v>
      </c>
      <c r="BD36" s="2">
        <f t="shared" ref="BD36" si="61">AQ36/MAX($AF$36:$AQ$43)*100</f>
        <v>4.8582995951416992</v>
      </c>
      <c r="BE36" s="2"/>
      <c r="BF36" s="2">
        <f t="shared" ref="BF36" si="62">BF24/MAX($BF$24:$BQ$31)*100</f>
        <v>10.590489132999256</v>
      </c>
      <c r="BG36" s="2">
        <f t="shared" ref="BG36:BP36" si="63">BG24/MAX($BF$24:$BQ$31)*100</f>
        <v>8.7752328643016906</v>
      </c>
      <c r="BH36" s="2">
        <f t="shared" si="63"/>
        <v>8.0178930381359539</v>
      </c>
      <c r="BI36" s="2">
        <f t="shared" si="63"/>
        <v>6.04597831318479</v>
      </c>
      <c r="BJ36" s="2">
        <f t="shared" si="63"/>
        <v>6.2474637373422812</v>
      </c>
      <c r="BK36" s="2">
        <f t="shared" si="63"/>
        <v>4.526580032652908</v>
      </c>
      <c r="BL36" s="2">
        <f t="shared" si="63"/>
        <v>4.1382369317592005</v>
      </c>
      <c r="BM36" s="2">
        <f t="shared" si="63"/>
        <v>3.4464860375791551</v>
      </c>
      <c r="BN36" s="2">
        <f t="shared" si="63"/>
        <v>4.8045072336570307</v>
      </c>
      <c r="BO36" s="2">
        <f t="shared" si="63"/>
        <v>4.3397223559166873</v>
      </c>
      <c r="BP36" s="2">
        <f t="shared" si="63"/>
        <v>2.5740116833234237</v>
      </c>
      <c r="BQ36" s="8">
        <f t="shared" ref="BQ36" si="64">BQ24/MAX($BF$24:$BQ$31)*100</f>
        <v>3.8093485461906509</v>
      </c>
    </row>
    <row r="37" spans="2:69" ht="15.75" x14ac:dyDescent="0.25">
      <c r="B37" s="3"/>
      <c r="C37" s="40"/>
      <c r="D37" s="15">
        <f t="shared" ref="D37:D43" si="65">D25</f>
        <v>4.5999999999999996</v>
      </c>
      <c r="E37" s="2" t="s">
        <v>1</v>
      </c>
      <c r="F37" s="2">
        <v>0.11</v>
      </c>
      <c r="G37" s="2">
        <v>0.121</v>
      </c>
      <c r="H37" s="2">
        <v>0.13400000000000001</v>
      </c>
      <c r="I37" s="2">
        <v>0.15</v>
      </c>
      <c r="J37" s="2">
        <v>0.18</v>
      </c>
      <c r="K37" s="2">
        <v>0.191</v>
      </c>
      <c r="L37" s="2">
        <v>0.214</v>
      </c>
      <c r="M37" s="2">
        <v>0.22800000000000001</v>
      </c>
      <c r="N37" s="2">
        <v>0.20300000000000001</v>
      </c>
      <c r="O37" s="2">
        <v>0.19500000000000001</v>
      </c>
      <c r="P37" s="2">
        <v>0.159</v>
      </c>
      <c r="Q37" s="8">
        <v>0.13800000000000001</v>
      </c>
      <c r="R37" s="2"/>
      <c r="S37" s="7">
        <f t="shared" ref="S37:S43" si="66">F37-$T$20</f>
        <v>6.3E-2</v>
      </c>
      <c r="T37" s="2">
        <f t="shared" si="39"/>
        <v>7.3999999999999996E-2</v>
      </c>
      <c r="U37" s="2">
        <f t="shared" si="39"/>
        <v>8.7000000000000008E-2</v>
      </c>
      <c r="V37" s="2">
        <f t="shared" si="39"/>
        <v>0.10299999999999999</v>
      </c>
      <c r="W37" s="2">
        <f t="shared" si="39"/>
        <v>0.13300000000000001</v>
      </c>
      <c r="X37" s="2">
        <f t="shared" si="39"/>
        <v>0.14400000000000002</v>
      </c>
      <c r="Y37" s="2">
        <f t="shared" si="39"/>
        <v>0.16699999999999998</v>
      </c>
      <c r="Z37" s="2">
        <f t="shared" si="39"/>
        <v>0.18099999999999999</v>
      </c>
      <c r="AA37" s="2">
        <f t="shared" si="39"/>
        <v>0.15600000000000003</v>
      </c>
      <c r="AB37" s="2">
        <f t="shared" si="39"/>
        <v>0.14800000000000002</v>
      </c>
      <c r="AC37" s="2">
        <f t="shared" si="39"/>
        <v>0.112</v>
      </c>
      <c r="AD37" s="2">
        <f t="shared" si="39"/>
        <v>9.1000000000000011E-2</v>
      </c>
      <c r="AE37" s="2"/>
      <c r="AF37" s="2">
        <f t="shared" ref="AF37:AF43" si="67">IF(S37&lt;0,0,S37)</f>
        <v>6.3E-2</v>
      </c>
      <c r="AG37" s="2">
        <f t="shared" ref="AG37:AG43" si="68">IF(T37&lt;0,0,T37)</f>
        <v>7.3999999999999996E-2</v>
      </c>
      <c r="AH37" s="2">
        <f t="shared" ref="AH37:AH43" si="69">IF(U37&lt;0,0,U37)</f>
        <v>8.7000000000000008E-2</v>
      </c>
      <c r="AI37" s="2">
        <f t="shared" si="41"/>
        <v>0.10299999999999999</v>
      </c>
      <c r="AJ37" s="2">
        <f t="shared" si="42"/>
        <v>0.13300000000000001</v>
      </c>
      <c r="AK37" s="2">
        <f t="shared" si="43"/>
        <v>0.14400000000000002</v>
      </c>
      <c r="AL37" s="2">
        <f t="shared" si="44"/>
        <v>0.16699999999999998</v>
      </c>
      <c r="AM37" s="2">
        <f t="shared" si="45"/>
        <v>0.18099999999999999</v>
      </c>
      <c r="AN37" s="2">
        <f t="shared" si="46"/>
        <v>0.15600000000000003</v>
      </c>
      <c r="AO37" s="2">
        <f t="shared" si="47"/>
        <v>0.14800000000000002</v>
      </c>
      <c r="AP37" s="2">
        <f t="shared" si="48"/>
        <v>0.112</v>
      </c>
      <c r="AQ37" s="2">
        <f t="shared" si="49"/>
        <v>9.1000000000000011E-2</v>
      </c>
      <c r="AR37" s="2"/>
      <c r="AS37" s="2">
        <f t="shared" ref="AS37:AS43" si="70">AF37/MAX($AF$36:$AQ$43)*100</f>
        <v>25.506072874493928</v>
      </c>
      <c r="AT37" s="2">
        <f t="shared" ref="AT37:AT43" si="71">AG37/MAX($AF$36:$AQ$43)*100</f>
        <v>29.959514170040485</v>
      </c>
      <c r="AU37" s="2">
        <f t="shared" ref="AU37:AU43" si="72">AH37/MAX($AF$36:$AQ$43)*100</f>
        <v>35.222672064777335</v>
      </c>
      <c r="AV37" s="2">
        <f t="shared" ref="AV37:AV43" si="73">AI37/MAX($AF$36:$AQ$43)*100</f>
        <v>41.700404858299592</v>
      </c>
      <c r="AW37" s="2">
        <f t="shared" ref="AW37:AW43" si="74">AJ37/MAX($AF$36:$AQ$43)*100</f>
        <v>53.846153846153854</v>
      </c>
      <c r="AX37" s="2">
        <f t="shared" ref="AX37:AX43" si="75">AK37/MAX($AF$36:$AQ$43)*100</f>
        <v>58.299595141700408</v>
      </c>
      <c r="AY37" s="2">
        <f t="shared" ref="AY37:AY43" si="76">AL37/MAX($AF$36:$AQ$43)*100</f>
        <v>67.611336032388664</v>
      </c>
      <c r="AZ37" s="2">
        <f t="shared" ref="AZ37:AZ43" si="77">AM37/MAX($AF$36:$AQ$43)*100</f>
        <v>73.279352226720647</v>
      </c>
      <c r="BA37" s="2">
        <f t="shared" ref="BA37:BA43" si="78">AN37/MAX($AF$36:$AQ$43)*100</f>
        <v>63.15789473684211</v>
      </c>
      <c r="BB37" s="2">
        <f t="shared" ref="BB37:BB43" si="79">AO37/MAX($AF$36:$AQ$43)*100</f>
        <v>59.919028340080985</v>
      </c>
      <c r="BC37" s="2">
        <f t="shared" ref="BC37:BC43" si="80">AP37/MAX($AF$36:$AQ$43)*100</f>
        <v>45.344129554655872</v>
      </c>
      <c r="BD37" s="2">
        <f t="shared" ref="BD37:BD43" si="81">AQ37/MAX($AF$36:$AQ$43)*100</f>
        <v>36.842105263157897</v>
      </c>
      <c r="BE37" s="2"/>
      <c r="BF37" s="2">
        <f t="shared" ref="BF37:BP37" si="82">BF25/MAX($BF$24:$BQ$31)*100</f>
        <v>24.75297981370856</v>
      </c>
      <c r="BG37" s="2">
        <f t="shared" si="82"/>
        <v>28.148504666723294</v>
      </c>
      <c r="BH37" s="2">
        <f t="shared" si="82"/>
        <v>34.137859441503174</v>
      </c>
      <c r="BI37" s="2">
        <f t="shared" si="82"/>
        <v>41.270065966422237</v>
      </c>
      <c r="BJ37" s="2">
        <f t="shared" si="82"/>
        <v>52.097902097902107</v>
      </c>
      <c r="BK37" s="2">
        <f t="shared" si="82"/>
        <v>58.290629748119628</v>
      </c>
      <c r="BL37" s="2">
        <f t="shared" si="82"/>
        <v>66.526523409114489</v>
      </c>
      <c r="BM37" s="2">
        <f t="shared" si="82"/>
        <v>70.087672111963613</v>
      </c>
      <c r="BN37" s="2">
        <f t="shared" si="82"/>
        <v>62.297216953087407</v>
      </c>
      <c r="BO37" s="2">
        <f t="shared" si="82"/>
        <v>58.95973122693772</v>
      </c>
      <c r="BP37" s="2">
        <f t="shared" si="82"/>
        <v>43.586912412823345</v>
      </c>
      <c r="BQ37" s="8">
        <f t="shared" ref="BQ37" si="83">BQ25/MAX($BF$24:$BQ$31)*100</f>
        <v>37.442786633070043</v>
      </c>
    </row>
    <row r="38" spans="2:69" ht="15.75" x14ac:dyDescent="0.25">
      <c r="B38" s="3"/>
      <c r="C38" s="40"/>
      <c r="D38" s="15">
        <f t="shared" si="65"/>
        <v>5.2</v>
      </c>
      <c r="E38" s="2" t="s">
        <v>2</v>
      </c>
      <c r="F38" s="2">
        <v>0.115</v>
      </c>
      <c r="G38" s="2">
        <v>0.123</v>
      </c>
      <c r="H38" s="2">
        <v>0.14299999999999999</v>
      </c>
      <c r="I38" s="2">
        <v>0.14299999999999999</v>
      </c>
      <c r="J38" s="2">
        <v>0.16800000000000001</v>
      </c>
      <c r="K38" s="2">
        <v>0.20399999999999999</v>
      </c>
      <c r="L38" s="2">
        <v>0.23</v>
      </c>
      <c r="M38" s="2">
        <v>0.24399999999999999</v>
      </c>
      <c r="N38" s="2">
        <v>0.27200000000000002</v>
      </c>
      <c r="O38" s="2">
        <v>0.29399999999999998</v>
      </c>
      <c r="P38" s="2">
        <v>0.28999999999999998</v>
      </c>
      <c r="Q38" s="8">
        <v>0.28199999999999997</v>
      </c>
      <c r="R38" s="2"/>
      <c r="S38" s="7">
        <f t="shared" si="66"/>
        <v>6.8000000000000005E-2</v>
      </c>
      <c r="T38" s="2">
        <f t="shared" si="39"/>
        <v>7.5999999999999998E-2</v>
      </c>
      <c r="U38" s="2">
        <f t="shared" si="39"/>
        <v>9.5999999999999988E-2</v>
      </c>
      <c r="V38" s="2">
        <f t="shared" si="39"/>
        <v>9.5999999999999988E-2</v>
      </c>
      <c r="W38" s="2">
        <f t="shared" si="39"/>
        <v>0.12100000000000001</v>
      </c>
      <c r="X38" s="2">
        <f t="shared" si="39"/>
        <v>0.15699999999999997</v>
      </c>
      <c r="Y38" s="2">
        <f t="shared" si="39"/>
        <v>0.183</v>
      </c>
      <c r="Z38" s="2">
        <f t="shared" si="39"/>
        <v>0.19700000000000001</v>
      </c>
      <c r="AA38" s="2">
        <f t="shared" si="39"/>
        <v>0.22500000000000003</v>
      </c>
      <c r="AB38" s="2">
        <f t="shared" si="39"/>
        <v>0.247</v>
      </c>
      <c r="AC38" s="2">
        <f t="shared" si="39"/>
        <v>0.24299999999999999</v>
      </c>
      <c r="AD38" s="2">
        <f t="shared" si="39"/>
        <v>0.23499999999999999</v>
      </c>
      <c r="AE38" s="2"/>
      <c r="AF38" s="2">
        <f t="shared" si="67"/>
        <v>6.8000000000000005E-2</v>
      </c>
      <c r="AG38" s="2">
        <f t="shared" si="68"/>
        <v>7.5999999999999998E-2</v>
      </c>
      <c r="AH38" s="2">
        <f t="shared" si="69"/>
        <v>9.5999999999999988E-2</v>
      </c>
      <c r="AI38" s="2">
        <f t="shared" si="41"/>
        <v>9.5999999999999988E-2</v>
      </c>
      <c r="AJ38" s="2">
        <f t="shared" si="42"/>
        <v>0.12100000000000001</v>
      </c>
      <c r="AK38" s="2">
        <f t="shared" si="43"/>
        <v>0.15699999999999997</v>
      </c>
      <c r="AL38" s="2">
        <f t="shared" si="44"/>
        <v>0.183</v>
      </c>
      <c r="AM38" s="2">
        <f t="shared" si="45"/>
        <v>0.19700000000000001</v>
      </c>
      <c r="AN38" s="2">
        <f t="shared" si="46"/>
        <v>0.22500000000000003</v>
      </c>
      <c r="AO38" s="2">
        <f t="shared" si="47"/>
        <v>0.247</v>
      </c>
      <c r="AP38" s="2">
        <f t="shared" si="48"/>
        <v>0.24299999999999999</v>
      </c>
      <c r="AQ38" s="2">
        <f t="shared" si="49"/>
        <v>0.23499999999999999</v>
      </c>
      <c r="AR38" s="2"/>
      <c r="AS38" s="2">
        <f t="shared" si="70"/>
        <v>27.530364372469641</v>
      </c>
      <c r="AT38" s="2">
        <f t="shared" si="71"/>
        <v>30.76923076923077</v>
      </c>
      <c r="AU38" s="2">
        <f t="shared" si="72"/>
        <v>38.866396761133601</v>
      </c>
      <c r="AV38" s="2">
        <f t="shared" si="73"/>
        <v>38.866396761133601</v>
      </c>
      <c r="AW38" s="2">
        <f t="shared" si="74"/>
        <v>48.987854251012152</v>
      </c>
      <c r="AX38" s="2">
        <f t="shared" si="75"/>
        <v>63.562753036437236</v>
      </c>
      <c r="AY38" s="2">
        <f t="shared" si="76"/>
        <v>74.089068825910928</v>
      </c>
      <c r="AZ38" s="2">
        <f t="shared" si="77"/>
        <v>79.757085020242926</v>
      </c>
      <c r="BA38" s="2">
        <f t="shared" si="78"/>
        <v>91.093117408906892</v>
      </c>
      <c r="BB38" s="2">
        <f t="shared" si="79"/>
        <v>100</v>
      </c>
      <c r="BC38" s="2">
        <f t="shared" si="80"/>
        <v>98.380566801619423</v>
      </c>
      <c r="BD38" s="2">
        <f t="shared" si="81"/>
        <v>95.141700404858298</v>
      </c>
      <c r="BE38" s="2"/>
      <c r="BF38" s="2">
        <f t="shared" ref="BF38:BP38" si="84">BF26/MAX($BF$24:$BQ$31)*100</f>
        <v>25.826939592121779</v>
      </c>
      <c r="BG38" s="2">
        <f t="shared" si="84"/>
        <v>29.209252286175371</v>
      </c>
      <c r="BH38" s="2">
        <f t="shared" si="84"/>
        <v>36.517463642969716</v>
      </c>
      <c r="BI38" s="2">
        <f t="shared" si="84"/>
        <v>41.358776176589949</v>
      </c>
      <c r="BJ38" s="2">
        <f t="shared" si="84"/>
        <v>52.475392353934872</v>
      </c>
      <c r="BK38" s="2">
        <f t="shared" si="84"/>
        <v>64.297915310061057</v>
      </c>
      <c r="BL38" s="2">
        <f t="shared" si="84"/>
        <v>74.402857601238168</v>
      </c>
      <c r="BM38" s="2">
        <f t="shared" si="84"/>
        <v>81.989468021856695</v>
      </c>
      <c r="BN38" s="2">
        <f t="shared" si="84"/>
        <v>87.363513679303168</v>
      </c>
      <c r="BO38" s="2">
        <f t="shared" si="84"/>
        <v>100</v>
      </c>
      <c r="BP38" s="2">
        <f t="shared" si="84"/>
        <v>98.057812632711418</v>
      </c>
      <c r="BQ38" s="8">
        <f t="shared" ref="BQ38" si="85">BQ26/MAX($BF$24:$BQ$31)*100</f>
        <v>95.706520200447343</v>
      </c>
    </row>
    <row r="39" spans="2:69" ht="15.75" x14ac:dyDescent="0.25">
      <c r="B39" s="3"/>
      <c r="C39" s="40"/>
      <c r="D39" s="15">
        <f t="shared" si="65"/>
        <v>5.8</v>
      </c>
      <c r="E39" s="2" t="s">
        <v>3</v>
      </c>
      <c r="F39" s="2">
        <v>0.109</v>
      </c>
      <c r="G39" s="2">
        <v>0.11799999999999999</v>
      </c>
      <c r="H39" s="2">
        <v>0.13</v>
      </c>
      <c r="I39" s="2">
        <v>0.14499999999999999</v>
      </c>
      <c r="J39" s="2">
        <v>0.157</v>
      </c>
      <c r="K39" s="2">
        <v>0.182</v>
      </c>
      <c r="L39" s="2">
        <v>0.20200000000000001</v>
      </c>
      <c r="M39" s="2">
        <v>0.22800000000000001</v>
      </c>
      <c r="N39" s="2">
        <v>0.245</v>
      </c>
      <c r="O39" s="2">
        <v>0.27300000000000002</v>
      </c>
      <c r="P39" s="2">
        <v>0.27800000000000002</v>
      </c>
      <c r="Q39" s="8">
        <v>0.27600000000000002</v>
      </c>
      <c r="R39" s="2"/>
      <c r="S39" s="7">
        <f t="shared" si="66"/>
        <v>6.2E-2</v>
      </c>
      <c r="T39" s="2">
        <f t="shared" si="39"/>
        <v>7.0999999999999994E-2</v>
      </c>
      <c r="U39" s="2">
        <f t="shared" si="39"/>
        <v>8.3000000000000004E-2</v>
      </c>
      <c r="V39" s="2">
        <f t="shared" si="39"/>
        <v>9.799999999999999E-2</v>
      </c>
      <c r="W39" s="2">
        <f t="shared" si="39"/>
        <v>0.11</v>
      </c>
      <c r="X39" s="2">
        <f t="shared" si="39"/>
        <v>0.13500000000000001</v>
      </c>
      <c r="Y39" s="2">
        <f t="shared" si="39"/>
        <v>0.15500000000000003</v>
      </c>
      <c r="Z39" s="2">
        <f t="shared" si="39"/>
        <v>0.18099999999999999</v>
      </c>
      <c r="AA39" s="2">
        <f t="shared" si="39"/>
        <v>0.19800000000000001</v>
      </c>
      <c r="AB39" s="2">
        <f t="shared" si="39"/>
        <v>0.22600000000000003</v>
      </c>
      <c r="AC39" s="2">
        <f t="shared" si="39"/>
        <v>0.23100000000000004</v>
      </c>
      <c r="AD39" s="2">
        <f t="shared" si="39"/>
        <v>0.22900000000000004</v>
      </c>
      <c r="AE39" s="2"/>
      <c r="AF39" s="2">
        <f t="shared" si="67"/>
        <v>6.2E-2</v>
      </c>
      <c r="AG39" s="2">
        <f t="shared" si="68"/>
        <v>7.0999999999999994E-2</v>
      </c>
      <c r="AH39" s="2">
        <f t="shared" si="69"/>
        <v>8.3000000000000004E-2</v>
      </c>
      <c r="AI39" s="2">
        <f t="shared" si="41"/>
        <v>9.799999999999999E-2</v>
      </c>
      <c r="AJ39" s="2">
        <f t="shared" si="42"/>
        <v>0.11</v>
      </c>
      <c r="AK39" s="2">
        <f t="shared" si="43"/>
        <v>0.13500000000000001</v>
      </c>
      <c r="AL39" s="2">
        <f t="shared" si="44"/>
        <v>0.15500000000000003</v>
      </c>
      <c r="AM39" s="2">
        <f t="shared" si="45"/>
        <v>0.18099999999999999</v>
      </c>
      <c r="AN39" s="2">
        <f t="shared" si="46"/>
        <v>0.19800000000000001</v>
      </c>
      <c r="AO39" s="2">
        <f t="shared" si="47"/>
        <v>0.22600000000000003</v>
      </c>
      <c r="AP39" s="2">
        <f t="shared" si="48"/>
        <v>0.23100000000000004</v>
      </c>
      <c r="AQ39" s="2">
        <f t="shared" si="49"/>
        <v>0.22900000000000004</v>
      </c>
      <c r="AR39" s="2"/>
      <c r="AS39" s="2">
        <f t="shared" si="70"/>
        <v>25.101214574898783</v>
      </c>
      <c r="AT39" s="2">
        <f t="shared" si="71"/>
        <v>28.74493927125506</v>
      </c>
      <c r="AU39" s="2">
        <f t="shared" si="72"/>
        <v>33.603238866396765</v>
      </c>
      <c r="AV39" s="2">
        <f t="shared" si="73"/>
        <v>39.676113360323882</v>
      </c>
      <c r="AW39" s="2">
        <f t="shared" si="74"/>
        <v>44.534412955465584</v>
      </c>
      <c r="AX39" s="2">
        <f t="shared" si="75"/>
        <v>54.655870445344135</v>
      </c>
      <c r="AY39" s="2">
        <f t="shared" si="76"/>
        <v>62.753036437246976</v>
      </c>
      <c r="AZ39" s="2">
        <f t="shared" si="77"/>
        <v>73.279352226720647</v>
      </c>
      <c r="BA39" s="2">
        <f t="shared" si="78"/>
        <v>80.161943319838059</v>
      </c>
      <c r="BB39" s="2">
        <f t="shared" si="79"/>
        <v>91.49797570850204</v>
      </c>
      <c r="BC39" s="2">
        <f t="shared" si="80"/>
        <v>93.52226720647775</v>
      </c>
      <c r="BD39" s="2">
        <f t="shared" si="81"/>
        <v>92.712550607287469</v>
      </c>
      <c r="BE39" s="2"/>
      <c r="BF39" s="2">
        <f t="shared" ref="BF39:BP39" si="86">BF27/MAX($BF$24:$BQ$31)*100</f>
        <v>25.217764691448906</v>
      </c>
      <c r="BG39" s="2">
        <f t="shared" si="86"/>
        <v>27.184960788199657</v>
      </c>
      <c r="BH39" s="2">
        <f t="shared" si="86"/>
        <v>31.666713852948682</v>
      </c>
      <c r="BI39" s="2">
        <f t="shared" si="86"/>
        <v>38.707850853599844</v>
      </c>
      <c r="BJ39" s="2">
        <f t="shared" si="86"/>
        <v>48.111604994196085</v>
      </c>
      <c r="BK39" s="2">
        <f t="shared" si="86"/>
        <v>57.479969423289269</v>
      </c>
      <c r="BL39" s="2">
        <f t="shared" si="86"/>
        <v>66.384020837462145</v>
      </c>
      <c r="BM39" s="2">
        <f t="shared" si="86"/>
        <v>74.041410681086788</v>
      </c>
      <c r="BN39" s="2">
        <f t="shared" si="86"/>
        <v>81.677094834989575</v>
      </c>
      <c r="BO39" s="2">
        <f t="shared" si="86"/>
        <v>93.954493549635259</v>
      </c>
      <c r="BP39" s="2">
        <f t="shared" si="86"/>
        <v>92.796070326434716</v>
      </c>
      <c r="BQ39" s="8">
        <f t="shared" ref="BQ39" si="87">BQ27/MAX($BF$24:$BQ$31)*100</f>
        <v>92.156696205279204</v>
      </c>
    </row>
    <row r="40" spans="2:69" ht="15.75" x14ac:dyDescent="0.25">
      <c r="B40" s="3"/>
      <c r="C40" s="40"/>
      <c r="D40" s="15">
        <f t="shared" si="65"/>
        <v>6.4</v>
      </c>
      <c r="E40" s="2" t="s">
        <v>4</v>
      </c>
      <c r="F40" s="2">
        <v>0.10199999999999999</v>
      </c>
      <c r="G40" s="2">
        <v>0.104</v>
      </c>
      <c r="H40" s="2">
        <v>0.124</v>
      </c>
      <c r="I40" s="2">
        <v>0.127</v>
      </c>
      <c r="J40" s="2">
        <v>0.14799999999999999</v>
      </c>
      <c r="K40" s="2">
        <v>0.157</v>
      </c>
      <c r="L40" s="2">
        <v>0.183</v>
      </c>
      <c r="M40" s="2">
        <v>0.20300000000000001</v>
      </c>
      <c r="N40" s="2">
        <v>0.218</v>
      </c>
      <c r="O40" s="2">
        <v>0.23799999999999999</v>
      </c>
      <c r="P40" s="2">
        <v>0.23899999999999999</v>
      </c>
      <c r="Q40" s="8">
        <v>0.24099999999999999</v>
      </c>
      <c r="R40" s="2"/>
      <c r="S40" s="7">
        <f t="shared" si="66"/>
        <v>5.4999999999999993E-2</v>
      </c>
      <c r="T40" s="2">
        <f t="shared" si="39"/>
        <v>5.6999999999999995E-2</v>
      </c>
      <c r="U40" s="2">
        <f t="shared" si="39"/>
        <v>7.6999999999999999E-2</v>
      </c>
      <c r="V40" s="2">
        <f t="shared" si="39"/>
        <v>0.08</v>
      </c>
      <c r="W40" s="2">
        <f t="shared" si="39"/>
        <v>0.10099999999999999</v>
      </c>
      <c r="X40" s="2">
        <f t="shared" si="39"/>
        <v>0.11</v>
      </c>
      <c r="Y40" s="2">
        <f t="shared" si="39"/>
        <v>0.13600000000000001</v>
      </c>
      <c r="Z40" s="2">
        <f t="shared" si="39"/>
        <v>0.15600000000000003</v>
      </c>
      <c r="AA40" s="2">
        <f t="shared" si="39"/>
        <v>0.17099999999999999</v>
      </c>
      <c r="AB40" s="2">
        <f t="shared" si="39"/>
        <v>0.191</v>
      </c>
      <c r="AC40" s="2">
        <f t="shared" si="39"/>
        <v>0.192</v>
      </c>
      <c r="AD40" s="2">
        <f t="shared" si="39"/>
        <v>0.19400000000000001</v>
      </c>
      <c r="AE40" s="2"/>
      <c r="AF40" s="2">
        <f t="shared" si="67"/>
        <v>5.4999999999999993E-2</v>
      </c>
      <c r="AG40" s="2">
        <f t="shared" si="68"/>
        <v>5.6999999999999995E-2</v>
      </c>
      <c r="AH40" s="2">
        <f t="shared" si="69"/>
        <v>7.6999999999999999E-2</v>
      </c>
      <c r="AI40" s="2">
        <f t="shared" si="41"/>
        <v>0.08</v>
      </c>
      <c r="AJ40" s="2">
        <f t="shared" si="42"/>
        <v>0.10099999999999999</v>
      </c>
      <c r="AK40" s="2">
        <f t="shared" si="43"/>
        <v>0.11</v>
      </c>
      <c r="AL40" s="2">
        <f t="shared" si="44"/>
        <v>0.13600000000000001</v>
      </c>
      <c r="AM40" s="2">
        <f t="shared" si="45"/>
        <v>0.15600000000000003</v>
      </c>
      <c r="AN40" s="2">
        <f t="shared" si="46"/>
        <v>0.17099999999999999</v>
      </c>
      <c r="AO40" s="2">
        <f t="shared" si="47"/>
        <v>0.191</v>
      </c>
      <c r="AP40" s="2">
        <f t="shared" si="48"/>
        <v>0.192</v>
      </c>
      <c r="AQ40" s="2">
        <f t="shared" si="49"/>
        <v>0.19400000000000001</v>
      </c>
      <c r="AR40" s="2"/>
      <c r="AS40" s="2">
        <f t="shared" si="70"/>
        <v>22.267206477732788</v>
      </c>
      <c r="AT40" s="2">
        <f t="shared" si="71"/>
        <v>23.076923076923077</v>
      </c>
      <c r="AU40" s="2">
        <f t="shared" si="72"/>
        <v>31.174089068825911</v>
      </c>
      <c r="AV40" s="2">
        <f t="shared" si="73"/>
        <v>32.388663967611336</v>
      </c>
      <c r="AW40" s="2">
        <f t="shared" si="74"/>
        <v>40.890688259109311</v>
      </c>
      <c r="AX40" s="2">
        <f t="shared" si="75"/>
        <v>44.534412955465584</v>
      </c>
      <c r="AY40" s="2">
        <f t="shared" si="76"/>
        <v>55.060728744939283</v>
      </c>
      <c r="AZ40" s="2">
        <f t="shared" si="77"/>
        <v>63.15789473684211</v>
      </c>
      <c r="BA40" s="2">
        <f t="shared" si="78"/>
        <v>69.230769230769226</v>
      </c>
      <c r="BB40" s="2">
        <f t="shared" si="79"/>
        <v>77.327935222672068</v>
      </c>
      <c r="BC40" s="2">
        <f t="shared" si="80"/>
        <v>77.732793522267201</v>
      </c>
      <c r="BD40" s="2">
        <f t="shared" si="81"/>
        <v>78.542510121457497</v>
      </c>
      <c r="BE40" s="2"/>
      <c r="BF40" s="2">
        <f t="shared" ref="BF40:BP40" si="88">BF28/MAX($BF$24:$BQ$31)*100</f>
        <v>21.532044204108985</v>
      </c>
      <c r="BG40" s="2">
        <f t="shared" si="88"/>
        <v>21.947283485745029</v>
      </c>
      <c r="BH40" s="2">
        <f t="shared" si="88"/>
        <v>27.578966242933856</v>
      </c>
      <c r="BI40" s="2">
        <f t="shared" si="88"/>
        <v>32.532110264903793</v>
      </c>
      <c r="BJ40" s="2">
        <f t="shared" si="88"/>
        <v>42.764455517491953</v>
      </c>
      <c r="BK40" s="2">
        <f t="shared" si="88"/>
        <v>47.672300708737964</v>
      </c>
      <c r="BL40" s="2">
        <f t="shared" si="88"/>
        <v>56.826911280352576</v>
      </c>
      <c r="BM40" s="2">
        <f t="shared" si="88"/>
        <v>64.950973452997758</v>
      </c>
      <c r="BN40" s="2">
        <f t="shared" si="88"/>
        <v>68.432849202079964</v>
      </c>
      <c r="BO40" s="2">
        <f t="shared" si="88"/>
        <v>80.38513443371744</v>
      </c>
      <c r="BP40" s="2">
        <f t="shared" si="88"/>
        <v>78.423128827987128</v>
      </c>
      <c r="BQ40" s="8">
        <f t="shared" ref="BQ40" si="89">BQ28/MAX($BF$24:$BQ$31)*100</f>
        <v>78.381133037003494</v>
      </c>
    </row>
    <row r="41" spans="2:69" ht="15.75" x14ac:dyDescent="0.25">
      <c r="B41" s="3"/>
      <c r="C41" s="40"/>
      <c r="D41" s="15">
        <f t="shared" si="65"/>
        <v>7</v>
      </c>
      <c r="E41" s="2" t="s">
        <v>5</v>
      </c>
      <c r="F41" s="2">
        <v>9.0999999999999998E-2</v>
      </c>
      <c r="G41" s="2">
        <v>9.0999999999999998E-2</v>
      </c>
      <c r="H41" s="2">
        <v>0.107</v>
      </c>
      <c r="I41" s="2">
        <v>0.105</v>
      </c>
      <c r="J41" s="2">
        <v>0.126</v>
      </c>
      <c r="K41" s="2">
        <v>0.124</v>
      </c>
      <c r="L41" s="2">
        <v>0.13700000000000001</v>
      </c>
      <c r="M41" s="2">
        <v>0.152</v>
      </c>
      <c r="N41" s="2">
        <v>0.16400000000000001</v>
      </c>
      <c r="O41" s="2">
        <v>0.17199999999999999</v>
      </c>
      <c r="P41" s="2">
        <v>0.17499999999999999</v>
      </c>
      <c r="Q41" s="8">
        <v>0.17799999999999999</v>
      </c>
      <c r="R41" s="2"/>
      <c r="S41" s="7">
        <f t="shared" si="66"/>
        <v>4.3999999999999997E-2</v>
      </c>
      <c r="T41" s="2">
        <f t="shared" si="39"/>
        <v>4.3999999999999997E-2</v>
      </c>
      <c r="U41" s="2">
        <f t="shared" si="39"/>
        <v>0.06</v>
      </c>
      <c r="V41" s="2">
        <f t="shared" si="39"/>
        <v>5.7999999999999996E-2</v>
      </c>
      <c r="W41" s="2">
        <f t="shared" si="39"/>
        <v>7.9000000000000001E-2</v>
      </c>
      <c r="X41" s="2">
        <f t="shared" si="39"/>
        <v>7.6999999999999999E-2</v>
      </c>
      <c r="Y41" s="2">
        <f t="shared" si="39"/>
        <v>9.0000000000000011E-2</v>
      </c>
      <c r="Z41" s="2">
        <f t="shared" si="39"/>
        <v>0.105</v>
      </c>
      <c r="AA41" s="2">
        <f t="shared" si="39"/>
        <v>0.11700000000000001</v>
      </c>
      <c r="AB41" s="2">
        <f t="shared" si="39"/>
        <v>0.12499999999999999</v>
      </c>
      <c r="AC41" s="2">
        <f t="shared" si="39"/>
        <v>0.128</v>
      </c>
      <c r="AD41" s="2">
        <f t="shared" si="39"/>
        <v>0.13100000000000001</v>
      </c>
      <c r="AE41" s="2"/>
      <c r="AF41" s="2">
        <f t="shared" si="67"/>
        <v>4.3999999999999997E-2</v>
      </c>
      <c r="AG41" s="2">
        <f t="shared" si="68"/>
        <v>4.3999999999999997E-2</v>
      </c>
      <c r="AH41" s="2">
        <f t="shared" si="69"/>
        <v>0.06</v>
      </c>
      <c r="AI41" s="2">
        <f t="shared" si="41"/>
        <v>5.7999999999999996E-2</v>
      </c>
      <c r="AJ41" s="2">
        <f t="shared" si="42"/>
        <v>7.9000000000000001E-2</v>
      </c>
      <c r="AK41" s="2">
        <f t="shared" si="43"/>
        <v>7.6999999999999999E-2</v>
      </c>
      <c r="AL41" s="2">
        <f t="shared" si="44"/>
        <v>9.0000000000000011E-2</v>
      </c>
      <c r="AM41" s="2">
        <f t="shared" si="45"/>
        <v>0.105</v>
      </c>
      <c r="AN41" s="2">
        <f t="shared" si="46"/>
        <v>0.11700000000000001</v>
      </c>
      <c r="AO41" s="2">
        <f t="shared" si="47"/>
        <v>0.12499999999999999</v>
      </c>
      <c r="AP41" s="2">
        <f t="shared" si="48"/>
        <v>0.128</v>
      </c>
      <c r="AQ41" s="2">
        <f t="shared" si="49"/>
        <v>0.13100000000000001</v>
      </c>
      <c r="AR41" s="2"/>
      <c r="AS41" s="2">
        <f t="shared" si="70"/>
        <v>17.813765182186234</v>
      </c>
      <c r="AT41" s="2">
        <f t="shared" si="71"/>
        <v>17.813765182186234</v>
      </c>
      <c r="AU41" s="2">
        <f t="shared" si="72"/>
        <v>24.291497975708502</v>
      </c>
      <c r="AV41" s="2">
        <f t="shared" si="73"/>
        <v>23.481781376518217</v>
      </c>
      <c r="AW41" s="2">
        <f t="shared" si="74"/>
        <v>31.983805668016196</v>
      </c>
      <c r="AX41" s="2">
        <f t="shared" si="75"/>
        <v>31.174089068825911</v>
      </c>
      <c r="AY41" s="2">
        <f t="shared" si="76"/>
        <v>36.437246963562757</v>
      </c>
      <c r="AZ41" s="2">
        <f t="shared" si="77"/>
        <v>42.51012145748988</v>
      </c>
      <c r="BA41" s="2">
        <f t="shared" si="78"/>
        <v>47.368421052631582</v>
      </c>
      <c r="BB41" s="2">
        <f t="shared" si="79"/>
        <v>50.607287449392715</v>
      </c>
      <c r="BC41" s="2">
        <f t="shared" si="80"/>
        <v>51.821862348178136</v>
      </c>
      <c r="BD41" s="2">
        <f t="shared" si="81"/>
        <v>53.036437246963565</v>
      </c>
      <c r="BE41" s="2"/>
      <c r="BF41" s="2">
        <f t="shared" ref="BF41:BP41" si="90">BF29/MAX($BF$24:$BQ$31)*100</f>
        <v>16.979983579173862</v>
      </c>
      <c r="BG41" s="2">
        <f t="shared" si="90"/>
        <v>16.289648273453945</v>
      </c>
      <c r="BH41" s="2">
        <f t="shared" si="90"/>
        <v>21.216367977501584</v>
      </c>
      <c r="BI41" s="2">
        <f t="shared" si="90"/>
        <v>23.033511697479309</v>
      </c>
      <c r="BJ41" s="2">
        <f t="shared" si="90"/>
        <v>30.872096863999698</v>
      </c>
      <c r="BK41" s="2">
        <f t="shared" si="90"/>
        <v>32.500967318781086</v>
      </c>
      <c r="BL41" s="2">
        <f t="shared" si="90"/>
        <v>37.396544076706022</v>
      </c>
      <c r="BM41" s="2">
        <f t="shared" si="90"/>
        <v>44.088030727706837</v>
      </c>
      <c r="BN41" s="2">
        <f t="shared" si="90"/>
        <v>47.171182393854458</v>
      </c>
      <c r="BO41" s="2">
        <f t="shared" si="90"/>
        <v>53.287940130045399</v>
      </c>
      <c r="BP41" s="2">
        <f t="shared" si="90"/>
        <v>52.063927974859148</v>
      </c>
      <c r="BQ41" s="8">
        <f t="shared" ref="BQ41" si="91">BQ29/MAX($BF$24:$BQ$31)*100</f>
        <v>49.226144975132833</v>
      </c>
    </row>
    <row r="42" spans="2:69" ht="15.75" x14ac:dyDescent="0.25">
      <c r="B42" s="3"/>
      <c r="C42" s="40"/>
      <c r="D42" s="15">
        <f t="shared" si="65"/>
        <v>7.6</v>
      </c>
      <c r="E42" s="2" t="s">
        <v>6</v>
      </c>
      <c r="F42" s="2">
        <v>8.1000000000000003E-2</v>
      </c>
      <c r="G42" s="2">
        <v>7.3999999999999996E-2</v>
      </c>
      <c r="H42" s="2">
        <v>7.6999999999999999E-2</v>
      </c>
      <c r="I42" s="2">
        <v>7.8E-2</v>
      </c>
      <c r="J42" s="2">
        <v>8.8999999999999996E-2</v>
      </c>
      <c r="K42" s="2">
        <v>8.4000000000000005E-2</v>
      </c>
      <c r="L42" s="2">
        <v>8.7999999999999995E-2</v>
      </c>
      <c r="M42" s="2">
        <v>0.09</v>
      </c>
      <c r="N42" s="2">
        <v>9.4E-2</v>
      </c>
      <c r="O42" s="2">
        <v>9.7000000000000003E-2</v>
      </c>
      <c r="P42" s="2">
        <v>9.7000000000000003E-2</v>
      </c>
      <c r="Q42" s="8">
        <v>9.1999999999999998E-2</v>
      </c>
      <c r="R42" s="2"/>
      <c r="S42" s="7">
        <f t="shared" si="66"/>
        <v>3.4000000000000002E-2</v>
      </c>
      <c r="T42" s="2">
        <f t="shared" si="39"/>
        <v>2.6999999999999996E-2</v>
      </c>
      <c r="U42" s="2">
        <f t="shared" si="39"/>
        <v>0.03</v>
      </c>
      <c r="V42" s="2">
        <f t="shared" si="39"/>
        <v>3.1E-2</v>
      </c>
      <c r="W42" s="2">
        <f t="shared" si="39"/>
        <v>4.1999999999999996E-2</v>
      </c>
      <c r="X42" s="2">
        <f t="shared" si="39"/>
        <v>3.7000000000000005E-2</v>
      </c>
      <c r="Y42" s="2">
        <f t="shared" si="39"/>
        <v>4.0999999999999995E-2</v>
      </c>
      <c r="Z42" s="2">
        <f t="shared" si="39"/>
        <v>4.2999999999999997E-2</v>
      </c>
      <c r="AA42" s="2">
        <f t="shared" si="39"/>
        <v>4.7E-2</v>
      </c>
      <c r="AB42" s="2">
        <f t="shared" si="39"/>
        <v>0.05</v>
      </c>
      <c r="AC42" s="2">
        <f t="shared" si="39"/>
        <v>0.05</v>
      </c>
      <c r="AD42" s="2">
        <f t="shared" si="39"/>
        <v>4.4999999999999998E-2</v>
      </c>
      <c r="AE42" s="2"/>
      <c r="AF42" s="2">
        <f t="shared" si="67"/>
        <v>3.4000000000000002E-2</v>
      </c>
      <c r="AG42" s="2">
        <f t="shared" si="68"/>
        <v>2.6999999999999996E-2</v>
      </c>
      <c r="AH42" s="2">
        <f t="shared" si="69"/>
        <v>0.03</v>
      </c>
      <c r="AI42" s="2">
        <f t="shared" si="41"/>
        <v>3.1E-2</v>
      </c>
      <c r="AJ42" s="2">
        <f t="shared" si="42"/>
        <v>4.1999999999999996E-2</v>
      </c>
      <c r="AK42" s="2">
        <f t="shared" si="43"/>
        <v>3.7000000000000005E-2</v>
      </c>
      <c r="AL42" s="2">
        <f t="shared" si="44"/>
        <v>4.0999999999999995E-2</v>
      </c>
      <c r="AM42" s="2">
        <f t="shared" si="45"/>
        <v>4.2999999999999997E-2</v>
      </c>
      <c r="AN42" s="2">
        <f t="shared" si="46"/>
        <v>4.7E-2</v>
      </c>
      <c r="AO42" s="2">
        <f t="shared" si="47"/>
        <v>0.05</v>
      </c>
      <c r="AP42" s="2">
        <f t="shared" si="48"/>
        <v>0.05</v>
      </c>
      <c r="AQ42" s="2">
        <f t="shared" si="49"/>
        <v>4.4999999999999998E-2</v>
      </c>
      <c r="AR42" s="2"/>
      <c r="AS42" s="2">
        <f t="shared" si="70"/>
        <v>13.765182186234821</v>
      </c>
      <c r="AT42" s="2">
        <f t="shared" si="71"/>
        <v>10.931174089068826</v>
      </c>
      <c r="AU42" s="2">
        <f t="shared" si="72"/>
        <v>12.145748987854251</v>
      </c>
      <c r="AV42" s="2">
        <f t="shared" si="73"/>
        <v>12.550607287449392</v>
      </c>
      <c r="AW42" s="2">
        <f t="shared" si="74"/>
        <v>17.004048582995949</v>
      </c>
      <c r="AX42" s="2">
        <f t="shared" si="75"/>
        <v>14.979757085020246</v>
      </c>
      <c r="AY42" s="2">
        <f t="shared" si="76"/>
        <v>16.599190283400809</v>
      </c>
      <c r="AZ42" s="2">
        <f t="shared" si="77"/>
        <v>17.40890688259109</v>
      </c>
      <c r="BA42" s="2">
        <f t="shared" si="78"/>
        <v>19.02834008097166</v>
      </c>
      <c r="BB42" s="2">
        <f t="shared" si="79"/>
        <v>20.242914979757089</v>
      </c>
      <c r="BC42" s="2">
        <f t="shared" si="80"/>
        <v>20.242914979757089</v>
      </c>
      <c r="BD42" s="2">
        <f t="shared" si="81"/>
        <v>18.218623481781375</v>
      </c>
      <c r="BE42" s="2"/>
      <c r="BF42" s="2">
        <f t="shared" ref="BF42:BP42" si="92">BF30/MAX($BF$24:$BQ$31)*100</f>
        <v>11.613487726848049</v>
      </c>
      <c r="BG42" s="2">
        <f t="shared" si="92"/>
        <v>10.518765984353029</v>
      </c>
      <c r="BH42" s="2">
        <f t="shared" si="92"/>
        <v>11.65265234091145</v>
      </c>
      <c r="BI42" s="2">
        <f t="shared" si="92"/>
        <v>11.071317346620994</v>
      </c>
      <c r="BJ42" s="2">
        <f t="shared" si="92"/>
        <v>14.206845785793154</v>
      </c>
      <c r="BK42" s="2">
        <f t="shared" si="92"/>
        <v>14.343214140784994</v>
      </c>
      <c r="BL42" s="2">
        <f t="shared" si="92"/>
        <v>16.043335881392562</v>
      </c>
      <c r="BM42" s="2">
        <f t="shared" si="92"/>
        <v>18.099242188311017</v>
      </c>
      <c r="BN42" s="2">
        <f t="shared" si="92"/>
        <v>18.920755358002321</v>
      </c>
      <c r="BO42" s="2">
        <f t="shared" si="92"/>
        <v>20.467049819276543</v>
      </c>
      <c r="BP42" s="2">
        <f t="shared" si="92"/>
        <v>19.516718099714055</v>
      </c>
      <c r="BQ42" s="8">
        <f t="shared" ref="BQ42" si="93">BQ30/MAX($BF$24:$BQ$31)*100</f>
        <v>18.048281003746592</v>
      </c>
    </row>
    <row r="43" spans="2:69" ht="15.75" x14ac:dyDescent="0.25">
      <c r="B43" s="3"/>
      <c r="C43" s="40"/>
      <c r="D43" s="15">
        <f t="shared" si="65"/>
        <v>8</v>
      </c>
      <c r="E43" s="2" t="s">
        <v>7</v>
      </c>
      <c r="F43" s="2">
        <v>6.3E-2</v>
      </c>
      <c r="G43" s="2">
        <v>6.7000000000000004E-2</v>
      </c>
      <c r="H43" s="2">
        <v>6.8000000000000005E-2</v>
      </c>
      <c r="I43" s="2">
        <v>6.4000000000000001E-2</v>
      </c>
      <c r="J43" s="2">
        <v>7.1999999999999995E-2</v>
      </c>
      <c r="K43" s="2">
        <v>7.0999999999999994E-2</v>
      </c>
      <c r="L43" s="2">
        <v>7.0000000000000007E-2</v>
      </c>
      <c r="M43" s="2">
        <v>7.3999999999999996E-2</v>
      </c>
      <c r="N43" s="2">
        <v>7.5999999999999998E-2</v>
      </c>
      <c r="O43" s="2">
        <v>7.6999999999999999E-2</v>
      </c>
      <c r="P43" s="2">
        <v>7.1999999999999995E-2</v>
      </c>
      <c r="Q43" s="8">
        <v>6.8000000000000005E-2</v>
      </c>
      <c r="R43" s="2"/>
      <c r="S43" s="7">
        <f t="shared" si="66"/>
        <v>1.6E-2</v>
      </c>
      <c r="T43" s="2">
        <f t="shared" si="39"/>
        <v>2.0000000000000004E-2</v>
      </c>
      <c r="U43" s="2">
        <f t="shared" si="39"/>
        <v>2.1000000000000005E-2</v>
      </c>
      <c r="V43" s="2">
        <f t="shared" si="39"/>
        <v>1.7000000000000001E-2</v>
      </c>
      <c r="W43" s="2">
        <f t="shared" si="39"/>
        <v>2.4999999999999994E-2</v>
      </c>
      <c r="X43" s="2">
        <f t="shared" si="39"/>
        <v>2.3999999999999994E-2</v>
      </c>
      <c r="Y43" s="2">
        <f t="shared" si="39"/>
        <v>2.3000000000000007E-2</v>
      </c>
      <c r="Z43" s="2">
        <f t="shared" si="39"/>
        <v>2.6999999999999996E-2</v>
      </c>
      <c r="AA43" s="2">
        <f t="shared" si="39"/>
        <v>2.8999999999999998E-2</v>
      </c>
      <c r="AB43" s="2">
        <f t="shared" si="39"/>
        <v>0.03</v>
      </c>
      <c r="AC43" s="2">
        <f t="shared" si="39"/>
        <v>2.4999999999999994E-2</v>
      </c>
      <c r="AD43" s="2">
        <f t="shared" si="39"/>
        <v>2.1000000000000005E-2</v>
      </c>
      <c r="AE43" s="2"/>
      <c r="AF43" s="2">
        <f t="shared" si="67"/>
        <v>1.6E-2</v>
      </c>
      <c r="AG43" s="2">
        <f t="shared" si="68"/>
        <v>2.0000000000000004E-2</v>
      </c>
      <c r="AH43" s="2">
        <f t="shared" si="69"/>
        <v>2.1000000000000005E-2</v>
      </c>
      <c r="AI43" s="2">
        <f t="shared" si="41"/>
        <v>1.7000000000000001E-2</v>
      </c>
      <c r="AJ43" s="2">
        <f t="shared" si="42"/>
        <v>2.4999999999999994E-2</v>
      </c>
      <c r="AK43" s="2">
        <f t="shared" si="43"/>
        <v>2.3999999999999994E-2</v>
      </c>
      <c r="AL43" s="2">
        <f t="shared" si="44"/>
        <v>2.3000000000000007E-2</v>
      </c>
      <c r="AM43" s="2">
        <f t="shared" si="45"/>
        <v>2.6999999999999996E-2</v>
      </c>
      <c r="AN43" s="2">
        <f t="shared" si="46"/>
        <v>2.8999999999999998E-2</v>
      </c>
      <c r="AO43" s="2">
        <f t="shared" si="47"/>
        <v>0.03</v>
      </c>
      <c r="AP43" s="2">
        <f t="shared" si="48"/>
        <v>2.4999999999999994E-2</v>
      </c>
      <c r="AQ43" s="2">
        <f t="shared" si="49"/>
        <v>2.1000000000000005E-2</v>
      </c>
      <c r="AR43" s="2"/>
      <c r="AS43" s="2">
        <f t="shared" si="70"/>
        <v>6.4777327935222671</v>
      </c>
      <c r="AT43" s="2">
        <f t="shared" si="71"/>
        <v>8.0971659919028358</v>
      </c>
      <c r="AU43" s="2">
        <f t="shared" si="72"/>
        <v>8.5020242914979782</v>
      </c>
      <c r="AV43" s="2">
        <f t="shared" si="73"/>
        <v>6.8825910931174104</v>
      </c>
      <c r="AW43" s="2">
        <f t="shared" si="74"/>
        <v>10.121457489878541</v>
      </c>
      <c r="AX43" s="2">
        <f t="shared" si="75"/>
        <v>9.7165991902833984</v>
      </c>
      <c r="AY43" s="2">
        <f t="shared" si="76"/>
        <v>9.3117408906882631</v>
      </c>
      <c r="AZ43" s="2">
        <f t="shared" si="77"/>
        <v>10.931174089068826</v>
      </c>
      <c r="BA43" s="2">
        <f t="shared" si="78"/>
        <v>11.740890688259109</v>
      </c>
      <c r="BB43" s="2">
        <f t="shared" si="79"/>
        <v>12.145748987854251</v>
      </c>
      <c r="BC43" s="2">
        <f t="shared" si="80"/>
        <v>10.121457489878541</v>
      </c>
      <c r="BD43" s="2">
        <f t="shared" si="81"/>
        <v>8.5020242914979782</v>
      </c>
      <c r="BE43" s="2"/>
      <c r="BF43" s="2">
        <f t="shared" ref="BF43:BP43" si="94">BF31/MAX($BF$24:$BQ$31)*100</f>
        <v>6.9439332597227343</v>
      </c>
      <c r="BG43" s="2">
        <f t="shared" si="94"/>
        <v>7.326142143955912</v>
      </c>
      <c r="BH43" s="2">
        <f t="shared" si="94"/>
        <v>8.0896161867821821</v>
      </c>
      <c r="BI43" s="2">
        <f t="shared" si="94"/>
        <v>6.7122486150826246</v>
      </c>
      <c r="BJ43" s="2">
        <f t="shared" si="94"/>
        <v>8.9111293564734879</v>
      </c>
      <c r="BK43" s="2">
        <f t="shared" si="94"/>
        <v>8.8917829808518061</v>
      </c>
      <c r="BL43" s="2">
        <f t="shared" si="94"/>
        <v>9.4013948264960447</v>
      </c>
      <c r="BM43" s="2">
        <f t="shared" si="94"/>
        <v>10.45600822928758</v>
      </c>
      <c r="BN43" s="2">
        <f t="shared" si="94"/>
        <v>11.516755848739654</v>
      </c>
      <c r="BO43" s="2">
        <f t="shared" si="94"/>
        <v>11.329898172003434</v>
      </c>
      <c r="BP43" s="2">
        <f t="shared" si="94"/>
        <v>9.8614610760359742</v>
      </c>
      <c r="BQ43" s="8">
        <f t="shared" ref="BQ43" si="95">BQ31/MAX($BF$24:$BQ$31)*100</f>
        <v>7.9730660702320639</v>
      </c>
    </row>
    <row r="44" spans="2:69" x14ac:dyDescent="0.25">
      <c r="C44" s="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8"/>
      <c r="R44" s="2"/>
      <c r="S44" s="7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8"/>
    </row>
    <row r="45" spans="2:69" ht="15.75" x14ac:dyDescent="0.25">
      <c r="C45" s="7"/>
      <c r="D45" s="2"/>
      <c r="E45" s="14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4"/>
      <c r="R45" s="3"/>
      <c r="S45" s="18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8"/>
    </row>
    <row r="46" spans="2:69" ht="15.75" x14ac:dyDescent="0.25">
      <c r="C46" s="7"/>
      <c r="D46" s="2"/>
      <c r="E46" s="14" t="s">
        <v>21</v>
      </c>
      <c r="F46" s="15">
        <v>40.200000000000003</v>
      </c>
      <c r="G46" s="15">
        <v>43.9</v>
      </c>
      <c r="H46" s="15">
        <v>47.5</v>
      </c>
      <c r="I46" s="15">
        <v>51.1</v>
      </c>
      <c r="J46" s="15">
        <v>54.7</v>
      </c>
      <c r="K46" s="15">
        <v>58.3</v>
      </c>
      <c r="L46" s="15">
        <v>61.9</v>
      </c>
      <c r="M46" s="15">
        <v>65.5</v>
      </c>
      <c r="N46" s="15">
        <v>69.099999999999994</v>
      </c>
      <c r="O46" s="15">
        <v>72.7</v>
      </c>
      <c r="P46" s="15">
        <v>76.3</v>
      </c>
      <c r="Q46" s="16">
        <v>80</v>
      </c>
      <c r="R46" s="3"/>
      <c r="S46" s="18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8"/>
    </row>
    <row r="47" spans="2:69" x14ac:dyDescent="0.25">
      <c r="C47" s="7"/>
      <c r="D47" s="2"/>
      <c r="E47" s="2"/>
      <c r="F47" s="2">
        <v>1</v>
      </c>
      <c r="G47" s="2">
        <v>2</v>
      </c>
      <c r="H47" s="2">
        <v>3</v>
      </c>
      <c r="I47" s="2">
        <v>4</v>
      </c>
      <c r="J47" s="2">
        <v>5</v>
      </c>
      <c r="K47" s="2">
        <v>6</v>
      </c>
      <c r="L47" s="2">
        <v>7</v>
      </c>
      <c r="M47" s="2">
        <v>8</v>
      </c>
      <c r="N47" s="2">
        <v>9</v>
      </c>
      <c r="O47" s="2">
        <v>10</v>
      </c>
      <c r="P47" s="2">
        <v>11</v>
      </c>
      <c r="Q47" s="8">
        <v>12</v>
      </c>
      <c r="R47" s="2"/>
      <c r="S47" s="7"/>
      <c r="T47" s="2"/>
      <c r="U47" s="14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14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14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38" t="s">
        <v>29</v>
      </c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9"/>
    </row>
    <row r="48" spans="2:69" ht="15.75" customHeight="1" x14ac:dyDescent="0.25">
      <c r="B48" s="3"/>
      <c r="C48" s="40"/>
      <c r="D48" s="15">
        <f>D24</f>
        <v>4</v>
      </c>
      <c r="E48" s="2" t="s">
        <v>0</v>
      </c>
      <c r="F48" s="2">
        <v>6.9000000000000006E-2</v>
      </c>
      <c r="G48" s="2">
        <v>6.8000000000000005E-2</v>
      </c>
      <c r="H48" s="2">
        <v>6.5000000000000002E-2</v>
      </c>
      <c r="I48" s="2">
        <v>6.2E-2</v>
      </c>
      <c r="J48" s="2">
        <v>6.3E-2</v>
      </c>
      <c r="K48" s="2">
        <v>5.8000000000000003E-2</v>
      </c>
      <c r="L48" s="2">
        <v>5.7000000000000002E-2</v>
      </c>
      <c r="M48" s="2">
        <v>5.5E-2</v>
      </c>
      <c r="N48" s="2">
        <v>5.8999999999999997E-2</v>
      </c>
      <c r="O48" s="2">
        <v>5.8000000000000003E-2</v>
      </c>
      <c r="P48" s="2">
        <v>5.3999999999999999E-2</v>
      </c>
      <c r="Q48" s="8">
        <v>5.6000000000000001E-2</v>
      </c>
      <c r="R48" s="2"/>
      <c r="S48" s="7">
        <f>F48-$T$20</f>
        <v>2.2000000000000006E-2</v>
      </c>
      <c r="T48" s="2">
        <f t="shared" ref="T48:AD48" si="96">G48-$T$20</f>
        <v>2.1000000000000005E-2</v>
      </c>
      <c r="U48" s="2">
        <f t="shared" si="96"/>
        <v>1.8000000000000002E-2</v>
      </c>
      <c r="V48" s="2">
        <f t="shared" si="96"/>
        <v>1.4999999999999999E-2</v>
      </c>
      <c r="W48" s="2">
        <f t="shared" si="96"/>
        <v>1.6E-2</v>
      </c>
      <c r="X48" s="2">
        <f t="shared" si="96"/>
        <v>1.1000000000000003E-2</v>
      </c>
      <c r="Y48" s="2">
        <f t="shared" si="96"/>
        <v>1.0000000000000002E-2</v>
      </c>
      <c r="Z48" s="2">
        <f t="shared" si="96"/>
        <v>8.0000000000000002E-3</v>
      </c>
      <c r="AA48" s="2">
        <f t="shared" si="96"/>
        <v>1.1999999999999997E-2</v>
      </c>
      <c r="AB48" s="2">
        <f t="shared" si="96"/>
        <v>1.1000000000000003E-2</v>
      </c>
      <c r="AC48" s="2">
        <f t="shared" si="96"/>
        <v>6.9999999999999993E-3</v>
      </c>
      <c r="AD48" s="2">
        <f t="shared" si="96"/>
        <v>9.0000000000000011E-3</v>
      </c>
      <c r="AE48" s="2"/>
      <c r="AF48" s="2">
        <f t="shared" ref="AF48:AG48" si="97">IF(S48&lt;0,0,S48)</f>
        <v>2.2000000000000006E-2</v>
      </c>
      <c r="AG48" s="2">
        <f t="shared" si="97"/>
        <v>2.1000000000000005E-2</v>
      </c>
      <c r="AH48" s="2">
        <f>IF(U48&lt;0,0,U48)</f>
        <v>1.8000000000000002E-2</v>
      </c>
      <c r="AI48" s="2">
        <f t="shared" ref="AI48:AI55" si="98">IF(V48&lt;0,0,V48)</f>
        <v>1.4999999999999999E-2</v>
      </c>
      <c r="AJ48" s="2">
        <f t="shared" ref="AJ48:AJ55" si="99">IF(W48&lt;0,0,W48)</f>
        <v>1.6E-2</v>
      </c>
      <c r="AK48" s="2">
        <f t="shared" ref="AK48:AK55" si="100">IF(X48&lt;0,0,X48)</f>
        <v>1.1000000000000003E-2</v>
      </c>
      <c r="AL48" s="2">
        <f t="shared" ref="AL48:AL55" si="101">IF(Y48&lt;0,0,Y48)</f>
        <v>1.0000000000000002E-2</v>
      </c>
      <c r="AM48" s="2">
        <f t="shared" ref="AM48:AM55" si="102">IF(Z48&lt;0,0,Z48)</f>
        <v>8.0000000000000002E-3</v>
      </c>
      <c r="AN48" s="2">
        <f t="shared" ref="AN48:AN55" si="103">IF(AA48&lt;0,0,AA48)</f>
        <v>1.1999999999999997E-2</v>
      </c>
      <c r="AO48" s="2">
        <f t="shared" ref="AO48:AO55" si="104">IF(AB48&lt;0,0,AB48)</f>
        <v>1.1000000000000003E-2</v>
      </c>
      <c r="AP48" s="2">
        <f t="shared" ref="AP48:AP55" si="105">IF(AC48&lt;0,0,AC48)</f>
        <v>6.9999999999999993E-3</v>
      </c>
      <c r="AQ48" s="2">
        <f t="shared" ref="AQ48:AQ55" si="106">IF(AD48&lt;0,0,AD48)</f>
        <v>9.0000000000000011E-3</v>
      </c>
      <c r="AR48" s="2"/>
      <c r="AS48" s="2">
        <f t="shared" ref="AS48:AS55" si="107">AF48/MAX($AF$48:$AQ$55)*100</f>
        <v>7.6388888888888893</v>
      </c>
      <c r="AT48" s="2">
        <f t="shared" ref="AT48:AT55" si="108">AG48/MAX($AF$48:$AQ$55)*100</f>
        <v>7.291666666666667</v>
      </c>
      <c r="AU48" s="2">
        <f t="shared" ref="AU48:AU55" si="109">AH48/MAX($AF$48:$AQ$55)*100</f>
        <v>6.25</v>
      </c>
      <c r="AV48" s="2">
        <f t="shared" ref="AV48:AV55" si="110">AI48/MAX($AF$48:$AQ$55)*100</f>
        <v>5.208333333333333</v>
      </c>
      <c r="AW48" s="2">
        <f t="shared" ref="AW48:AW55" si="111">AJ48/MAX($AF$48:$AQ$55)*100</f>
        <v>5.5555555555555554</v>
      </c>
      <c r="AX48" s="2">
        <f t="shared" ref="AX48:AX55" si="112">AK48/MAX($AF$48:$AQ$55)*100</f>
        <v>3.8194444444444446</v>
      </c>
      <c r="AY48" s="2">
        <f t="shared" ref="AY48:AY55" si="113">AL48/MAX($AF$48:$AQ$55)*100</f>
        <v>3.4722222222222223</v>
      </c>
      <c r="AZ48" s="2">
        <f t="shared" ref="AZ48:AZ55" si="114">AM48/MAX($AF$48:$AQ$55)*100</f>
        <v>2.7777777777777777</v>
      </c>
      <c r="BA48" s="2">
        <f t="shared" ref="BA48:BA55" si="115">AN48/MAX($AF$48:$AQ$55)*100</f>
        <v>4.1666666666666652</v>
      </c>
      <c r="BB48" s="2">
        <f t="shared" ref="BB48:BB55" si="116">AO48/MAX($AF$48:$AQ$55)*100</f>
        <v>3.8194444444444446</v>
      </c>
      <c r="BC48" s="2">
        <f t="shared" ref="BC48:BC55" si="117">AP48/MAX($AF$48:$AQ$55)*100</f>
        <v>2.4305555555555549</v>
      </c>
      <c r="BD48" s="2">
        <f t="shared" ref="BD48:BD55" si="118">AQ48/MAX($AF$48:$AQ$55)*100</f>
        <v>3.125</v>
      </c>
      <c r="BE48" s="2"/>
      <c r="BF48" s="2">
        <f t="shared" ref="BF48:BG48" si="119">STDEV(AS24,AS36,AS48)</f>
        <v>2.6949232416766358</v>
      </c>
      <c r="BG48" s="2">
        <f t="shared" si="119"/>
        <v>1.2659293602687576</v>
      </c>
      <c r="BH48" s="2">
        <f t="shared" ref="BH48:BQ48" si="120">STDEV(AU24,AU36,AU48)</f>
        <v>1.5161789042275744</v>
      </c>
      <c r="BI48" s="2">
        <f t="shared" si="120"/>
        <v>0.76355178441793803</v>
      </c>
      <c r="BJ48" s="2">
        <f t="shared" si="120"/>
        <v>0.94428995801151772</v>
      </c>
      <c r="BK48" s="2">
        <f t="shared" si="120"/>
        <v>0.58572106001735946</v>
      </c>
      <c r="BL48" s="2">
        <f t="shared" si="120"/>
        <v>0.6698157754003381</v>
      </c>
      <c r="BM48" s="2">
        <f t="shared" si="120"/>
        <v>0.56748994851040913</v>
      </c>
      <c r="BN48" s="2">
        <f t="shared" si="120"/>
        <v>0.5659533460773557</v>
      </c>
      <c r="BO48" s="2">
        <f t="shared" si="120"/>
        <v>0.82592598461721112</v>
      </c>
      <c r="BP48" s="2">
        <f t="shared" si="120"/>
        <v>0.24101405316989846</v>
      </c>
      <c r="BQ48" s="8">
        <f t="shared" si="120"/>
        <v>0.93905159483874212</v>
      </c>
    </row>
    <row r="49" spans="2:69" ht="15.75" x14ac:dyDescent="0.25">
      <c r="B49" s="3"/>
      <c r="C49" s="40"/>
      <c r="D49" s="15">
        <f t="shared" ref="D49:D55" si="121">D25</f>
        <v>4.5999999999999996</v>
      </c>
      <c r="E49" s="2" t="s">
        <v>1</v>
      </c>
      <c r="F49" s="2">
        <v>0.107</v>
      </c>
      <c r="G49" s="2">
        <v>0.115</v>
      </c>
      <c r="H49" s="2">
        <v>0.13600000000000001</v>
      </c>
      <c r="I49" s="2">
        <v>0.155</v>
      </c>
      <c r="J49" s="2">
        <v>0.188</v>
      </c>
      <c r="K49" s="2">
        <v>0.20200000000000001</v>
      </c>
      <c r="L49" s="2">
        <v>0.214</v>
      </c>
      <c r="M49" s="2">
        <v>0.23100000000000001</v>
      </c>
      <c r="N49" s="2">
        <v>0.221</v>
      </c>
      <c r="O49" s="2">
        <v>0.21</v>
      </c>
      <c r="P49" s="2">
        <v>0.16300000000000001</v>
      </c>
      <c r="Q49" s="8">
        <v>0.15</v>
      </c>
      <c r="R49" s="2"/>
      <c r="S49" s="7">
        <f t="shared" ref="S49:S55" si="122">F49-$T$20</f>
        <v>0.06</v>
      </c>
      <c r="T49" s="2">
        <f t="shared" ref="T49:T55" si="123">G49-$T$20</f>
        <v>6.8000000000000005E-2</v>
      </c>
      <c r="U49" s="2">
        <f t="shared" ref="U49:U55" si="124">H49-$T$20</f>
        <v>8.900000000000001E-2</v>
      </c>
      <c r="V49" s="2">
        <f t="shared" ref="V49:V55" si="125">I49-$T$20</f>
        <v>0.108</v>
      </c>
      <c r="W49" s="2">
        <f t="shared" ref="W49:W55" si="126">J49-$T$20</f>
        <v>0.14100000000000001</v>
      </c>
      <c r="X49" s="2">
        <f t="shared" ref="X49:X55" si="127">K49-$T$20</f>
        <v>0.15500000000000003</v>
      </c>
      <c r="Y49" s="2">
        <f t="shared" ref="Y49:Y55" si="128">L49-$T$20</f>
        <v>0.16699999999999998</v>
      </c>
      <c r="Z49" s="2">
        <f t="shared" ref="Z49:Z55" si="129">M49-$T$20</f>
        <v>0.184</v>
      </c>
      <c r="AA49" s="2">
        <f t="shared" ref="AA49:AA55" si="130">N49-$T$20</f>
        <v>0.17399999999999999</v>
      </c>
      <c r="AB49" s="2">
        <f t="shared" ref="AB49:AB55" si="131">O49-$T$20</f>
        <v>0.16299999999999998</v>
      </c>
      <c r="AC49" s="2">
        <f t="shared" ref="AC49:AC55" si="132">P49-$T$20</f>
        <v>0.11600000000000001</v>
      </c>
      <c r="AD49" s="2">
        <f t="shared" ref="AD49:AD55" si="133">Q49-$T$20</f>
        <v>0.10299999999999999</v>
      </c>
      <c r="AE49" s="2"/>
      <c r="AF49" s="2">
        <f t="shared" ref="AF49:AF55" si="134">IF(S49&lt;0,0,S49)</f>
        <v>0.06</v>
      </c>
      <c r="AG49" s="2">
        <f t="shared" ref="AG49:AG55" si="135">IF(T49&lt;0,0,T49)</f>
        <v>6.8000000000000005E-2</v>
      </c>
      <c r="AH49" s="2">
        <f t="shared" ref="AH49:AH55" si="136">IF(U49&lt;0,0,U49)</f>
        <v>8.900000000000001E-2</v>
      </c>
      <c r="AI49" s="2">
        <f t="shared" si="98"/>
        <v>0.108</v>
      </c>
      <c r="AJ49" s="2">
        <f t="shared" si="99"/>
        <v>0.14100000000000001</v>
      </c>
      <c r="AK49" s="2">
        <f t="shared" si="100"/>
        <v>0.15500000000000003</v>
      </c>
      <c r="AL49" s="2">
        <f t="shared" si="101"/>
        <v>0.16699999999999998</v>
      </c>
      <c r="AM49" s="2">
        <f t="shared" si="102"/>
        <v>0.184</v>
      </c>
      <c r="AN49" s="2">
        <f t="shared" si="103"/>
        <v>0.17399999999999999</v>
      </c>
      <c r="AO49" s="2">
        <f t="shared" si="104"/>
        <v>0.16299999999999998</v>
      </c>
      <c r="AP49" s="2">
        <f t="shared" si="105"/>
        <v>0.11600000000000001</v>
      </c>
      <c r="AQ49" s="2">
        <f t="shared" si="106"/>
        <v>0.10299999999999999</v>
      </c>
      <c r="AR49" s="2"/>
      <c r="AS49" s="2">
        <f t="shared" si="107"/>
        <v>20.833333333333332</v>
      </c>
      <c r="AT49" s="2">
        <f t="shared" si="108"/>
        <v>23.611111111111111</v>
      </c>
      <c r="AU49" s="2">
        <f t="shared" si="109"/>
        <v>30.902777777777779</v>
      </c>
      <c r="AV49" s="2">
        <f t="shared" si="110"/>
        <v>37.499999999999993</v>
      </c>
      <c r="AW49" s="2">
        <f t="shared" si="111"/>
        <v>48.958333333333329</v>
      </c>
      <c r="AX49" s="2">
        <f t="shared" si="112"/>
        <v>53.819444444444443</v>
      </c>
      <c r="AY49" s="2">
        <f t="shared" si="113"/>
        <v>57.986111111111093</v>
      </c>
      <c r="AZ49" s="2">
        <f t="shared" si="114"/>
        <v>63.888888888888886</v>
      </c>
      <c r="BA49" s="2">
        <f t="shared" si="115"/>
        <v>60.41666666666665</v>
      </c>
      <c r="BB49" s="2">
        <f t="shared" si="116"/>
        <v>56.597222222222207</v>
      </c>
      <c r="BC49" s="2">
        <f t="shared" si="117"/>
        <v>40.277777777777771</v>
      </c>
      <c r="BD49" s="2">
        <f t="shared" si="118"/>
        <v>35.763888888888886</v>
      </c>
      <c r="BE49" s="2"/>
      <c r="BF49" s="2">
        <f t="shared" ref="BF49:BF55" si="137">STDEV(AS25,AS37,AS49)</f>
        <v>3.3815104357833912</v>
      </c>
      <c r="BG49" s="2">
        <f t="shared" ref="BG49:BG55" si="138">STDEV(AT25,AT37,AT49)</f>
        <v>3.7638065062613251</v>
      </c>
      <c r="BH49" s="2">
        <f t="shared" ref="BH49:BH55" si="139">STDEV(AU25,AU37,AU49)</f>
        <v>2.6023903982037919</v>
      </c>
      <c r="BI49" s="2">
        <f t="shared" ref="BI49:BQ55" si="140">STDEV(AV25,AV37,AV49)</f>
        <v>3.1860827886949434</v>
      </c>
      <c r="BJ49" s="2">
        <f t="shared" si="140"/>
        <v>2.5113940166488304</v>
      </c>
      <c r="BK49" s="2">
        <f t="shared" si="140"/>
        <v>3.876106953802994</v>
      </c>
      <c r="BL49" s="2">
        <f t="shared" si="140"/>
        <v>7.4268287550540855</v>
      </c>
      <c r="BM49" s="2">
        <f t="shared" si="140"/>
        <v>5.0146824413506046</v>
      </c>
      <c r="BN49" s="2">
        <f t="shared" si="140"/>
        <v>1.3771406770722094</v>
      </c>
      <c r="BO49" s="2">
        <f t="shared" si="140"/>
        <v>1.7362826013212795</v>
      </c>
      <c r="BP49" s="2">
        <f t="shared" si="140"/>
        <v>2.6625061178428742</v>
      </c>
      <c r="BQ49" s="8">
        <f t="shared" si="140"/>
        <v>1.6163614943794165</v>
      </c>
    </row>
    <row r="50" spans="2:69" ht="15.75" x14ac:dyDescent="0.25">
      <c r="B50" s="3"/>
      <c r="C50" s="40"/>
      <c r="D50" s="15">
        <f t="shared" si="121"/>
        <v>5.2</v>
      </c>
      <c r="E50" s="2" t="s">
        <v>2</v>
      </c>
      <c r="F50" s="2">
        <v>0.109</v>
      </c>
      <c r="G50" s="2">
        <v>0.11899999999999999</v>
      </c>
      <c r="H50" s="2">
        <v>0.13900000000000001</v>
      </c>
      <c r="I50" s="2">
        <v>0.157</v>
      </c>
      <c r="J50" s="2">
        <v>0.19</v>
      </c>
      <c r="K50" s="2">
        <v>0.219</v>
      </c>
      <c r="L50" s="2">
        <v>0.23799999999999999</v>
      </c>
      <c r="M50" s="2">
        <v>0.26600000000000001</v>
      </c>
      <c r="N50" s="2">
        <v>0.28499999999999998</v>
      </c>
      <c r="O50" s="2">
        <v>0.32900000000000001</v>
      </c>
      <c r="P50" s="2">
        <v>0.33500000000000002</v>
      </c>
      <c r="Q50" s="8">
        <v>0.32</v>
      </c>
      <c r="R50" s="2"/>
      <c r="S50" s="7">
        <f t="shared" si="122"/>
        <v>6.2E-2</v>
      </c>
      <c r="T50" s="2">
        <f t="shared" si="123"/>
        <v>7.1999999999999995E-2</v>
      </c>
      <c r="U50" s="2">
        <f t="shared" si="124"/>
        <v>9.2000000000000012E-2</v>
      </c>
      <c r="V50" s="2">
        <f t="shared" si="125"/>
        <v>0.11</v>
      </c>
      <c r="W50" s="2">
        <f t="shared" si="126"/>
        <v>0.14300000000000002</v>
      </c>
      <c r="X50" s="2">
        <f t="shared" si="127"/>
        <v>0.17199999999999999</v>
      </c>
      <c r="Y50" s="2">
        <f t="shared" si="128"/>
        <v>0.191</v>
      </c>
      <c r="Z50" s="2">
        <f t="shared" si="129"/>
        <v>0.21900000000000003</v>
      </c>
      <c r="AA50" s="2">
        <f t="shared" si="130"/>
        <v>0.23799999999999999</v>
      </c>
      <c r="AB50" s="2">
        <f t="shared" si="131"/>
        <v>0.28200000000000003</v>
      </c>
      <c r="AC50" s="2">
        <f t="shared" si="132"/>
        <v>0.28800000000000003</v>
      </c>
      <c r="AD50" s="2">
        <f t="shared" si="133"/>
        <v>0.27300000000000002</v>
      </c>
      <c r="AE50" s="2"/>
      <c r="AF50" s="2">
        <f t="shared" si="134"/>
        <v>6.2E-2</v>
      </c>
      <c r="AG50" s="2">
        <f t="shared" si="135"/>
        <v>7.1999999999999995E-2</v>
      </c>
      <c r="AH50" s="2">
        <f t="shared" si="136"/>
        <v>9.2000000000000012E-2</v>
      </c>
      <c r="AI50" s="2">
        <f t="shared" si="98"/>
        <v>0.11</v>
      </c>
      <c r="AJ50" s="2">
        <f t="shared" si="99"/>
        <v>0.14300000000000002</v>
      </c>
      <c r="AK50" s="2">
        <f t="shared" si="100"/>
        <v>0.17199999999999999</v>
      </c>
      <c r="AL50" s="2">
        <f t="shared" si="101"/>
        <v>0.191</v>
      </c>
      <c r="AM50" s="2">
        <f t="shared" si="102"/>
        <v>0.21900000000000003</v>
      </c>
      <c r="AN50" s="2">
        <f t="shared" si="103"/>
        <v>0.23799999999999999</v>
      </c>
      <c r="AO50" s="2">
        <f t="shared" si="104"/>
        <v>0.28200000000000003</v>
      </c>
      <c r="AP50" s="2">
        <f t="shared" si="105"/>
        <v>0.28800000000000003</v>
      </c>
      <c r="AQ50" s="2">
        <f t="shared" si="106"/>
        <v>0.27300000000000002</v>
      </c>
      <c r="AR50" s="2"/>
      <c r="AS50" s="2">
        <f t="shared" si="107"/>
        <v>21.527777777777775</v>
      </c>
      <c r="AT50" s="2">
        <f t="shared" si="108"/>
        <v>24.999999999999993</v>
      </c>
      <c r="AU50" s="2">
        <f t="shared" si="109"/>
        <v>31.944444444444446</v>
      </c>
      <c r="AV50" s="2">
        <f t="shared" si="110"/>
        <v>38.194444444444443</v>
      </c>
      <c r="AW50" s="2">
        <f t="shared" si="111"/>
        <v>49.652777777777779</v>
      </c>
      <c r="AX50" s="2">
        <f t="shared" si="112"/>
        <v>59.722222222222207</v>
      </c>
      <c r="AY50" s="2">
        <f t="shared" si="113"/>
        <v>66.319444444444443</v>
      </c>
      <c r="AZ50" s="2">
        <f t="shared" si="114"/>
        <v>76.041666666666657</v>
      </c>
      <c r="BA50" s="2">
        <f t="shared" si="115"/>
        <v>82.638888888888872</v>
      </c>
      <c r="BB50" s="2">
        <f t="shared" si="116"/>
        <v>97.916666666666657</v>
      </c>
      <c r="BC50" s="2">
        <f t="shared" si="117"/>
        <v>100</v>
      </c>
      <c r="BD50" s="2">
        <f t="shared" si="118"/>
        <v>94.791666666666657</v>
      </c>
      <c r="BE50" s="2"/>
      <c r="BF50" s="2">
        <f t="shared" si="137"/>
        <v>3.5722524165687344</v>
      </c>
      <c r="BG50" s="2">
        <f t="shared" si="138"/>
        <v>3.4779702586876176</v>
      </c>
      <c r="BH50" s="2">
        <f t="shared" si="139"/>
        <v>3.7668505174096603</v>
      </c>
      <c r="BI50" s="2">
        <f t="shared" si="140"/>
        <v>4.414191397052563</v>
      </c>
      <c r="BJ50" s="2">
        <f t="shared" si="140"/>
        <v>4.8449918172402411</v>
      </c>
      <c r="BK50" s="2">
        <f t="shared" si="140"/>
        <v>4.2808092047893238</v>
      </c>
      <c r="BL50" s="2">
        <f t="shared" si="140"/>
        <v>7.467345439831675</v>
      </c>
      <c r="BM50" s="2">
        <f t="shared" si="140"/>
        <v>6.3747556640081626</v>
      </c>
      <c r="BN50" s="2">
        <f t="shared" si="140"/>
        <v>4.2313421199457819</v>
      </c>
      <c r="BO50" s="2">
        <f t="shared" si="140"/>
        <v>1.2028130608117258</v>
      </c>
      <c r="BP50" s="2">
        <f t="shared" si="140"/>
        <v>3.2436402592426172</v>
      </c>
      <c r="BQ50" s="8">
        <f t="shared" si="140"/>
        <v>0.21817345807182162</v>
      </c>
    </row>
    <row r="51" spans="2:69" ht="15.75" x14ac:dyDescent="0.25">
      <c r="B51" s="3"/>
      <c r="C51" s="40"/>
      <c r="D51" s="15">
        <f t="shared" si="121"/>
        <v>5.8</v>
      </c>
      <c r="E51" s="2" t="s">
        <v>3</v>
      </c>
      <c r="F51" s="2">
        <v>0.108</v>
      </c>
      <c r="G51" s="2">
        <v>0.113</v>
      </c>
      <c r="H51" s="2">
        <v>0.125</v>
      </c>
      <c r="I51" s="2">
        <v>0.14299999999999999</v>
      </c>
      <c r="J51" s="2">
        <v>0.182</v>
      </c>
      <c r="K51" s="2">
        <v>0.2</v>
      </c>
      <c r="L51" s="2">
        <v>0.224</v>
      </c>
      <c r="M51" s="2">
        <v>0.24</v>
      </c>
      <c r="N51" s="2">
        <v>0.29399999999999998</v>
      </c>
      <c r="O51" s="2">
        <v>0.32100000000000001</v>
      </c>
      <c r="P51" s="2">
        <v>0.308</v>
      </c>
      <c r="Q51" s="8">
        <v>0.309</v>
      </c>
      <c r="R51" s="2"/>
      <c r="S51" s="7">
        <f t="shared" si="122"/>
        <v>6.0999999999999999E-2</v>
      </c>
      <c r="T51" s="2">
        <f t="shared" si="123"/>
        <v>6.6000000000000003E-2</v>
      </c>
      <c r="U51" s="2">
        <f t="shared" si="124"/>
        <v>7.8E-2</v>
      </c>
      <c r="V51" s="2">
        <f t="shared" si="125"/>
        <v>9.5999999999999988E-2</v>
      </c>
      <c r="W51" s="2">
        <f t="shared" si="126"/>
        <v>0.13500000000000001</v>
      </c>
      <c r="X51" s="2">
        <f t="shared" si="127"/>
        <v>0.15300000000000002</v>
      </c>
      <c r="Y51" s="2">
        <f t="shared" si="128"/>
        <v>0.17699999999999999</v>
      </c>
      <c r="Z51" s="2">
        <f t="shared" si="129"/>
        <v>0.193</v>
      </c>
      <c r="AA51" s="2">
        <f t="shared" si="130"/>
        <v>0.247</v>
      </c>
      <c r="AB51" s="2">
        <f t="shared" si="131"/>
        <v>0.27400000000000002</v>
      </c>
      <c r="AC51" s="2">
        <f t="shared" si="132"/>
        <v>0.26100000000000001</v>
      </c>
      <c r="AD51" s="2">
        <f t="shared" si="133"/>
        <v>0.26200000000000001</v>
      </c>
      <c r="AE51" s="2"/>
      <c r="AF51" s="2">
        <f t="shared" si="134"/>
        <v>6.0999999999999999E-2</v>
      </c>
      <c r="AG51" s="2">
        <f t="shared" si="135"/>
        <v>6.6000000000000003E-2</v>
      </c>
      <c r="AH51" s="2">
        <f t="shared" si="136"/>
        <v>7.8E-2</v>
      </c>
      <c r="AI51" s="2">
        <f t="shared" si="98"/>
        <v>9.5999999999999988E-2</v>
      </c>
      <c r="AJ51" s="2">
        <f t="shared" si="99"/>
        <v>0.13500000000000001</v>
      </c>
      <c r="AK51" s="2">
        <f t="shared" si="100"/>
        <v>0.15300000000000002</v>
      </c>
      <c r="AL51" s="2">
        <f t="shared" si="101"/>
        <v>0.17699999999999999</v>
      </c>
      <c r="AM51" s="2">
        <f t="shared" si="102"/>
        <v>0.193</v>
      </c>
      <c r="AN51" s="2">
        <f t="shared" si="103"/>
        <v>0.247</v>
      </c>
      <c r="AO51" s="2">
        <f t="shared" si="104"/>
        <v>0.27400000000000002</v>
      </c>
      <c r="AP51" s="2">
        <f t="shared" si="105"/>
        <v>0.26100000000000001</v>
      </c>
      <c r="AQ51" s="2">
        <f t="shared" si="106"/>
        <v>0.26200000000000001</v>
      </c>
      <c r="AR51" s="2"/>
      <c r="AS51" s="2">
        <f t="shared" si="107"/>
        <v>21.180555555555554</v>
      </c>
      <c r="AT51" s="2">
        <f t="shared" si="108"/>
        <v>22.916666666666664</v>
      </c>
      <c r="AU51" s="2">
        <f t="shared" si="109"/>
        <v>27.083333333333332</v>
      </c>
      <c r="AV51" s="2">
        <f t="shared" si="110"/>
        <v>33.333333333333329</v>
      </c>
      <c r="AW51" s="2">
        <f t="shared" si="111"/>
        <v>46.875</v>
      </c>
      <c r="AX51" s="2">
        <f t="shared" si="112"/>
        <v>53.125</v>
      </c>
      <c r="AY51" s="2">
        <f t="shared" si="113"/>
        <v>61.458333333333329</v>
      </c>
      <c r="AZ51" s="2">
        <f t="shared" si="114"/>
        <v>67.013888888888886</v>
      </c>
      <c r="BA51" s="2">
        <f t="shared" si="115"/>
        <v>85.763888888888872</v>
      </c>
      <c r="BB51" s="2">
        <f t="shared" si="116"/>
        <v>95.138888888888886</v>
      </c>
      <c r="BC51" s="2">
        <f t="shared" si="117"/>
        <v>90.624999999999986</v>
      </c>
      <c r="BD51" s="2">
        <f t="shared" si="118"/>
        <v>90.972222222222214</v>
      </c>
      <c r="BE51" s="2"/>
      <c r="BF51" s="2">
        <f t="shared" si="137"/>
        <v>3.8331348016161999</v>
      </c>
      <c r="BG51" s="2">
        <f t="shared" si="138"/>
        <v>3.5449225179282506</v>
      </c>
      <c r="BH51" s="2">
        <f t="shared" si="139"/>
        <v>3.7789629966905274</v>
      </c>
      <c r="BI51" s="2">
        <f t="shared" si="140"/>
        <v>4.613299347677331</v>
      </c>
      <c r="BJ51" s="2">
        <f t="shared" si="140"/>
        <v>3.7761043320822538</v>
      </c>
      <c r="BK51" s="2">
        <f t="shared" si="140"/>
        <v>5.5786405288194203</v>
      </c>
      <c r="BL51" s="2">
        <f t="shared" si="140"/>
        <v>6.6434345057913315</v>
      </c>
      <c r="BM51" s="2">
        <f t="shared" si="140"/>
        <v>6.6407570252498109</v>
      </c>
      <c r="BN51" s="2">
        <f t="shared" si="140"/>
        <v>4.2598749720972178</v>
      </c>
      <c r="BO51" s="2">
        <f t="shared" si="140"/>
        <v>1.8206782052152672</v>
      </c>
      <c r="BP51" s="2">
        <f t="shared" si="140"/>
        <v>1.4549228417604627</v>
      </c>
      <c r="BQ51" s="8">
        <f t="shared" si="140"/>
        <v>1.036997216626057</v>
      </c>
    </row>
    <row r="52" spans="2:69" ht="15.75" x14ac:dyDescent="0.25">
      <c r="B52" s="3"/>
      <c r="C52" s="40"/>
      <c r="D52" s="15">
        <f t="shared" si="121"/>
        <v>6.4</v>
      </c>
      <c r="E52" s="2" t="s">
        <v>4</v>
      </c>
      <c r="F52" s="2">
        <v>9.7000000000000003E-2</v>
      </c>
      <c r="G52" s="2">
        <v>0.10100000000000001</v>
      </c>
      <c r="H52" s="2">
        <v>0.108</v>
      </c>
      <c r="I52" s="2">
        <v>0.129</v>
      </c>
      <c r="J52" s="2">
        <v>0.16600000000000001</v>
      </c>
      <c r="K52" s="2">
        <v>0.18099999999999999</v>
      </c>
      <c r="L52" s="2">
        <v>0.19600000000000001</v>
      </c>
      <c r="M52" s="2">
        <v>0.223</v>
      </c>
      <c r="N52" s="2">
        <v>0.23400000000000001</v>
      </c>
      <c r="O52" s="2">
        <v>0.28000000000000003</v>
      </c>
      <c r="P52" s="2">
        <v>0.26200000000000001</v>
      </c>
      <c r="Q52" s="8">
        <v>0.26900000000000002</v>
      </c>
      <c r="R52" s="2"/>
      <c r="S52" s="7">
        <f t="shared" si="122"/>
        <v>0.05</v>
      </c>
      <c r="T52" s="2">
        <f t="shared" si="123"/>
        <v>5.4000000000000006E-2</v>
      </c>
      <c r="U52" s="2">
        <f t="shared" si="124"/>
        <v>6.0999999999999999E-2</v>
      </c>
      <c r="V52" s="2">
        <f t="shared" si="125"/>
        <v>8.2000000000000003E-2</v>
      </c>
      <c r="W52" s="2">
        <f t="shared" si="126"/>
        <v>0.11900000000000001</v>
      </c>
      <c r="X52" s="2">
        <f t="shared" si="127"/>
        <v>0.13400000000000001</v>
      </c>
      <c r="Y52" s="2">
        <f t="shared" si="128"/>
        <v>0.14900000000000002</v>
      </c>
      <c r="Z52" s="2">
        <f t="shared" si="129"/>
        <v>0.17599999999999999</v>
      </c>
      <c r="AA52" s="2">
        <f t="shared" si="130"/>
        <v>0.187</v>
      </c>
      <c r="AB52" s="2">
        <f t="shared" si="131"/>
        <v>0.23300000000000004</v>
      </c>
      <c r="AC52" s="2">
        <f t="shared" si="132"/>
        <v>0.21500000000000002</v>
      </c>
      <c r="AD52" s="2">
        <f t="shared" si="133"/>
        <v>0.22200000000000003</v>
      </c>
      <c r="AE52" s="2"/>
      <c r="AF52" s="2">
        <f t="shared" si="134"/>
        <v>0.05</v>
      </c>
      <c r="AG52" s="2">
        <f t="shared" si="135"/>
        <v>5.4000000000000006E-2</v>
      </c>
      <c r="AH52" s="2">
        <f t="shared" si="136"/>
        <v>6.0999999999999999E-2</v>
      </c>
      <c r="AI52" s="2">
        <f t="shared" si="98"/>
        <v>8.2000000000000003E-2</v>
      </c>
      <c r="AJ52" s="2">
        <f t="shared" si="99"/>
        <v>0.11900000000000001</v>
      </c>
      <c r="AK52" s="2">
        <f t="shared" si="100"/>
        <v>0.13400000000000001</v>
      </c>
      <c r="AL52" s="2">
        <f t="shared" si="101"/>
        <v>0.14900000000000002</v>
      </c>
      <c r="AM52" s="2">
        <f t="shared" si="102"/>
        <v>0.17599999999999999</v>
      </c>
      <c r="AN52" s="2">
        <f t="shared" si="103"/>
        <v>0.187</v>
      </c>
      <c r="AO52" s="2">
        <f t="shared" si="104"/>
        <v>0.23300000000000004</v>
      </c>
      <c r="AP52" s="2">
        <f t="shared" si="105"/>
        <v>0.21500000000000002</v>
      </c>
      <c r="AQ52" s="2">
        <f t="shared" si="106"/>
        <v>0.22200000000000003</v>
      </c>
      <c r="AR52" s="2"/>
      <c r="AS52" s="2">
        <f t="shared" si="107"/>
        <v>17.361111111111111</v>
      </c>
      <c r="AT52" s="2">
        <f t="shared" si="108"/>
        <v>18.75</v>
      </c>
      <c r="AU52" s="2">
        <f t="shared" si="109"/>
        <v>21.180555555555554</v>
      </c>
      <c r="AV52" s="2">
        <f t="shared" si="110"/>
        <v>28.472222222222221</v>
      </c>
      <c r="AW52" s="2">
        <f t="shared" si="111"/>
        <v>41.319444444444443</v>
      </c>
      <c r="AX52" s="2">
        <f t="shared" si="112"/>
        <v>46.527777777777771</v>
      </c>
      <c r="AY52" s="2">
        <f t="shared" si="113"/>
        <v>51.736111111111114</v>
      </c>
      <c r="AZ52" s="2">
        <f t="shared" si="114"/>
        <v>61.111111111111107</v>
      </c>
      <c r="BA52" s="2">
        <f t="shared" si="115"/>
        <v>64.930555555555543</v>
      </c>
      <c r="BB52" s="2">
        <f t="shared" si="116"/>
        <v>80.902777777777786</v>
      </c>
      <c r="BC52" s="2">
        <f t="shared" si="117"/>
        <v>74.652777777777786</v>
      </c>
      <c r="BD52" s="2">
        <f t="shared" si="118"/>
        <v>77.083333333333343</v>
      </c>
      <c r="BE52" s="2"/>
      <c r="BF52" s="2">
        <f t="shared" si="137"/>
        <v>3.6601471326492265</v>
      </c>
      <c r="BG52" s="2">
        <f t="shared" si="138"/>
        <v>2.64787045542601</v>
      </c>
      <c r="BH52" s="2">
        <f t="shared" si="139"/>
        <v>5.4185674725853961</v>
      </c>
      <c r="BI52" s="2">
        <f t="shared" si="140"/>
        <v>3.7934074682907721</v>
      </c>
      <c r="BJ52" s="2">
        <f t="shared" si="140"/>
        <v>2.3694876855269356</v>
      </c>
      <c r="BK52" s="2">
        <f t="shared" si="140"/>
        <v>3.2898753620389702</v>
      </c>
      <c r="BL52" s="2">
        <f t="shared" si="140"/>
        <v>5.5114599280329752</v>
      </c>
      <c r="BM52" s="2">
        <f t="shared" si="140"/>
        <v>4.2229132087079631</v>
      </c>
      <c r="BN52" s="2">
        <f t="shared" si="140"/>
        <v>2.6325138256379632</v>
      </c>
      <c r="BO52" s="2">
        <f t="shared" si="140"/>
        <v>2.1711231610603452</v>
      </c>
      <c r="BP52" s="2">
        <f t="shared" si="140"/>
        <v>3.3010245743478537</v>
      </c>
      <c r="BQ52" s="8">
        <f t="shared" si="140"/>
        <v>0.73076162431986236</v>
      </c>
    </row>
    <row r="53" spans="2:69" ht="15.75" x14ac:dyDescent="0.25">
      <c r="B53" s="3"/>
      <c r="C53" s="40"/>
      <c r="D53" s="15">
        <f t="shared" si="121"/>
        <v>7</v>
      </c>
      <c r="E53" s="2" t="s">
        <v>5</v>
      </c>
      <c r="F53" s="2">
        <v>8.5999999999999993E-2</v>
      </c>
      <c r="G53" s="2">
        <v>8.6999999999999994E-2</v>
      </c>
      <c r="H53" s="2">
        <v>9.4E-2</v>
      </c>
      <c r="I53" s="2">
        <v>0.105</v>
      </c>
      <c r="J53" s="2">
        <v>0.127</v>
      </c>
      <c r="K53" s="2">
        <v>0.13500000000000001</v>
      </c>
      <c r="L53" s="2">
        <v>0.14799999999999999</v>
      </c>
      <c r="M53" s="2">
        <v>0.16300000000000001</v>
      </c>
      <c r="N53" s="2">
        <v>0.18099999999999999</v>
      </c>
      <c r="O53" s="2">
        <v>0.20200000000000001</v>
      </c>
      <c r="P53" s="2">
        <v>0.188</v>
      </c>
      <c r="Q53" s="8">
        <v>0.17399999999999999</v>
      </c>
      <c r="R53" s="2"/>
      <c r="S53" s="7">
        <f t="shared" si="122"/>
        <v>3.8999999999999993E-2</v>
      </c>
      <c r="T53" s="2">
        <f t="shared" si="123"/>
        <v>3.9999999999999994E-2</v>
      </c>
      <c r="U53" s="2">
        <f t="shared" si="124"/>
        <v>4.7E-2</v>
      </c>
      <c r="V53" s="2">
        <f t="shared" si="125"/>
        <v>5.7999999999999996E-2</v>
      </c>
      <c r="W53" s="2">
        <f t="shared" si="126"/>
        <v>0.08</v>
      </c>
      <c r="X53" s="2">
        <f t="shared" si="127"/>
        <v>8.8000000000000009E-2</v>
      </c>
      <c r="Y53" s="2">
        <f t="shared" si="128"/>
        <v>0.10099999999999999</v>
      </c>
      <c r="Z53" s="2">
        <f t="shared" si="129"/>
        <v>0.11600000000000001</v>
      </c>
      <c r="AA53" s="2">
        <f t="shared" si="130"/>
        <v>0.13400000000000001</v>
      </c>
      <c r="AB53" s="2">
        <f t="shared" si="131"/>
        <v>0.15500000000000003</v>
      </c>
      <c r="AC53" s="2">
        <f t="shared" si="132"/>
        <v>0.14100000000000001</v>
      </c>
      <c r="AD53" s="2">
        <f t="shared" si="133"/>
        <v>0.127</v>
      </c>
      <c r="AE53" s="2"/>
      <c r="AF53" s="2">
        <f t="shared" si="134"/>
        <v>3.8999999999999993E-2</v>
      </c>
      <c r="AG53" s="2">
        <f t="shared" si="135"/>
        <v>3.9999999999999994E-2</v>
      </c>
      <c r="AH53" s="2">
        <f t="shared" si="136"/>
        <v>4.7E-2</v>
      </c>
      <c r="AI53" s="2">
        <f t="shared" si="98"/>
        <v>5.7999999999999996E-2</v>
      </c>
      <c r="AJ53" s="2">
        <f t="shared" si="99"/>
        <v>0.08</v>
      </c>
      <c r="AK53" s="2">
        <f t="shared" si="100"/>
        <v>8.8000000000000009E-2</v>
      </c>
      <c r="AL53" s="2">
        <f t="shared" si="101"/>
        <v>0.10099999999999999</v>
      </c>
      <c r="AM53" s="2">
        <f t="shared" si="102"/>
        <v>0.11600000000000001</v>
      </c>
      <c r="AN53" s="2">
        <f t="shared" si="103"/>
        <v>0.13400000000000001</v>
      </c>
      <c r="AO53" s="2">
        <f t="shared" si="104"/>
        <v>0.15500000000000003</v>
      </c>
      <c r="AP53" s="2">
        <f t="shared" si="105"/>
        <v>0.14100000000000001</v>
      </c>
      <c r="AQ53" s="2">
        <f t="shared" si="106"/>
        <v>0.127</v>
      </c>
      <c r="AR53" s="2"/>
      <c r="AS53" s="2">
        <f t="shared" si="107"/>
        <v>13.541666666666663</v>
      </c>
      <c r="AT53" s="2">
        <f t="shared" si="108"/>
        <v>13.888888888888884</v>
      </c>
      <c r="AU53" s="2">
        <f t="shared" si="109"/>
        <v>16.319444444444443</v>
      </c>
      <c r="AV53" s="2">
        <f t="shared" si="110"/>
        <v>20.138888888888886</v>
      </c>
      <c r="AW53" s="2">
        <f t="shared" si="111"/>
        <v>27.777777777777775</v>
      </c>
      <c r="AX53" s="2">
        <f t="shared" si="112"/>
        <v>30.555555555555554</v>
      </c>
      <c r="AY53" s="2">
        <f t="shared" si="113"/>
        <v>35.069444444444436</v>
      </c>
      <c r="AZ53" s="2">
        <f t="shared" si="114"/>
        <v>40.277777777777771</v>
      </c>
      <c r="BA53" s="2">
        <f t="shared" si="115"/>
        <v>46.527777777777771</v>
      </c>
      <c r="BB53" s="2">
        <f t="shared" si="116"/>
        <v>53.819444444444443</v>
      </c>
      <c r="BC53" s="2">
        <f t="shared" si="117"/>
        <v>48.958333333333329</v>
      </c>
      <c r="BD53" s="2">
        <f t="shared" si="118"/>
        <v>44.097222222222214</v>
      </c>
      <c r="BE53" s="2"/>
      <c r="BF53" s="2">
        <f t="shared" si="137"/>
        <v>2.9615484177730202</v>
      </c>
      <c r="BG53" s="2">
        <f t="shared" si="138"/>
        <v>2.0416723597933579</v>
      </c>
      <c r="BH53" s="2">
        <f t="shared" si="139"/>
        <v>4.1997005872733002</v>
      </c>
      <c r="BI53" s="2">
        <f t="shared" si="140"/>
        <v>2.4869767190675334</v>
      </c>
      <c r="BJ53" s="2">
        <f t="shared" si="140"/>
        <v>2.4966900301389345</v>
      </c>
      <c r="BK53" s="2">
        <f t="shared" si="140"/>
        <v>2.4624584145787836</v>
      </c>
      <c r="BL53" s="2">
        <f t="shared" si="140"/>
        <v>2.4919749050785063</v>
      </c>
      <c r="BM53" s="2">
        <f t="shared" si="140"/>
        <v>4.2839517604516031</v>
      </c>
      <c r="BN53" s="2">
        <f t="shared" si="140"/>
        <v>0.457632703559751</v>
      </c>
      <c r="BO53" s="2">
        <f t="shared" si="140"/>
        <v>2.0170595894715695</v>
      </c>
      <c r="BP53" s="2">
        <f t="shared" si="140"/>
        <v>2.6862887505669475</v>
      </c>
      <c r="BQ53" s="8">
        <f t="shared" si="140"/>
        <v>4.5033040342508679</v>
      </c>
    </row>
    <row r="54" spans="2:69" ht="15.75" x14ac:dyDescent="0.25">
      <c r="B54" s="3"/>
      <c r="C54" s="40"/>
      <c r="D54" s="15">
        <f t="shared" si="121"/>
        <v>7.6</v>
      </c>
      <c r="E54" s="2" t="s">
        <v>6</v>
      </c>
      <c r="F54" s="2">
        <v>7.0999999999999994E-2</v>
      </c>
      <c r="G54" s="2">
        <v>6.7000000000000004E-2</v>
      </c>
      <c r="H54" s="2">
        <v>7.5999999999999998E-2</v>
      </c>
      <c r="I54" s="2">
        <v>7.3999999999999996E-2</v>
      </c>
      <c r="J54" s="2">
        <v>7.6999999999999999E-2</v>
      </c>
      <c r="K54" s="2">
        <v>8.4000000000000005E-2</v>
      </c>
      <c r="L54" s="2">
        <v>8.6999999999999994E-2</v>
      </c>
      <c r="M54" s="2">
        <v>9.4E-2</v>
      </c>
      <c r="N54" s="2">
        <v>9.5000000000000001E-2</v>
      </c>
      <c r="O54" s="2">
        <v>0.10199999999999999</v>
      </c>
      <c r="P54" s="2">
        <v>9.8000000000000004E-2</v>
      </c>
      <c r="Q54" s="8">
        <v>9.4E-2</v>
      </c>
      <c r="R54" s="2"/>
      <c r="S54" s="7">
        <f t="shared" si="122"/>
        <v>2.3999999999999994E-2</v>
      </c>
      <c r="T54" s="2">
        <f t="shared" si="123"/>
        <v>2.0000000000000004E-2</v>
      </c>
      <c r="U54" s="2">
        <f t="shared" si="124"/>
        <v>2.8999999999999998E-2</v>
      </c>
      <c r="V54" s="2">
        <f t="shared" si="125"/>
        <v>2.6999999999999996E-2</v>
      </c>
      <c r="W54" s="2">
        <f t="shared" si="126"/>
        <v>0.03</v>
      </c>
      <c r="X54" s="2">
        <f t="shared" si="127"/>
        <v>3.7000000000000005E-2</v>
      </c>
      <c r="Y54" s="2">
        <f t="shared" si="128"/>
        <v>3.9999999999999994E-2</v>
      </c>
      <c r="Z54" s="2">
        <f t="shared" si="129"/>
        <v>4.7E-2</v>
      </c>
      <c r="AA54" s="2">
        <f t="shared" si="130"/>
        <v>4.8000000000000001E-2</v>
      </c>
      <c r="AB54" s="2">
        <f t="shared" si="131"/>
        <v>5.4999999999999993E-2</v>
      </c>
      <c r="AC54" s="2">
        <f t="shared" si="132"/>
        <v>5.1000000000000004E-2</v>
      </c>
      <c r="AD54" s="2">
        <f t="shared" si="133"/>
        <v>4.7E-2</v>
      </c>
      <c r="AE54" s="2"/>
      <c r="AF54" s="2">
        <f t="shared" si="134"/>
        <v>2.3999999999999994E-2</v>
      </c>
      <c r="AG54" s="2">
        <f t="shared" si="135"/>
        <v>2.0000000000000004E-2</v>
      </c>
      <c r="AH54" s="2">
        <f t="shared" si="136"/>
        <v>2.8999999999999998E-2</v>
      </c>
      <c r="AI54" s="2">
        <f t="shared" si="98"/>
        <v>2.6999999999999996E-2</v>
      </c>
      <c r="AJ54" s="2">
        <f t="shared" si="99"/>
        <v>0.03</v>
      </c>
      <c r="AK54" s="2">
        <f t="shared" si="100"/>
        <v>3.7000000000000005E-2</v>
      </c>
      <c r="AL54" s="2">
        <f t="shared" si="101"/>
        <v>3.9999999999999994E-2</v>
      </c>
      <c r="AM54" s="2">
        <f t="shared" si="102"/>
        <v>4.7E-2</v>
      </c>
      <c r="AN54" s="2">
        <f t="shared" si="103"/>
        <v>4.8000000000000001E-2</v>
      </c>
      <c r="AO54" s="2">
        <f t="shared" si="104"/>
        <v>5.4999999999999993E-2</v>
      </c>
      <c r="AP54" s="2">
        <f t="shared" si="105"/>
        <v>5.1000000000000004E-2</v>
      </c>
      <c r="AQ54" s="2">
        <f t="shared" si="106"/>
        <v>4.7E-2</v>
      </c>
      <c r="AR54" s="2"/>
      <c r="AS54" s="2">
        <f t="shared" si="107"/>
        <v>8.3333333333333304</v>
      </c>
      <c r="AT54" s="2">
        <f t="shared" si="108"/>
        <v>6.9444444444444446</v>
      </c>
      <c r="AU54" s="2">
        <f t="shared" si="109"/>
        <v>10.069444444444443</v>
      </c>
      <c r="AV54" s="2">
        <f t="shared" si="110"/>
        <v>9.3749999999999964</v>
      </c>
      <c r="AW54" s="2">
        <f t="shared" si="111"/>
        <v>10.416666666666666</v>
      </c>
      <c r="AX54" s="2">
        <f t="shared" si="112"/>
        <v>12.847222222222223</v>
      </c>
      <c r="AY54" s="2">
        <f t="shared" si="113"/>
        <v>13.888888888888884</v>
      </c>
      <c r="AZ54" s="2">
        <f t="shared" si="114"/>
        <v>16.319444444444443</v>
      </c>
      <c r="BA54" s="2">
        <f t="shared" si="115"/>
        <v>16.666666666666664</v>
      </c>
      <c r="BB54" s="2">
        <f t="shared" si="116"/>
        <v>19.097222222222218</v>
      </c>
      <c r="BC54" s="2">
        <f t="shared" si="117"/>
        <v>17.708333333333332</v>
      </c>
      <c r="BD54" s="2">
        <f t="shared" si="118"/>
        <v>16.319444444444443</v>
      </c>
      <c r="BE54" s="2"/>
      <c r="BF54" s="2">
        <f t="shared" si="137"/>
        <v>2.8421464610467835</v>
      </c>
      <c r="BG54" s="2">
        <f t="shared" si="138"/>
        <v>3.2855560550291707</v>
      </c>
      <c r="BH54" s="2">
        <f t="shared" si="139"/>
        <v>1.313020350517111</v>
      </c>
      <c r="BI54" s="2">
        <f t="shared" si="140"/>
        <v>1.5887484688296498</v>
      </c>
      <c r="BJ54" s="2">
        <f t="shared" si="140"/>
        <v>3.3649970407404877</v>
      </c>
      <c r="BK54" s="2">
        <f t="shared" si="140"/>
        <v>1.2099014702755049</v>
      </c>
      <c r="BL54" s="2">
        <f t="shared" si="140"/>
        <v>1.8044355342664367</v>
      </c>
      <c r="BM54" s="2">
        <f t="shared" si="140"/>
        <v>1.997219659439645</v>
      </c>
      <c r="BN54" s="2">
        <f t="shared" si="140"/>
        <v>2.0138679093675553</v>
      </c>
      <c r="BO54" s="2">
        <f t="shared" si="140"/>
        <v>1.2706826231144546</v>
      </c>
      <c r="BP54" s="2">
        <f t="shared" si="140"/>
        <v>1.4489532909410388</v>
      </c>
      <c r="BQ54" s="8">
        <f t="shared" si="140"/>
        <v>1.4780128576641489</v>
      </c>
    </row>
    <row r="55" spans="2:69" ht="16.5" thickBot="1" x14ac:dyDescent="0.3">
      <c r="B55" s="3"/>
      <c r="C55" s="41"/>
      <c r="D55" s="17">
        <f t="shared" si="121"/>
        <v>8</v>
      </c>
      <c r="E55" s="10" t="s">
        <v>7</v>
      </c>
      <c r="F55" s="10">
        <v>6.3E-2</v>
      </c>
      <c r="G55" s="10">
        <v>6.3E-2</v>
      </c>
      <c r="H55" s="10">
        <v>6.7000000000000004E-2</v>
      </c>
      <c r="I55" s="10">
        <v>6.4000000000000001E-2</v>
      </c>
      <c r="J55" s="10">
        <v>6.8000000000000005E-2</v>
      </c>
      <c r="K55" s="10">
        <v>6.9000000000000006E-2</v>
      </c>
      <c r="L55" s="10">
        <v>6.9000000000000006E-2</v>
      </c>
      <c r="M55" s="10">
        <v>7.1999999999999995E-2</v>
      </c>
      <c r="N55" s="10">
        <v>7.5999999999999998E-2</v>
      </c>
      <c r="O55" s="10">
        <v>7.5999999999999998E-2</v>
      </c>
      <c r="P55" s="10">
        <v>7.1999999999999995E-2</v>
      </c>
      <c r="Q55" s="11">
        <v>6.6000000000000003E-2</v>
      </c>
      <c r="R55" s="2"/>
      <c r="S55" s="9">
        <f t="shared" si="122"/>
        <v>1.6E-2</v>
      </c>
      <c r="T55" s="10">
        <f t="shared" si="123"/>
        <v>1.6E-2</v>
      </c>
      <c r="U55" s="10">
        <f t="shared" si="124"/>
        <v>2.0000000000000004E-2</v>
      </c>
      <c r="V55" s="10">
        <f t="shared" si="125"/>
        <v>1.7000000000000001E-2</v>
      </c>
      <c r="W55" s="10">
        <f t="shared" si="126"/>
        <v>2.1000000000000005E-2</v>
      </c>
      <c r="X55" s="10">
        <f t="shared" si="127"/>
        <v>2.2000000000000006E-2</v>
      </c>
      <c r="Y55" s="10">
        <f t="shared" si="128"/>
        <v>2.2000000000000006E-2</v>
      </c>
      <c r="Z55" s="10">
        <f t="shared" si="129"/>
        <v>2.4999999999999994E-2</v>
      </c>
      <c r="AA55" s="10">
        <f t="shared" si="130"/>
        <v>2.8999999999999998E-2</v>
      </c>
      <c r="AB55" s="10">
        <f t="shared" si="131"/>
        <v>2.8999999999999998E-2</v>
      </c>
      <c r="AC55" s="10">
        <f t="shared" si="132"/>
        <v>2.4999999999999994E-2</v>
      </c>
      <c r="AD55" s="10">
        <f t="shared" si="133"/>
        <v>1.9000000000000003E-2</v>
      </c>
      <c r="AE55" s="10"/>
      <c r="AF55" s="10">
        <f t="shared" si="134"/>
        <v>1.6E-2</v>
      </c>
      <c r="AG55" s="10">
        <f t="shared" si="135"/>
        <v>1.6E-2</v>
      </c>
      <c r="AH55" s="10">
        <f t="shared" si="136"/>
        <v>2.0000000000000004E-2</v>
      </c>
      <c r="AI55" s="10">
        <f t="shared" si="98"/>
        <v>1.7000000000000001E-2</v>
      </c>
      <c r="AJ55" s="10">
        <f t="shared" si="99"/>
        <v>2.1000000000000005E-2</v>
      </c>
      <c r="AK55" s="10">
        <f t="shared" si="100"/>
        <v>2.2000000000000006E-2</v>
      </c>
      <c r="AL55" s="10">
        <f t="shared" si="101"/>
        <v>2.2000000000000006E-2</v>
      </c>
      <c r="AM55" s="10">
        <f t="shared" si="102"/>
        <v>2.4999999999999994E-2</v>
      </c>
      <c r="AN55" s="10">
        <f t="shared" si="103"/>
        <v>2.8999999999999998E-2</v>
      </c>
      <c r="AO55" s="10">
        <f t="shared" si="104"/>
        <v>2.8999999999999998E-2</v>
      </c>
      <c r="AP55" s="10">
        <f t="shared" si="105"/>
        <v>2.4999999999999994E-2</v>
      </c>
      <c r="AQ55" s="10">
        <f t="shared" si="106"/>
        <v>1.9000000000000003E-2</v>
      </c>
      <c r="AR55" s="10"/>
      <c r="AS55" s="10">
        <f t="shared" si="107"/>
        <v>5.5555555555555554</v>
      </c>
      <c r="AT55" s="10">
        <f t="shared" si="108"/>
        <v>5.5555555555555554</v>
      </c>
      <c r="AU55" s="10">
        <f t="shared" si="109"/>
        <v>6.9444444444444446</v>
      </c>
      <c r="AV55" s="10">
        <f t="shared" si="110"/>
        <v>5.9027777777777777</v>
      </c>
      <c r="AW55" s="10">
        <f t="shared" si="111"/>
        <v>7.291666666666667</v>
      </c>
      <c r="AX55" s="10">
        <f t="shared" si="112"/>
        <v>7.6388888888888893</v>
      </c>
      <c r="AY55" s="10">
        <f t="shared" si="113"/>
        <v>7.6388888888888893</v>
      </c>
      <c r="AZ55" s="10">
        <f t="shared" si="114"/>
        <v>8.6805555555555518</v>
      </c>
      <c r="BA55" s="10">
        <f t="shared" si="115"/>
        <v>10.069444444444443</v>
      </c>
      <c r="BB55" s="10">
        <f t="shared" si="116"/>
        <v>10.069444444444443</v>
      </c>
      <c r="BC55" s="10">
        <f t="shared" si="117"/>
        <v>8.6805555555555518</v>
      </c>
      <c r="BD55" s="10">
        <f t="shared" si="118"/>
        <v>6.5972222222222223</v>
      </c>
      <c r="BE55" s="10"/>
      <c r="BF55" s="10">
        <f t="shared" si="137"/>
        <v>1.5908742275166408</v>
      </c>
      <c r="BG55" s="10">
        <f t="shared" si="138"/>
        <v>1.4897966409911991</v>
      </c>
      <c r="BH55" s="10">
        <f t="shared" si="139"/>
        <v>0.94614648812429858</v>
      </c>
      <c r="BI55" s="10">
        <f t="shared" si="140"/>
        <v>0.68081997516055437</v>
      </c>
      <c r="BJ55" s="10">
        <f t="shared" si="140"/>
        <v>1.4363166677792654</v>
      </c>
      <c r="BK55" s="10">
        <f t="shared" si="140"/>
        <v>1.0718195585544352</v>
      </c>
      <c r="BL55" s="10">
        <f t="shared" si="140"/>
        <v>1.7095319528496977</v>
      </c>
      <c r="BM55" s="10">
        <f t="shared" si="140"/>
        <v>1.5056398660100934</v>
      </c>
      <c r="BN55" s="10">
        <f t="shared" si="140"/>
        <v>1.2434883595337651</v>
      </c>
      <c r="BO55" s="10">
        <f t="shared" si="140"/>
        <v>1.0675399934497807</v>
      </c>
      <c r="BP55" s="10">
        <f t="shared" si="140"/>
        <v>0.98993746110677561</v>
      </c>
      <c r="BQ55" s="11">
        <f t="shared" si="140"/>
        <v>1.1460819340352884</v>
      </c>
    </row>
    <row r="57" spans="2:69" ht="15.75" thickBot="1" x14ac:dyDescent="0.3"/>
    <row r="58" spans="2:69" ht="26.25" x14ac:dyDescent="0.4">
      <c r="D58" s="4"/>
      <c r="E58" s="5"/>
      <c r="F58" s="22" t="s">
        <v>30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6"/>
    </row>
    <row r="59" spans="2:69" x14ac:dyDescent="0.25">
      <c r="D59" s="7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8"/>
    </row>
    <row r="60" spans="2:69" x14ac:dyDescent="0.25">
      <c r="D60" s="7"/>
      <c r="E60" s="2"/>
      <c r="F60" s="38" t="s">
        <v>32</v>
      </c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2"/>
      <c r="S60" s="19"/>
      <c r="T60" s="2"/>
      <c r="U60" s="38" t="s">
        <v>31</v>
      </c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9"/>
    </row>
    <row r="61" spans="2:69" ht="15.75" x14ac:dyDescent="0.25">
      <c r="D61" s="7"/>
      <c r="E61" s="2"/>
      <c r="F61" s="15">
        <f>F22</f>
        <v>40.200000000000003</v>
      </c>
      <c r="G61" s="15">
        <f t="shared" ref="G61:Q61" si="141">G22</f>
        <v>43.9</v>
      </c>
      <c r="H61" s="15">
        <f t="shared" si="141"/>
        <v>47.5</v>
      </c>
      <c r="I61" s="15">
        <f t="shared" si="141"/>
        <v>51.1</v>
      </c>
      <c r="J61" s="15">
        <f t="shared" si="141"/>
        <v>54.7</v>
      </c>
      <c r="K61" s="15">
        <f t="shared" si="141"/>
        <v>58.3</v>
      </c>
      <c r="L61" s="15">
        <f t="shared" si="141"/>
        <v>61.9</v>
      </c>
      <c r="M61" s="15">
        <f t="shared" si="141"/>
        <v>65.5</v>
      </c>
      <c r="N61" s="15">
        <f t="shared" si="141"/>
        <v>69.099999999999994</v>
      </c>
      <c r="O61" s="15">
        <f t="shared" si="141"/>
        <v>72.7</v>
      </c>
      <c r="P61" s="15">
        <f t="shared" si="141"/>
        <v>76.3</v>
      </c>
      <c r="Q61" s="15">
        <f t="shared" si="141"/>
        <v>80</v>
      </c>
      <c r="R61" s="2"/>
      <c r="S61" s="2"/>
      <c r="T61" s="2"/>
      <c r="U61" s="2">
        <f>F22</f>
        <v>40.200000000000003</v>
      </c>
      <c r="V61" s="2">
        <f t="shared" ref="V61:AF61" si="142">G22</f>
        <v>43.9</v>
      </c>
      <c r="W61" s="2">
        <f t="shared" si="142"/>
        <v>47.5</v>
      </c>
      <c r="X61" s="2">
        <f t="shared" si="142"/>
        <v>51.1</v>
      </c>
      <c r="Y61" s="2">
        <f t="shared" si="142"/>
        <v>54.7</v>
      </c>
      <c r="Z61" s="2">
        <f t="shared" si="142"/>
        <v>58.3</v>
      </c>
      <c r="AA61" s="2">
        <f t="shared" si="142"/>
        <v>61.9</v>
      </c>
      <c r="AB61" s="2">
        <f t="shared" si="142"/>
        <v>65.5</v>
      </c>
      <c r="AC61" s="2">
        <f t="shared" si="142"/>
        <v>69.099999999999994</v>
      </c>
      <c r="AD61" s="2">
        <f t="shared" si="142"/>
        <v>72.7</v>
      </c>
      <c r="AE61" s="2">
        <f t="shared" si="142"/>
        <v>76.3</v>
      </c>
      <c r="AF61" s="8">
        <f t="shared" si="142"/>
        <v>80</v>
      </c>
    </row>
    <row r="62" spans="2:69" ht="15.75" x14ac:dyDescent="0.25">
      <c r="D62" s="40" t="s">
        <v>19</v>
      </c>
      <c r="E62" s="15">
        <f>D24</f>
        <v>4</v>
      </c>
      <c r="F62" s="20">
        <f t="shared" ref="F62:G62" si="143">BF36</f>
        <v>10.590489132999256</v>
      </c>
      <c r="G62" s="20">
        <f t="shared" si="143"/>
        <v>8.7752328643016906</v>
      </c>
      <c r="H62" s="20">
        <f>BH36</f>
        <v>8.0178930381359539</v>
      </c>
      <c r="I62" s="20">
        <f t="shared" ref="I62:Q69" si="144">BI36</f>
        <v>6.04597831318479</v>
      </c>
      <c r="J62" s="20">
        <f t="shared" si="144"/>
        <v>6.2474637373422812</v>
      </c>
      <c r="K62" s="20">
        <f t="shared" si="144"/>
        <v>4.526580032652908</v>
      </c>
      <c r="L62" s="20">
        <f t="shared" si="144"/>
        <v>4.1382369317592005</v>
      </c>
      <c r="M62" s="20">
        <f t="shared" si="144"/>
        <v>3.4464860375791551</v>
      </c>
      <c r="N62" s="20">
        <f t="shared" si="144"/>
        <v>4.8045072336570307</v>
      </c>
      <c r="O62" s="20">
        <f t="shared" si="144"/>
        <v>4.3397223559166873</v>
      </c>
      <c r="P62" s="20">
        <f t="shared" si="144"/>
        <v>2.5740116833234237</v>
      </c>
      <c r="Q62" s="20">
        <f t="shared" si="144"/>
        <v>3.8093485461906509</v>
      </c>
      <c r="R62" s="2"/>
      <c r="S62" s="2"/>
      <c r="T62" s="15">
        <f>D24</f>
        <v>4</v>
      </c>
      <c r="U62" s="21">
        <f t="shared" ref="U62:V62" si="145">BF48</f>
        <v>2.6949232416766358</v>
      </c>
      <c r="V62" s="21">
        <f t="shared" si="145"/>
        <v>1.2659293602687576</v>
      </c>
      <c r="W62" s="21">
        <f t="shared" ref="W62:W69" si="146">BH48</f>
        <v>1.5161789042275744</v>
      </c>
      <c r="X62" s="21">
        <f t="shared" ref="X62:AF69" si="147">BI48</f>
        <v>0.76355178441793803</v>
      </c>
      <c r="Y62" s="21">
        <f t="shared" si="147"/>
        <v>0.94428995801151772</v>
      </c>
      <c r="Z62" s="21">
        <f t="shared" si="147"/>
        <v>0.58572106001735946</v>
      </c>
      <c r="AA62" s="21">
        <f t="shared" si="147"/>
        <v>0.6698157754003381</v>
      </c>
      <c r="AB62" s="21">
        <f t="shared" si="147"/>
        <v>0.56748994851040913</v>
      </c>
      <c r="AC62" s="21">
        <f t="shared" si="147"/>
        <v>0.5659533460773557</v>
      </c>
      <c r="AD62" s="21">
        <f t="shared" si="147"/>
        <v>0.82592598461721112</v>
      </c>
      <c r="AE62" s="21">
        <f t="shared" si="147"/>
        <v>0.24101405316989846</v>
      </c>
      <c r="AF62" s="23">
        <f t="shared" si="147"/>
        <v>0.93905159483874212</v>
      </c>
    </row>
    <row r="63" spans="2:69" ht="15.75" x14ac:dyDescent="0.25">
      <c r="D63" s="40"/>
      <c r="E63" s="15">
        <f t="shared" ref="E63:E69" si="148">D25</f>
        <v>4.5999999999999996</v>
      </c>
      <c r="F63" s="20">
        <f t="shared" ref="F63:F69" si="149">BF37</f>
        <v>24.75297981370856</v>
      </c>
      <c r="G63" s="20">
        <f t="shared" ref="G63:G69" si="150">BG37</f>
        <v>28.148504666723294</v>
      </c>
      <c r="H63" s="20">
        <f t="shared" ref="H63:H69" si="151">BH37</f>
        <v>34.137859441503174</v>
      </c>
      <c r="I63" s="20">
        <f t="shared" si="144"/>
        <v>41.270065966422237</v>
      </c>
      <c r="J63" s="20">
        <f t="shared" si="144"/>
        <v>52.097902097902107</v>
      </c>
      <c r="K63" s="20">
        <f t="shared" si="144"/>
        <v>58.290629748119628</v>
      </c>
      <c r="L63" s="20">
        <f t="shared" si="144"/>
        <v>66.526523409114489</v>
      </c>
      <c r="M63" s="20">
        <f t="shared" si="144"/>
        <v>70.087672111963613</v>
      </c>
      <c r="N63" s="20">
        <f t="shared" si="144"/>
        <v>62.297216953087407</v>
      </c>
      <c r="O63" s="20">
        <f t="shared" si="144"/>
        <v>58.95973122693772</v>
      </c>
      <c r="P63" s="20">
        <f t="shared" si="144"/>
        <v>43.586912412823345</v>
      </c>
      <c r="Q63" s="20">
        <f t="shared" si="144"/>
        <v>37.442786633070043</v>
      </c>
      <c r="R63" s="2"/>
      <c r="S63" s="2"/>
      <c r="T63" s="15">
        <f t="shared" ref="T63:T69" si="152">D25</f>
        <v>4.5999999999999996</v>
      </c>
      <c r="U63" s="21">
        <f t="shared" ref="U63:U69" si="153">BF49</f>
        <v>3.3815104357833912</v>
      </c>
      <c r="V63" s="21">
        <f t="shared" ref="V63:V69" si="154">BG49</f>
        <v>3.7638065062613251</v>
      </c>
      <c r="W63" s="21">
        <f t="shared" si="146"/>
        <v>2.6023903982037919</v>
      </c>
      <c r="X63" s="21">
        <f t="shared" si="147"/>
        <v>3.1860827886949434</v>
      </c>
      <c r="Y63" s="21">
        <f t="shared" si="147"/>
        <v>2.5113940166488304</v>
      </c>
      <c r="Z63" s="21">
        <f t="shared" si="147"/>
        <v>3.876106953802994</v>
      </c>
      <c r="AA63" s="21">
        <f t="shared" si="147"/>
        <v>7.4268287550540855</v>
      </c>
      <c r="AB63" s="21">
        <f t="shared" si="147"/>
        <v>5.0146824413506046</v>
      </c>
      <c r="AC63" s="21">
        <f t="shared" si="147"/>
        <v>1.3771406770722094</v>
      </c>
      <c r="AD63" s="21">
        <f t="shared" si="147"/>
        <v>1.7362826013212795</v>
      </c>
      <c r="AE63" s="21">
        <f t="shared" si="147"/>
        <v>2.6625061178428742</v>
      </c>
      <c r="AF63" s="23">
        <f t="shared" si="147"/>
        <v>1.6163614943794165</v>
      </c>
    </row>
    <row r="64" spans="2:69" ht="15.75" x14ac:dyDescent="0.25">
      <c r="D64" s="40"/>
      <c r="E64" s="15">
        <f t="shared" si="148"/>
        <v>5.2</v>
      </c>
      <c r="F64" s="20">
        <f t="shared" si="149"/>
        <v>25.826939592121779</v>
      </c>
      <c r="G64" s="20">
        <f t="shared" si="150"/>
        <v>29.209252286175371</v>
      </c>
      <c r="H64" s="20">
        <f t="shared" si="151"/>
        <v>36.517463642969716</v>
      </c>
      <c r="I64" s="20">
        <f t="shared" si="144"/>
        <v>41.358776176589949</v>
      </c>
      <c r="J64" s="20">
        <f t="shared" si="144"/>
        <v>52.475392353934872</v>
      </c>
      <c r="K64" s="20">
        <f t="shared" si="144"/>
        <v>64.297915310061057</v>
      </c>
      <c r="L64" s="20">
        <f t="shared" si="144"/>
        <v>74.402857601238168</v>
      </c>
      <c r="M64" s="20">
        <f t="shared" si="144"/>
        <v>81.989468021856695</v>
      </c>
      <c r="N64" s="20">
        <f t="shared" si="144"/>
        <v>87.363513679303168</v>
      </c>
      <c r="O64" s="20">
        <f t="shared" si="144"/>
        <v>100</v>
      </c>
      <c r="P64" s="20">
        <f t="shared" si="144"/>
        <v>98.057812632711418</v>
      </c>
      <c r="Q64" s="20">
        <f t="shared" si="144"/>
        <v>95.706520200447343</v>
      </c>
      <c r="R64" s="2"/>
      <c r="S64" s="2"/>
      <c r="T64" s="15">
        <f t="shared" si="152"/>
        <v>5.2</v>
      </c>
      <c r="U64" s="21">
        <f t="shared" si="153"/>
        <v>3.5722524165687344</v>
      </c>
      <c r="V64" s="21">
        <f t="shared" si="154"/>
        <v>3.4779702586876176</v>
      </c>
      <c r="W64" s="21">
        <f t="shared" si="146"/>
        <v>3.7668505174096603</v>
      </c>
      <c r="X64" s="21">
        <f t="shared" si="147"/>
        <v>4.414191397052563</v>
      </c>
      <c r="Y64" s="21">
        <f t="shared" si="147"/>
        <v>4.8449918172402411</v>
      </c>
      <c r="Z64" s="21">
        <f t="shared" si="147"/>
        <v>4.2808092047893238</v>
      </c>
      <c r="AA64" s="21">
        <f t="shared" si="147"/>
        <v>7.467345439831675</v>
      </c>
      <c r="AB64" s="21">
        <f t="shared" si="147"/>
        <v>6.3747556640081626</v>
      </c>
      <c r="AC64" s="21">
        <f t="shared" si="147"/>
        <v>4.2313421199457819</v>
      </c>
      <c r="AD64" s="21">
        <f t="shared" si="147"/>
        <v>1.2028130608117258</v>
      </c>
      <c r="AE64" s="21">
        <f t="shared" si="147"/>
        <v>3.2436402592426172</v>
      </c>
      <c r="AF64" s="23">
        <f t="shared" si="147"/>
        <v>0.21817345807182162</v>
      </c>
    </row>
    <row r="65" spans="4:32" ht="15.75" x14ac:dyDescent="0.25">
      <c r="D65" s="40"/>
      <c r="E65" s="15">
        <f t="shared" si="148"/>
        <v>5.8</v>
      </c>
      <c r="F65" s="20">
        <f t="shared" si="149"/>
        <v>25.217764691448906</v>
      </c>
      <c r="G65" s="20">
        <f t="shared" si="150"/>
        <v>27.184960788199657</v>
      </c>
      <c r="H65" s="20">
        <f t="shared" si="151"/>
        <v>31.666713852948682</v>
      </c>
      <c r="I65" s="20">
        <f t="shared" si="144"/>
        <v>38.707850853599844</v>
      </c>
      <c r="J65" s="20">
        <f t="shared" si="144"/>
        <v>48.111604994196085</v>
      </c>
      <c r="K65" s="20">
        <f t="shared" si="144"/>
        <v>57.479969423289269</v>
      </c>
      <c r="L65" s="20">
        <f t="shared" si="144"/>
        <v>66.384020837462145</v>
      </c>
      <c r="M65" s="20">
        <f t="shared" si="144"/>
        <v>74.041410681086788</v>
      </c>
      <c r="N65" s="20">
        <f t="shared" si="144"/>
        <v>81.677094834989575</v>
      </c>
      <c r="O65" s="20">
        <f t="shared" si="144"/>
        <v>93.954493549635259</v>
      </c>
      <c r="P65" s="20">
        <f t="shared" si="144"/>
        <v>92.796070326434716</v>
      </c>
      <c r="Q65" s="20">
        <f t="shared" si="144"/>
        <v>92.156696205279204</v>
      </c>
      <c r="R65" s="2"/>
      <c r="S65" s="2"/>
      <c r="T65" s="15">
        <f t="shared" si="152"/>
        <v>5.8</v>
      </c>
      <c r="U65" s="21">
        <f t="shared" si="153"/>
        <v>3.8331348016161999</v>
      </c>
      <c r="V65" s="21">
        <f t="shared" si="154"/>
        <v>3.5449225179282506</v>
      </c>
      <c r="W65" s="21">
        <f t="shared" si="146"/>
        <v>3.7789629966905274</v>
      </c>
      <c r="X65" s="21">
        <f t="shared" si="147"/>
        <v>4.613299347677331</v>
      </c>
      <c r="Y65" s="21">
        <f t="shared" si="147"/>
        <v>3.7761043320822538</v>
      </c>
      <c r="Z65" s="21">
        <f t="shared" si="147"/>
        <v>5.5786405288194203</v>
      </c>
      <c r="AA65" s="21">
        <f t="shared" si="147"/>
        <v>6.6434345057913315</v>
      </c>
      <c r="AB65" s="21">
        <f t="shared" si="147"/>
        <v>6.6407570252498109</v>
      </c>
      <c r="AC65" s="21">
        <f t="shared" si="147"/>
        <v>4.2598749720972178</v>
      </c>
      <c r="AD65" s="21">
        <f t="shared" si="147"/>
        <v>1.8206782052152672</v>
      </c>
      <c r="AE65" s="21">
        <f t="shared" si="147"/>
        <v>1.4549228417604627</v>
      </c>
      <c r="AF65" s="23">
        <f t="shared" si="147"/>
        <v>1.036997216626057</v>
      </c>
    </row>
    <row r="66" spans="4:32" ht="15.75" x14ac:dyDescent="0.25">
      <c r="D66" s="40"/>
      <c r="E66" s="15">
        <f t="shared" si="148"/>
        <v>6.4</v>
      </c>
      <c r="F66" s="20">
        <f t="shared" si="149"/>
        <v>21.532044204108985</v>
      </c>
      <c r="G66" s="20">
        <f t="shared" si="150"/>
        <v>21.947283485745029</v>
      </c>
      <c r="H66" s="20">
        <f t="shared" si="151"/>
        <v>27.578966242933856</v>
      </c>
      <c r="I66" s="20">
        <f t="shared" si="144"/>
        <v>32.532110264903793</v>
      </c>
      <c r="J66" s="20">
        <f t="shared" si="144"/>
        <v>42.764455517491953</v>
      </c>
      <c r="K66" s="20">
        <f t="shared" si="144"/>
        <v>47.672300708737964</v>
      </c>
      <c r="L66" s="20">
        <f t="shared" si="144"/>
        <v>56.826911280352576</v>
      </c>
      <c r="M66" s="20">
        <f t="shared" si="144"/>
        <v>64.950973452997758</v>
      </c>
      <c r="N66" s="20">
        <f t="shared" si="144"/>
        <v>68.432849202079964</v>
      </c>
      <c r="O66" s="20">
        <f t="shared" si="144"/>
        <v>80.38513443371744</v>
      </c>
      <c r="P66" s="20">
        <f t="shared" si="144"/>
        <v>78.423128827987128</v>
      </c>
      <c r="Q66" s="20">
        <f t="shared" si="144"/>
        <v>78.381133037003494</v>
      </c>
      <c r="R66" s="2"/>
      <c r="S66" s="2"/>
      <c r="T66" s="15">
        <f t="shared" si="152"/>
        <v>6.4</v>
      </c>
      <c r="U66" s="21">
        <f t="shared" si="153"/>
        <v>3.6601471326492265</v>
      </c>
      <c r="V66" s="21">
        <f t="shared" si="154"/>
        <v>2.64787045542601</v>
      </c>
      <c r="W66" s="21">
        <f t="shared" si="146"/>
        <v>5.4185674725853961</v>
      </c>
      <c r="X66" s="21">
        <f t="shared" si="147"/>
        <v>3.7934074682907721</v>
      </c>
      <c r="Y66" s="21">
        <f t="shared" si="147"/>
        <v>2.3694876855269356</v>
      </c>
      <c r="Z66" s="21">
        <f t="shared" si="147"/>
        <v>3.2898753620389702</v>
      </c>
      <c r="AA66" s="21">
        <f t="shared" si="147"/>
        <v>5.5114599280329752</v>
      </c>
      <c r="AB66" s="21">
        <f t="shared" si="147"/>
        <v>4.2229132087079631</v>
      </c>
      <c r="AC66" s="21">
        <f t="shared" si="147"/>
        <v>2.6325138256379632</v>
      </c>
      <c r="AD66" s="21">
        <f t="shared" si="147"/>
        <v>2.1711231610603452</v>
      </c>
      <c r="AE66" s="21">
        <f t="shared" si="147"/>
        <v>3.3010245743478537</v>
      </c>
      <c r="AF66" s="23">
        <f t="shared" si="147"/>
        <v>0.73076162431986236</v>
      </c>
    </row>
    <row r="67" spans="4:32" ht="15.75" x14ac:dyDescent="0.25">
      <c r="D67" s="40"/>
      <c r="E67" s="15">
        <f t="shared" si="148"/>
        <v>7</v>
      </c>
      <c r="F67" s="20">
        <f t="shared" si="149"/>
        <v>16.979983579173862</v>
      </c>
      <c r="G67" s="20">
        <f t="shared" si="150"/>
        <v>16.289648273453945</v>
      </c>
      <c r="H67" s="20">
        <f t="shared" si="151"/>
        <v>21.216367977501584</v>
      </c>
      <c r="I67" s="20">
        <f t="shared" si="144"/>
        <v>23.033511697479309</v>
      </c>
      <c r="J67" s="20">
        <f t="shared" si="144"/>
        <v>30.872096863999698</v>
      </c>
      <c r="K67" s="20">
        <f t="shared" si="144"/>
        <v>32.500967318781086</v>
      </c>
      <c r="L67" s="20">
        <f t="shared" si="144"/>
        <v>37.396544076706022</v>
      </c>
      <c r="M67" s="20">
        <f t="shared" si="144"/>
        <v>44.088030727706837</v>
      </c>
      <c r="N67" s="20">
        <f t="shared" si="144"/>
        <v>47.171182393854458</v>
      </c>
      <c r="O67" s="20">
        <f t="shared" si="144"/>
        <v>53.287940130045399</v>
      </c>
      <c r="P67" s="20">
        <f t="shared" si="144"/>
        <v>52.063927974859148</v>
      </c>
      <c r="Q67" s="20">
        <f t="shared" si="144"/>
        <v>49.226144975132833</v>
      </c>
      <c r="R67" s="2"/>
      <c r="S67" s="2"/>
      <c r="T67" s="15">
        <f t="shared" si="152"/>
        <v>7</v>
      </c>
      <c r="U67" s="21">
        <f t="shared" si="153"/>
        <v>2.9615484177730202</v>
      </c>
      <c r="V67" s="21">
        <f t="shared" si="154"/>
        <v>2.0416723597933579</v>
      </c>
      <c r="W67" s="21">
        <f t="shared" si="146"/>
        <v>4.1997005872733002</v>
      </c>
      <c r="X67" s="21">
        <f t="shared" si="147"/>
        <v>2.4869767190675334</v>
      </c>
      <c r="Y67" s="21">
        <f t="shared" si="147"/>
        <v>2.4966900301389345</v>
      </c>
      <c r="Z67" s="21">
        <f t="shared" si="147"/>
        <v>2.4624584145787836</v>
      </c>
      <c r="AA67" s="21">
        <f t="shared" si="147"/>
        <v>2.4919749050785063</v>
      </c>
      <c r="AB67" s="21">
        <f t="shared" si="147"/>
        <v>4.2839517604516031</v>
      </c>
      <c r="AC67" s="21">
        <f t="shared" si="147"/>
        <v>0.457632703559751</v>
      </c>
      <c r="AD67" s="21">
        <f t="shared" si="147"/>
        <v>2.0170595894715695</v>
      </c>
      <c r="AE67" s="21">
        <f t="shared" si="147"/>
        <v>2.6862887505669475</v>
      </c>
      <c r="AF67" s="23">
        <f t="shared" si="147"/>
        <v>4.5033040342508679</v>
      </c>
    </row>
    <row r="68" spans="4:32" ht="15.75" x14ac:dyDescent="0.25">
      <c r="D68" s="40"/>
      <c r="E68" s="15">
        <f t="shared" si="148"/>
        <v>7.6</v>
      </c>
      <c r="F68" s="20">
        <f t="shared" si="149"/>
        <v>11.613487726848049</v>
      </c>
      <c r="G68" s="20">
        <f t="shared" si="150"/>
        <v>10.518765984353029</v>
      </c>
      <c r="H68" s="20">
        <f t="shared" si="151"/>
        <v>11.65265234091145</v>
      </c>
      <c r="I68" s="20">
        <f t="shared" si="144"/>
        <v>11.071317346620994</v>
      </c>
      <c r="J68" s="20">
        <f t="shared" si="144"/>
        <v>14.206845785793154</v>
      </c>
      <c r="K68" s="20">
        <f t="shared" si="144"/>
        <v>14.343214140784994</v>
      </c>
      <c r="L68" s="20">
        <f t="shared" si="144"/>
        <v>16.043335881392562</v>
      </c>
      <c r="M68" s="20">
        <f t="shared" si="144"/>
        <v>18.099242188311017</v>
      </c>
      <c r="N68" s="20">
        <f t="shared" si="144"/>
        <v>18.920755358002321</v>
      </c>
      <c r="O68" s="20">
        <f t="shared" si="144"/>
        <v>20.467049819276543</v>
      </c>
      <c r="P68" s="20">
        <f t="shared" si="144"/>
        <v>19.516718099714055</v>
      </c>
      <c r="Q68" s="20">
        <f t="shared" si="144"/>
        <v>18.048281003746592</v>
      </c>
      <c r="R68" s="2"/>
      <c r="S68" s="2"/>
      <c r="T68" s="15">
        <f t="shared" si="152"/>
        <v>7.6</v>
      </c>
      <c r="U68" s="21">
        <f t="shared" si="153"/>
        <v>2.8421464610467835</v>
      </c>
      <c r="V68" s="21">
        <f t="shared" si="154"/>
        <v>3.2855560550291707</v>
      </c>
      <c r="W68" s="21">
        <f t="shared" si="146"/>
        <v>1.313020350517111</v>
      </c>
      <c r="X68" s="21">
        <f t="shared" si="147"/>
        <v>1.5887484688296498</v>
      </c>
      <c r="Y68" s="21">
        <f t="shared" si="147"/>
        <v>3.3649970407404877</v>
      </c>
      <c r="Z68" s="21">
        <f t="shared" si="147"/>
        <v>1.2099014702755049</v>
      </c>
      <c r="AA68" s="21">
        <f t="shared" si="147"/>
        <v>1.8044355342664367</v>
      </c>
      <c r="AB68" s="21">
        <f t="shared" si="147"/>
        <v>1.997219659439645</v>
      </c>
      <c r="AC68" s="21">
        <f t="shared" si="147"/>
        <v>2.0138679093675553</v>
      </c>
      <c r="AD68" s="21">
        <f t="shared" si="147"/>
        <v>1.2706826231144546</v>
      </c>
      <c r="AE68" s="21">
        <f t="shared" si="147"/>
        <v>1.4489532909410388</v>
      </c>
      <c r="AF68" s="23">
        <f t="shared" si="147"/>
        <v>1.4780128576641489</v>
      </c>
    </row>
    <row r="69" spans="4:32" ht="16.5" thickBot="1" x14ac:dyDescent="0.3">
      <c r="D69" s="41"/>
      <c r="E69" s="17">
        <f t="shared" si="148"/>
        <v>8</v>
      </c>
      <c r="F69" s="24">
        <f t="shared" si="149"/>
        <v>6.9439332597227343</v>
      </c>
      <c r="G69" s="24">
        <f t="shared" si="150"/>
        <v>7.326142143955912</v>
      </c>
      <c r="H69" s="24">
        <f t="shared" si="151"/>
        <v>8.0896161867821821</v>
      </c>
      <c r="I69" s="24">
        <f t="shared" si="144"/>
        <v>6.7122486150826246</v>
      </c>
      <c r="J69" s="24">
        <f t="shared" si="144"/>
        <v>8.9111293564734879</v>
      </c>
      <c r="K69" s="24">
        <f t="shared" si="144"/>
        <v>8.8917829808518061</v>
      </c>
      <c r="L69" s="24">
        <f t="shared" si="144"/>
        <v>9.4013948264960447</v>
      </c>
      <c r="M69" s="24">
        <f t="shared" si="144"/>
        <v>10.45600822928758</v>
      </c>
      <c r="N69" s="24">
        <f t="shared" si="144"/>
        <v>11.516755848739654</v>
      </c>
      <c r="O69" s="24">
        <f t="shared" si="144"/>
        <v>11.329898172003434</v>
      </c>
      <c r="P69" s="24">
        <f t="shared" si="144"/>
        <v>9.8614610760359742</v>
      </c>
      <c r="Q69" s="24">
        <f t="shared" si="144"/>
        <v>7.9730660702320639</v>
      </c>
      <c r="R69" s="10"/>
      <c r="S69" s="10"/>
      <c r="T69" s="17">
        <f t="shared" si="152"/>
        <v>8</v>
      </c>
      <c r="U69" s="25">
        <f t="shared" si="153"/>
        <v>1.5908742275166408</v>
      </c>
      <c r="V69" s="25">
        <f t="shared" si="154"/>
        <v>1.4897966409911991</v>
      </c>
      <c r="W69" s="25">
        <f t="shared" si="146"/>
        <v>0.94614648812429858</v>
      </c>
      <c r="X69" s="25">
        <f t="shared" si="147"/>
        <v>0.68081997516055437</v>
      </c>
      <c r="Y69" s="25">
        <f t="shared" si="147"/>
        <v>1.4363166677792654</v>
      </c>
      <c r="Z69" s="25">
        <f t="shared" si="147"/>
        <v>1.0718195585544352</v>
      </c>
      <c r="AA69" s="25">
        <f t="shared" si="147"/>
        <v>1.7095319528496977</v>
      </c>
      <c r="AB69" s="25">
        <f t="shared" si="147"/>
        <v>1.5056398660100934</v>
      </c>
      <c r="AC69" s="25">
        <f t="shared" si="147"/>
        <v>1.2434883595337651</v>
      </c>
      <c r="AD69" s="25">
        <f t="shared" si="147"/>
        <v>1.0675399934497807</v>
      </c>
      <c r="AE69" s="25">
        <f t="shared" si="147"/>
        <v>0.98993746110677561</v>
      </c>
      <c r="AF69" s="26">
        <f t="shared" si="147"/>
        <v>1.1460819340352884</v>
      </c>
    </row>
    <row r="76" spans="4:32" ht="15.75" thickBot="1" x14ac:dyDescent="0.3"/>
    <row r="77" spans="4:32" ht="23.25" x14ac:dyDescent="0.35">
      <c r="E77" s="44" t="s">
        <v>33</v>
      </c>
      <c r="F77" s="45"/>
      <c r="G77" s="45"/>
      <c r="H77" s="45"/>
      <c r="I77" s="45"/>
      <c r="J77" s="45"/>
      <c r="K77" s="45"/>
      <c r="L77" s="45"/>
      <c r="M77" s="46"/>
    </row>
    <row r="78" spans="4:32" x14ac:dyDescent="0.25">
      <c r="E78" s="7">
        <f t="array" ref="E78:M90">TRANSPOSE(E61:Q69)</f>
        <v>0</v>
      </c>
      <c r="F78" s="20">
        <v>4</v>
      </c>
      <c r="G78" s="2">
        <v>4.5999999999999996</v>
      </c>
      <c r="H78" s="2">
        <v>5.2</v>
      </c>
      <c r="I78" s="2">
        <v>5.8</v>
      </c>
      <c r="J78" s="2">
        <v>6.4</v>
      </c>
      <c r="K78" s="2">
        <v>7</v>
      </c>
      <c r="L78" s="2">
        <v>7.6</v>
      </c>
      <c r="M78" s="8">
        <v>8</v>
      </c>
    </row>
    <row r="79" spans="4:32" x14ac:dyDescent="0.25">
      <c r="E79" s="7">
        <v>40.200000000000003</v>
      </c>
      <c r="F79" s="2">
        <v>10.590489132999256</v>
      </c>
      <c r="G79" s="2">
        <v>24.75297981370856</v>
      </c>
      <c r="H79" s="2">
        <v>25.826939592121779</v>
      </c>
      <c r="I79" s="2">
        <v>25.217764691448906</v>
      </c>
      <c r="J79" s="2">
        <v>21.532044204108985</v>
      </c>
      <c r="K79" s="2">
        <v>16.979983579173862</v>
      </c>
      <c r="L79" s="2">
        <v>11.613487726848049</v>
      </c>
      <c r="M79" s="8">
        <v>6.9439332597227343</v>
      </c>
    </row>
    <row r="80" spans="4:32" x14ac:dyDescent="0.25">
      <c r="E80" s="7">
        <v>43.9</v>
      </c>
      <c r="F80" s="2">
        <v>8.7752328643016906</v>
      </c>
      <c r="G80" s="2">
        <v>28.148504666723294</v>
      </c>
      <c r="H80" s="2">
        <v>29.209252286175371</v>
      </c>
      <c r="I80" s="2">
        <v>27.184960788199657</v>
      </c>
      <c r="J80" s="2">
        <v>21.947283485745029</v>
      </c>
      <c r="K80" s="2">
        <v>16.289648273453945</v>
      </c>
      <c r="L80" s="2">
        <v>10.518765984353029</v>
      </c>
      <c r="M80" s="8">
        <v>7.326142143955912</v>
      </c>
    </row>
    <row r="81" spans="2:13" x14ac:dyDescent="0.25">
      <c r="E81" s="7">
        <v>47.5</v>
      </c>
      <c r="F81" s="2">
        <v>8.0178930381359539</v>
      </c>
      <c r="G81" s="2">
        <v>34.137859441503174</v>
      </c>
      <c r="H81" s="2">
        <v>36.517463642969716</v>
      </c>
      <c r="I81" s="2">
        <v>31.666713852948682</v>
      </c>
      <c r="J81" s="2">
        <v>27.578966242933856</v>
      </c>
      <c r="K81" s="2">
        <v>21.216367977501584</v>
      </c>
      <c r="L81" s="2">
        <v>11.65265234091145</v>
      </c>
      <c r="M81" s="8">
        <v>8.0896161867821821</v>
      </c>
    </row>
    <row r="82" spans="2:13" x14ac:dyDescent="0.25">
      <c r="E82" s="7">
        <v>51.1</v>
      </c>
      <c r="F82" s="2">
        <v>6.04597831318479</v>
      </c>
      <c r="G82" s="2">
        <v>41.270065966422237</v>
      </c>
      <c r="H82" s="2">
        <v>41.358776176589949</v>
      </c>
      <c r="I82" s="2">
        <v>38.707850853599844</v>
      </c>
      <c r="J82" s="2">
        <v>32.532110264903793</v>
      </c>
      <c r="K82" s="2">
        <v>23.033511697479309</v>
      </c>
      <c r="L82" s="2">
        <v>11.071317346620994</v>
      </c>
      <c r="M82" s="8">
        <v>6.7122486150826246</v>
      </c>
    </row>
    <row r="83" spans="2:13" x14ac:dyDescent="0.25">
      <c r="E83" s="7">
        <v>54.7</v>
      </c>
      <c r="F83" s="2">
        <v>6.2474637373422812</v>
      </c>
      <c r="G83" s="2">
        <v>52.097902097902107</v>
      </c>
      <c r="H83" s="2">
        <v>52.475392353934872</v>
      </c>
      <c r="I83" s="2">
        <v>48.111604994196085</v>
      </c>
      <c r="J83" s="2">
        <v>42.764455517491953</v>
      </c>
      <c r="K83" s="2">
        <v>30.872096863999698</v>
      </c>
      <c r="L83" s="2">
        <v>14.206845785793154</v>
      </c>
      <c r="M83" s="8">
        <v>8.9111293564734879</v>
      </c>
    </row>
    <row r="84" spans="2:13" x14ac:dyDescent="0.25">
      <c r="E84" s="7">
        <v>58.3</v>
      </c>
      <c r="F84" s="2">
        <v>4.526580032652908</v>
      </c>
      <c r="G84" s="2">
        <v>58.290629748119628</v>
      </c>
      <c r="H84" s="2">
        <v>64.297915310061057</v>
      </c>
      <c r="I84" s="2">
        <v>57.479969423289269</v>
      </c>
      <c r="J84" s="2">
        <v>47.672300708737964</v>
      </c>
      <c r="K84" s="2">
        <v>32.500967318781086</v>
      </c>
      <c r="L84" s="2">
        <v>14.343214140784994</v>
      </c>
      <c r="M84" s="8">
        <v>8.8917829808518061</v>
      </c>
    </row>
    <row r="85" spans="2:13" x14ac:dyDescent="0.25">
      <c r="E85" s="7">
        <v>61.9</v>
      </c>
      <c r="F85" s="2">
        <v>4.1382369317592005</v>
      </c>
      <c r="G85" s="2">
        <v>66.526523409114489</v>
      </c>
      <c r="H85" s="2">
        <v>74.402857601238168</v>
      </c>
      <c r="I85" s="2">
        <v>66.384020837462145</v>
      </c>
      <c r="J85" s="2">
        <v>56.826911280352576</v>
      </c>
      <c r="K85" s="2">
        <v>37.396544076706022</v>
      </c>
      <c r="L85" s="2">
        <v>16.043335881392562</v>
      </c>
      <c r="M85" s="8">
        <v>9.4013948264960447</v>
      </c>
    </row>
    <row r="86" spans="2:13" x14ac:dyDescent="0.25">
      <c r="E86" s="7">
        <v>65.5</v>
      </c>
      <c r="F86" s="2">
        <v>3.4464860375791551</v>
      </c>
      <c r="G86" s="2">
        <v>70.087672111963613</v>
      </c>
      <c r="H86" s="2">
        <v>81.989468021856695</v>
      </c>
      <c r="I86" s="2">
        <v>74.041410681086788</v>
      </c>
      <c r="J86" s="2">
        <v>64.950973452997758</v>
      </c>
      <c r="K86" s="2">
        <v>44.088030727706837</v>
      </c>
      <c r="L86" s="2">
        <v>18.099242188311017</v>
      </c>
      <c r="M86" s="8">
        <v>10.45600822928758</v>
      </c>
    </row>
    <row r="87" spans="2:13" x14ac:dyDescent="0.25">
      <c r="E87" s="7">
        <v>69.099999999999994</v>
      </c>
      <c r="F87" s="2">
        <v>4.8045072336570307</v>
      </c>
      <c r="G87" s="2">
        <v>62.297216953087407</v>
      </c>
      <c r="H87" s="2">
        <v>87.363513679303168</v>
      </c>
      <c r="I87" s="2">
        <v>81.677094834989575</v>
      </c>
      <c r="J87" s="2">
        <v>68.432849202079964</v>
      </c>
      <c r="K87" s="2">
        <v>47.171182393854458</v>
      </c>
      <c r="L87" s="2">
        <v>18.920755358002321</v>
      </c>
      <c r="M87" s="8">
        <v>11.516755848739654</v>
      </c>
    </row>
    <row r="88" spans="2:13" x14ac:dyDescent="0.25">
      <c r="E88" s="7">
        <v>72.7</v>
      </c>
      <c r="F88" s="2">
        <v>4.3397223559166873</v>
      </c>
      <c r="G88" s="2">
        <v>58.95973122693772</v>
      </c>
      <c r="H88" s="2">
        <v>100</v>
      </c>
      <c r="I88" s="2">
        <v>93.954493549635259</v>
      </c>
      <c r="J88" s="2">
        <v>80.38513443371744</v>
      </c>
      <c r="K88" s="2">
        <v>53.287940130045399</v>
      </c>
      <c r="L88" s="2">
        <v>20.467049819276543</v>
      </c>
      <c r="M88" s="8">
        <v>11.329898172003434</v>
      </c>
    </row>
    <row r="89" spans="2:13" x14ac:dyDescent="0.25">
      <c r="E89" s="7">
        <v>76.3</v>
      </c>
      <c r="F89" s="2">
        <v>2.5740116833234237</v>
      </c>
      <c r="G89" s="2">
        <v>43.586912412823345</v>
      </c>
      <c r="H89" s="2">
        <v>98.057812632711418</v>
      </c>
      <c r="I89" s="2">
        <v>92.796070326434716</v>
      </c>
      <c r="J89" s="2">
        <v>78.423128827987128</v>
      </c>
      <c r="K89" s="2">
        <v>52.063927974859148</v>
      </c>
      <c r="L89" s="2">
        <v>19.516718099714055</v>
      </c>
      <c r="M89" s="8">
        <v>9.8614610760359742</v>
      </c>
    </row>
    <row r="90" spans="2:13" x14ac:dyDescent="0.25">
      <c r="B90" s="1"/>
      <c r="E90" s="7">
        <v>80</v>
      </c>
      <c r="F90" s="2">
        <v>3.8093485461906509</v>
      </c>
      <c r="G90" s="2">
        <v>37.442786633070043</v>
      </c>
      <c r="H90" s="2">
        <v>95.706520200447343</v>
      </c>
      <c r="I90" s="2">
        <v>92.156696205279204</v>
      </c>
      <c r="J90" s="2">
        <v>78.381133037003494</v>
      </c>
      <c r="K90" s="2">
        <v>49.226144975132833</v>
      </c>
      <c r="L90" s="2">
        <v>18.048281003746592</v>
      </c>
      <c r="M90" s="8">
        <v>7.9730660702320639</v>
      </c>
    </row>
    <row r="91" spans="2:13" x14ac:dyDescent="0.25">
      <c r="B91" s="1"/>
      <c r="E91" s="7"/>
      <c r="F91" s="2"/>
      <c r="G91" s="2"/>
      <c r="H91" s="2"/>
      <c r="I91" s="2"/>
      <c r="J91" s="2"/>
      <c r="K91" s="2"/>
      <c r="L91" s="2"/>
      <c r="M91" s="8"/>
    </row>
    <row r="92" spans="2:13" ht="19.5" customHeight="1" x14ac:dyDescent="0.25">
      <c r="B92" s="1"/>
      <c r="E92" s="42" t="s">
        <v>45</v>
      </c>
      <c r="F92" s="43"/>
      <c r="G92" s="43"/>
      <c r="H92" s="43"/>
      <c r="I92" s="43"/>
      <c r="J92" s="43"/>
      <c r="K92" s="43"/>
      <c r="L92" s="2"/>
      <c r="M92" s="8"/>
    </row>
    <row r="93" spans="2:13" ht="15.75" thickBot="1" x14ac:dyDescent="0.3">
      <c r="E93" s="7"/>
      <c r="F93" s="2"/>
      <c r="G93" s="19" t="s">
        <v>37</v>
      </c>
      <c r="H93" s="19" t="s">
        <v>36</v>
      </c>
      <c r="I93" s="19" t="s">
        <v>35</v>
      </c>
      <c r="J93" s="2"/>
      <c r="M93" s="8"/>
    </row>
    <row r="94" spans="2:13" x14ac:dyDescent="0.25">
      <c r="E94" s="7"/>
      <c r="G94" s="30">
        <f>$F$78</f>
        <v>4</v>
      </c>
      <c r="H94" s="31">
        <f>$E$79</f>
        <v>40.200000000000003</v>
      </c>
      <c r="I94" s="34">
        <f t="shared" ref="I94:I105" si="155">F79</f>
        <v>10.590489132999256</v>
      </c>
      <c r="J94" s="2"/>
      <c r="K94" s="2"/>
      <c r="L94" s="2"/>
      <c r="M94" s="8"/>
    </row>
    <row r="95" spans="2:13" x14ac:dyDescent="0.25">
      <c r="E95" s="7"/>
      <c r="G95" s="32">
        <f t="shared" ref="G95:G105" si="156">$F$78</f>
        <v>4</v>
      </c>
      <c r="H95" s="28">
        <f>$E$80</f>
        <v>43.9</v>
      </c>
      <c r="I95" s="35">
        <f t="shared" si="155"/>
        <v>8.7752328643016906</v>
      </c>
      <c r="J95" s="2"/>
      <c r="K95" s="2"/>
      <c r="L95" s="2"/>
      <c r="M95" s="8"/>
    </row>
    <row r="96" spans="2:13" x14ac:dyDescent="0.25">
      <c r="E96" s="7"/>
      <c r="G96" s="32">
        <f t="shared" si="156"/>
        <v>4</v>
      </c>
      <c r="H96" s="28">
        <f>$E$81</f>
        <v>47.5</v>
      </c>
      <c r="I96" s="35">
        <f t="shared" si="155"/>
        <v>8.0178930381359539</v>
      </c>
      <c r="J96" s="2"/>
      <c r="K96" s="2"/>
      <c r="L96" s="2"/>
      <c r="M96" s="8"/>
    </row>
    <row r="97" spans="5:13" x14ac:dyDescent="0.25">
      <c r="E97" s="7"/>
      <c r="G97" s="32">
        <f t="shared" si="156"/>
        <v>4</v>
      </c>
      <c r="H97" s="28">
        <f>$E$82</f>
        <v>51.1</v>
      </c>
      <c r="I97" s="35">
        <f t="shared" si="155"/>
        <v>6.04597831318479</v>
      </c>
      <c r="J97" s="2"/>
      <c r="K97" s="2"/>
      <c r="L97" s="2"/>
      <c r="M97" s="8"/>
    </row>
    <row r="98" spans="5:13" x14ac:dyDescent="0.25">
      <c r="E98" s="7"/>
      <c r="G98" s="32">
        <f t="shared" si="156"/>
        <v>4</v>
      </c>
      <c r="H98" s="28">
        <f>$E$83</f>
        <v>54.7</v>
      </c>
      <c r="I98" s="35">
        <f t="shared" si="155"/>
        <v>6.2474637373422812</v>
      </c>
      <c r="J98" s="2"/>
      <c r="K98" s="2"/>
      <c r="L98" s="2"/>
      <c r="M98" s="8"/>
    </row>
    <row r="99" spans="5:13" x14ac:dyDescent="0.25">
      <c r="E99" s="7"/>
      <c r="G99" s="32">
        <f t="shared" si="156"/>
        <v>4</v>
      </c>
      <c r="H99" s="28">
        <f>$E$84</f>
        <v>58.3</v>
      </c>
      <c r="I99" s="35">
        <f t="shared" si="155"/>
        <v>4.526580032652908</v>
      </c>
      <c r="J99" s="2"/>
      <c r="K99" s="2"/>
      <c r="L99" s="2"/>
      <c r="M99" s="8"/>
    </row>
    <row r="100" spans="5:13" x14ac:dyDescent="0.25">
      <c r="E100" s="7"/>
      <c r="G100" s="32">
        <f t="shared" si="156"/>
        <v>4</v>
      </c>
      <c r="H100" s="28">
        <f>$E$85</f>
        <v>61.9</v>
      </c>
      <c r="I100" s="35">
        <f t="shared" si="155"/>
        <v>4.1382369317592005</v>
      </c>
      <c r="J100" s="2"/>
      <c r="K100" s="2"/>
      <c r="L100" s="2"/>
      <c r="M100" s="8"/>
    </row>
    <row r="101" spans="5:13" x14ac:dyDescent="0.25">
      <c r="E101" s="7"/>
      <c r="G101" s="32">
        <f t="shared" si="156"/>
        <v>4</v>
      </c>
      <c r="H101" s="28">
        <f>$E$86</f>
        <v>65.5</v>
      </c>
      <c r="I101" s="35">
        <f t="shared" si="155"/>
        <v>3.4464860375791551</v>
      </c>
      <c r="J101" s="2"/>
      <c r="K101" s="2"/>
      <c r="L101" s="2"/>
      <c r="M101" s="8"/>
    </row>
    <row r="102" spans="5:13" x14ac:dyDescent="0.25">
      <c r="E102" s="7"/>
      <c r="G102" s="32">
        <f t="shared" si="156"/>
        <v>4</v>
      </c>
      <c r="H102" s="28">
        <f>$E$87</f>
        <v>69.099999999999994</v>
      </c>
      <c r="I102" s="35">
        <f t="shared" si="155"/>
        <v>4.8045072336570307</v>
      </c>
      <c r="J102" s="2"/>
      <c r="K102" s="2"/>
      <c r="L102" s="2"/>
      <c r="M102" s="8"/>
    </row>
    <row r="103" spans="5:13" x14ac:dyDescent="0.25">
      <c r="E103" s="7"/>
      <c r="G103" s="32">
        <f t="shared" si="156"/>
        <v>4</v>
      </c>
      <c r="H103" s="28">
        <f>$E$88</f>
        <v>72.7</v>
      </c>
      <c r="I103" s="35">
        <f t="shared" si="155"/>
        <v>4.3397223559166873</v>
      </c>
      <c r="J103" s="2"/>
      <c r="K103" s="2"/>
      <c r="L103" s="2"/>
      <c r="M103" s="8"/>
    </row>
    <row r="104" spans="5:13" x14ac:dyDescent="0.25">
      <c r="E104" s="7"/>
      <c r="G104" s="32">
        <f t="shared" si="156"/>
        <v>4</v>
      </c>
      <c r="H104" s="28">
        <f>$E$89</f>
        <v>76.3</v>
      </c>
      <c r="I104" s="35">
        <f t="shared" si="155"/>
        <v>2.5740116833234237</v>
      </c>
      <c r="J104" s="2"/>
      <c r="K104" s="2"/>
      <c r="L104" s="2"/>
      <c r="M104" s="8"/>
    </row>
    <row r="105" spans="5:13" x14ac:dyDescent="0.25">
      <c r="E105" s="7"/>
      <c r="G105" s="32">
        <f t="shared" si="156"/>
        <v>4</v>
      </c>
      <c r="H105" s="28">
        <f>$E$90</f>
        <v>80</v>
      </c>
      <c r="I105" s="35">
        <f t="shared" si="155"/>
        <v>3.8093485461906509</v>
      </c>
      <c r="J105" s="2"/>
      <c r="K105" s="2"/>
      <c r="L105" s="2"/>
      <c r="M105" s="8"/>
    </row>
    <row r="106" spans="5:13" x14ac:dyDescent="0.25">
      <c r="E106" s="7"/>
      <c r="G106" s="32">
        <f>$G$78</f>
        <v>4.5999999999999996</v>
      </c>
      <c r="H106" s="28">
        <f>$E$79</f>
        <v>40.200000000000003</v>
      </c>
      <c r="I106" s="35">
        <f t="shared" ref="I106:I117" si="157">G79</f>
        <v>24.75297981370856</v>
      </c>
      <c r="J106" s="2"/>
      <c r="K106" s="2"/>
      <c r="L106" s="2"/>
      <c r="M106" s="8"/>
    </row>
    <row r="107" spans="5:13" x14ac:dyDescent="0.25">
      <c r="E107" s="7"/>
      <c r="G107" s="32">
        <f t="shared" ref="G107:G117" si="158">$G$78</f>
        <v>4.5999999999999996</v>
      </c>
      <c r="H107" s="28">
        <f>$E$80</f>
        <v>43.9</v>
      </c>
      <c r="I107" s="35">
        <f t="shared" si="157"/>
        <v>28.148504666723294</v>
      </c>
      <c r="J107" s="2"/>
      <c r="K107" s="2"/>
      <c r="L107" s="2"/>
      <c r="M107" s="8"/>
    </row>
    <row r="108" spans="5:13" x14ac:dyDescent="0.25">
      <c r="E108" s="7"/>
      <c r="G108" s="32">
        <f t="shared" si="158"/>
        <v>4.5999999999999996</v>
      </c>
      <c r="H108" s="28">
        <f>$E$81</f>
        <v>47.5</v>
      </c>
      <c r="I108" s="35">
        <f t="shared" si="157"/>
        <v>34.137859441503174</v>
      </c>
      <c r="J108" s="2"/>
      <c r="K108" s="2"/>
      <c r="L108" s="2"/>
      <c r="M108" s="8"/>
    </row>
    <row r="109" spans="5:13" x14ac:dyDescent="0.25">
      <c r="E109" s="7"/>
      <c r="G109" s="32">
        <f t="shared" si="158"/>
        <v>4.5999999999999996</v>
      </c>
      <c r="H109" s="28">
        <f>$E$82</f>
        <v>51.1</v>
      </c>
      <c r="I109" s="35">
        <f t="shared" si="157"/>
        <v>41.270065966422237</v>
      </c>
      <c r="J109" s="2"/>
      <c r="K109" s="2"/>
      <c r="L109" s="2"/>
      <c r="M109" s="8"/>
    </row>
    <row r="110" spans="5:13" x14ac:dyDescent="0.25">
      <c r="E110" s="7"/>
      <c r="G110" s="32">
        <f t="shared" si="158"/>
        <v>4.5999999999999996</v>
      </c>
      <c r="H110" s="28">
        <f>$E$83</f>
        <v>54.7</v>
      </c>
      <c r="I110" s="35">
        <f t="shared" si="157"/>
        <v>52.097902097902107</v>
      </c>
      <c r="J110" s="2"/>
      <c r="K110" s="2"/>
      <c r="L110" s="2"/>
      <c r="M110" s="8"/>
    </row>
    <row r="111" spans="5:13" x14ac:dyDescent="0.25">
      <c r="E111" s="7"/>
      <c r="G111" s="32">
        <f t="shared" si="158"/>
        <v>4.5999999999999996</v>
      </c>
      <c r="H111" s="28">
        <f>$E$84</f>
        <v>58.3</v>
      </c>
      <c r="I111" s="35">
        <f t="shared" si="157"/>
        <v>58.290629748119628</v>
      </c>
      <c r="J111" s="2"/>
      <c r="K111" s="2"/>
      <c r="L111" s="2"/>
      <c r="M111" s="8"/>
    </row>
    <row r="112" spans="5:13" x14ac:dyDescent="0.25">
      <c r="E112" s="7"/>
      <c r="G112" s="32">
        <f t="shared" si="158"/>
        <v>4.5999999999999996</v>
      </c>
      <c r="H112" s="28">
        <f>$E$85</f>
        <v>61.9</v>
      </c>
      <c r="I112" s="35">
        <f t="shared" si="157"/>
        <v>66.526523409114489</v>
      </c>
      <c r="J112" s="2"/>
      <c r="K112" s="2"/>
      <c r="L112" s="2"/>
      <c r="M112" s="8"/>
    </row>
    <row r="113" spans="5:13" x14ac:dyDescent="0.25">
      <c r="E113" s="7"/>
      <c r="G113" s="32">
        <f t="shared" si="158"/>
        <v>4.5999999999999996</v>
      </c>
      <c r="H113" s="28">
        <f>$E$86</f>
        <v>65.5</v>
      </c>
      <c r="I113" s="35">
        <f t="shared" si="157"/>
        <v>70.087672111963613</v>
      </c>
      <c r="J113" s="2"/>
      <c r="K113" s="2"/>
      <c r="L113" s="2"/>
      <c r="M113" s="8"/>
    </row>
    <row r="114" spans="5:13" x14ac:dyDescent="0.25">
      <c r="E114" s="7"/>
      <c r="G114" s="32">
        <f t="shared" si="158"/>
        <v>4.5999999999999996</v>
      </c>
      <c r="H114" s="28">
        <f>$E$87</f>
        <v>69.099999999999994</v>
      </c>
      <c r="I114" s="35">
        <f t="shared" si="157"/>
        <v>62.297216953087407</v>
      </c>
      <c r="J114" s="2"/>
      <c r="K114" s="2"/>
      <c r="L114" s="2"/>
      <c r="M114" s="8"/>
    </row>
    <row r="115" spans="5:13" x14ac:dyDescent="0.25">
      <c r="E115" s="7"/>
      <c r="G115" s="32">
        <f t="shared" si="158"/>
        <v>4.5999999999999996</v>
      </c>
      <c r="H115" s="28">
        <f>$E$88</f>
        <v>72.7</v>
      </c>
      <c r="I115" s="35">
        <f t="shared" si="157"/>
        <v>58.95973122693772</v>
      </c>
      <c r="J115" s="2"/>
      <c r="K115" s="2"/>
      <c r="L115" s="2"/>
      <c r="M115" s="8"/>
    </row>
    <row r="116" spans="5:13" x14ac:dyDescent="0.25">
      <c r="E116" s="7"/>
      <c r="G116" s="32">
        <f t="shared" si="158"/>
        <v>4.5999999999999996</v>
      </c>
      <c r="H116" s="28">
        <f>$E$89</f>
        <v>76.3</v>
      </c>
      <c r="I116" s="35">
        <f t="shared" si="157"/>
        <v>43.586912412823345</v>
      </c>
      <c r="J116" s="2"/>
      <c r="K116" s="2"/>
      <c r="L116" s="2"/>
      <c r="M116" s="8"/>
    </row>
    <row r="117" spans="5:13" x14ac:dyDescent="0.25">
      <c r="E117" s="7"/>
      <c r="G117" s="32">
        <f t="shared" si="158"/>
        <v>4.5999999999999996</v>
      </c>
      <c r="H117" s="28">
        <f>$E$90</f>
        <v>80</v>
      </c>
      <c r="I117" s="35">
        <f t="shared" si="157"/>
        <v>37.442786633070043</v>
      </c>
      <c r="J117" s="2"/>
      <c r="K117" s="2"/>
      <c r="L117" s="2"/>
      <c r="M117" s="8"/>
    </row>
    <row r="118" spans="5:13" x14ac:dyDescent="0.25">
      <c r="E118" s="7"/>
      <c r="G118" s="32">
        <f>$H$78</f>
        <v>5.2</v>
      </c>
      <c r="H118" s="28">
        <f>$E$79</f>
        <v>40.200000000000003</v>
      </c>
      <c r="I118" s="35">
        <f t="shared" ref="I118:I129" si="159">H79</f>
        <v>25.826939592121779</v>
      </c>
      <c r="J118" s="2"/>
      <c r="K118" s="2"/>
      <c r="L118" s="2"/>
      <c r="M118" s="8"/>
    </row>
    <row r="119" spans="5:13" x14ac:dyDescent="0.25">
      <c r="E119" s="7"/>
      <c r="G119" s="32">
        <f t="shared" ref="G119:G129" si="160">$H$78</f>
        <v>5.2</v>
      </c>
      <c r="H119" s="28">
        <f>$E$80</f>
        <v>43.9</v>
      </c>
      <c r="I119" s="35">
        <f t="shared" si="159"/>
        <v>29.209252286175371</v>
      </c>
      <c r="J119" s="2"/>
      <c r="K119" s="2"/>
      <c r="L119" s="2"/>
      <c r="M119" s="8"/>
    </row>
    <row r="120" spans="5:13" x14ac:dyDescent="0.25">
      <c r="E120" s="7"/>
      <c r="G120" s="32">
        <f t="shared" si="160"/>
        <v>5.2</v>
      </c>
      <c r="H120" s="28">
        <f>$E$81</f>
        <v>47.5</v>
      </c>
      <c r="I120" s="35">
        <f t="shared" si="159"/>
        <v>36.517463642969716</v>
      </c>
      <c r="J120" s="2"/>
      <c r="K120" s="2"/>
      <c r="L120" s="2"/>
      <c r="M120" s="8"/>
    </row>
    <row r="121" spans="5:13" x14ac:dyDescent="0.25">
      <c r="E121" s="7"/>
      <c r="G121" s="32">
        <f t="shared" si="160"/>
        <v>5.2</v>
      </c>
      <c r="H121" s="28">
        <f>$E$82</f>
        <v>51.1</v>
      </c>
      <c r="I121" s="35">
        <f t="shared" si="159"/>
        <v>41.358776176589949</v>
      </c>
      <c r="J121" s="2"/>
      <c r="K121" s="2"/>
      <c r="L121" s="2"/>
      <c r="M121" s="8"/>
    </row>
    <row r="122" spans="5:13" x14ac:dyDescent="0.25">
      <c r="E122" s="7"/>
      <c r="G122" s="32">
        <f t="shared" si="160"/>
        <v>5.2</v>
      </c>
      <c r="H122" s="28">
        <f>$E$83</f>
        <v>54.7</v>
      </c>
      <c r="I122" s="35">
        <f t="shared" si="159"/>
        <v>52.475392353934872</v>
      </c>
      <c r="J122" s="2"/>
      <c r="K122" s="2"/>
      <c r="L122" s="2"/>
      <c r="M122" s="8"/>
    </row>
    <row r="123" spans="5:13" x14ac:dyDescent="0.25">
      <c r="E123" s="7"/>
      <c r="G123" s="32">
        <f t="shared" si="160"/>
        <v>5.2</v>
      </c>
      <c r="H123" s="28">
        <f>$E$84</f>
        <v>58.3</v>
      </c>
      <c r="I123" s="35">
        <f t="shared" si="159"/>
        <v>64.297915310061057</v>
      </c>
      <c r="J123" s="2"/>
      <c r="K123" s="2"/>
      <c r="L123" s="2"/>
      <c r="M123" s="8"/>
    </row>
    <row r="124" spans="5:13" x14ac:dyDescent="0.25">
      <c r="E124" s="7"/>
      <c r="G124" s="32">
        <f t="shared" si="160"/>
        <v>5.2</v>
      </c>
      <c r="H124" s="28">
        <f>$E$85</f>
        <v>61.9</v>
      </c>
      <c r="I124" s="35">
        <f t="shared" si="159"/>
        <v>74.402857601238168</v>
      </c>
      <c r="J124" s="2"/>
      <c r="K124" s="2"/>
      <c r="L124" s="2"/>
      <c r="M124" s="8"/>
    </row>
    <row r="125" spans="5:13" x14ac:dyDescent="0.25">
      <c r="E125" s="7"/>
      <c r="G125" s="32">
        <f t="shared" si="160"/>
        <v>5.2</v>
      </c>
      <c r="H125" s="28">
        <f>$E$86</f>
        <v>65.5</v>
      </c>
      <c r="I125" s="35">
        <f t="shared" si="159"/>
        <v>81.989468021856695</v>
      </c>
      <c r="J125" s="2"/>
      <c r="K125" s="2"/>
      <c r="L125" s="2"/>
      <c r="M125" s="8"/>
    </row>
    <row r="126" spans="5:13" x14ac:dyDescent="0.25">
      <c r="E126" s="7"/>
      <c r="G126" s="32">
        <f t="shared" si="160"/>
        <v>5.2</v>
      </c>
      <c r="H126" s="28">
        <f>$E$87</f>
        <v>69.099999999999994</v>
      </c>
      <c r="I126" s="35">
        <f t="shared" si="159"/>
        <v>87.363513679303168</v>
      </c>
      <c r="J126" s="2"/>
      <c r="K126" s="2"/>
      <c r="L126" s="2"/>
      <c r="M126" s="8"/>
    </row>
    <row r="127" spans="5:13" x14ac:dyDescent="0.25">
      <c r="E127" s="7"/>
      <c r="G127" s="32">
        <f t="shared" si="160"/>
        <v>5.2</v>
      </c>
      <c r="H127" s="28">
        <f>$E$88</f>
        <v>72.7</v>
      </c>
      <c r="I127" s="35">
        <f t="shared" si="159"/>
        <v>100</v>
      </c>
      <c r="J127" s="2"/>
      <c r="K127" s="2"/>
      <c r="L127" s="2"/>
      <c r="M127" s="8"/>
    </row>
    <row r="128" spans="5:13" x14ac:dyDescent="0.25">
      <c r="E128" s="7"/>
      <c r="G128" s="32">
        <f t="shared" si="160"/>
        <v>5.2</v>
      </c>
      <c r="H128" s="28">
        <f>$E$89</f>
        <v>76.3</v>
      </c>
      <c r="I128" s="35">
        <f t="shared" si="159"/>
        <v>98.057812632711418</v>
      </c>
      <c r="J128" s="2"/>
      <c r="K128" s="2"/>
      <c r="L128" s="2"/>
      <c r="M128" s="8"/>
    </row>
    <row r="129" spans="5:13" x14ac:dyDescent="0.25">
      <c r="E129" s="7"/>
      <c r="G129" s="32">
        <f t="shared" si="160"/>
        <v>5.2</v>
      </c>
      <c r="H129" s="28">
        <f>$E$90</f>
        <v>80</v>
      </c>
      <c r="I129" s="35">
        <f t="shared" si="159"/>
        <v>95.706520200447343</v>
      </c>
      <c r="J129" s="2"/>
      <c r="K129" s="2"/>
      <c r="L129" s="2"/>
      <c r="M129" s="8"/>
    </row>
    <row r="130" spans="5:13" x14ac:dyDescent="0.25">
      <c r="E130" s="7"/>
      <c r="G130" s="32">
        <f>$I$78</f>
        <v>5.8</v>
      </c>
      <c r="H130" s="28">
        <f>$E$79</f>
        <v>40.200000000000003</v>
      </c>
      <c r="I130" s="35">
        <f t="shared" ref="I130:I141" si="161">I79</f>
        <v>25.217764691448906</v>
      </c>
      <c r="J130" s="2"/>
      <c r="K130" s="2"/>
      <c r="L130" s="2"/>
      <c r="M130" s="8"/>
    </row>
    <row r="131" spans="5:13" x14ac:dyDescent="0.25">
      <c r="E131" s="7"/>
      <c r="G131" s="32">
        <f t="shared" ref="G131:G141" si="162">$I$78</f>
        <v>5.8</v>
      </c>
      <c r="H131" s="28">
        <f>$E$80</f>
        <v>43.9</v>
      </c>
      <c r="I131" s="35">
        <f t="shared" si="161"/>
        <v>27.184960788199657</v>
      </c>
      <c r="J131" s="2"/>
      <c r="K131" s="2"/>
      <c r="L131" s="2"/>
      <c r="M131" s="8"/>
    </row>
    <row r="132" spans="5:13" x14ac:dyDescent="0.25">
      <c r="E132" s="7"/>
      <c r="G132" s="32">
        <f t="shared" si="162"/>
        <v>5.8</v>
      </c>
      <c r="H132" s="28">
        <f>$E$81</f>
        <v>47.5</v>
      </c>
      <c r="I132" s="35">
        <f t="shared" si="161"/>
        <v>31.666713852948682</v>
      </c>
      <c r="J132" s="2"/>
      <c r="K132" s="2"/>
      <c r="L132" s="2"/>
      <c r="M132" s="8"/>
    </row>
    <row r="133" spans="5:13" x14ac:dyDescent="0.25">
      <c r="E133" s="7"/>
      <c r="G133" s="32">
        <f t="shared" si="162"/>
        <v>5.8</v>
      </c>
      <c r="H133" s="28">
        <f>$E$82</f>
        <v>51.1</v>
      </c>
      <c r="I133" s="35">
        <f t="shared" si="161"/>
        <v>38.707850853599844</v>
      </c>
      <c r="J133" s="2"/>
      <c r="K133" s="2"/>
      <c r="L133" s="2"/>
      <c r="M133" s="8"/>
    </row>
    <row r="134" spans="5:13" x14ac:dyDescent="0.25">
      <c r="E134" s="7"/>
      <c r="G134" s="32">
        <f t="shared" si="162"/>
        <v>5.8</v>
      </c>
      <c r="H134" s="28">
        <f>$E$83</f>
        <v>54.7</v>
      </c>
      <c r="I134" s="35">
        <f t="shared" si="161"/>
        <v>48.111604994196085</v>
      </c>
      <c r="J134" s="2"/>
      <c r="K134" s="2"/>
      <c r="L134" s="2"/>
      <c r="M134" s="8"/>
    </row>
    <row r="135" spans="5:13" x14ac:dyDescent="0.25">
      <c r="E135" s="7"/>
      <c r="G135" s="32">
        <f t="shared" si="162"/>
        <v>5.8</v>
      </c>
      <c r="H135" s="28">
        <f>$E$84</f>
        <v>58.3</v>
      </c>
      <c r="I135" s="35">
        <f t="shared" si="161"/>
        <v>57.479969423289269</v>
      </c>
      <c r="J135" s="2"/>
      <c r="K135" s="2"/>
      <c r="L135" s="2"/>
      <c r="M135" s="8"/>
    </row>
    <row r="136" spans="5:13" x14ac:dyDescent="0.25">
      <c r="E136" s="7"/>
      <c r="G136" s="32">
        <f t="shared" si="162"/>
        <v>5.8</v>
      </c>
      <c r="H136" s="28">
        <f>$E$85</f>
        <v>61.9</v>
      </c>
      <c r="I136" s="35">
        <f t="shared" si="161"/>
        <v>66.384020837462145</v>
      </c>
      <c r="J136" s="2"/>
      <c r="K136" s="2"/>
      <c r="L136" s="2"/>
      <c r="M136" s="8"/>
    </row>
    <row r="137" spans="5:13" x14ac:dyDescent="0.25">
      <c r="E137" s="7"/>
      <c r="G137" s="32">
        <f t="shared" si="162"/>
        <v>5.8</v>
      </c>
      <c r="H137" s="28">
        <f>$E$86</f>
        <v>65.5</v>
      </c>
      <c r="I137" s="35">
        <f t="shared" si="161"/>
        <v>74.041410681086788</v>
      </c>
      <c r="J137" s="2"/>
      <c r="K137" s="2"/>
      <c r="L137" s="2"/>
      <c r="M137" s="8"/>
    </row>
    <row r="138" spans="5:13" x14ac:dyDescent="0.25">
      <c r="E138" s="7"/>
      <c r="G138" s="32">
        <f t="shared" si="162"/>
        <v>5.8</v>
      </c>
      <c r="H138" s="28">
        <f>$E$87</f>
        <v>69.099999999999994</v>
      </c>
      <c r="I138" s="35">
        <f t="shared" si="161"/>
        <v>81.677094834989575</v>
      </c>
      <c r="J138" s="2"/>
      <c r="K138" s="2"/>
      <c r="L138" s="2"/>
      <c r="M138" s="8"/>
    </row>
    <row r="139" spans="5:13" x14ac:dyDescent="0.25">
      <c r="E139" s="7"/>
      <c r="G139" s="32">
        <f t="shared" si="162"/>
        <v>5.8</v>
      </c>
      <c r="H139" s="28">
        <f>$E$88</f>
        <v>72.7</v>
      </c>
      <c r="I139" s="35">
        <f t="shared" si="161"/>
        <v>93.954493549635259</v>
      </c>
      <c r="J139" s="2"/>
      <c r="K139" s="2"/>
      <c r="L139" s="2"/>
      <c r="M139" s="8"/>
    </row>
    <row r="140" spans="5:13" x14ac:dyDescent="0.25">
      <c r="E140" s="7"/>
      <c r="G140" s="32">
        <f t="shared" si="162"/>
        <v>5.8</v>
      </c>
      <c r="H140" s="28">
        <f>$E$89</f>
        <v>76.3</v>
      </c>
      <c r="I140" s="35">
        <f t="shared" si="161"/>
        <v>92.796070326434716</v>
      </c>
      <c r="J140" s="2"/>
      <c r="K140" s="2"/>
      <c r="L140" s="2"/>
      <c r="M140" s="8"/>
    </row>
    <row r="141" spans="5:13" x14ac:dyDescent="0.25">
      <c r="E141" s="7"/>
      <c r="G141" s="32">
        <f t="shared" si="162"/>
        <v>5.8</v>
      </c>
      <c r="H141" s="28">
        <f>$E$90</f>
        <v>80</v>
      </c>
      <c r="I141" s="35">
        <f t="shared" si="161"/>
        <v>92.156696205279204</v>
      </c>
      <c r="J141" s="2"/>
      <c r="K141" s="2"/>
      <c r="L141" s="2"/>
      <c r="M141" s="8"/>
    </row>
    <row r="142" spans="5:13" x14ac:dyDescent="0.25">
      <c r="E142" s="7"/>
      <c r="G142" s="32">
        <f>$J$78</f>
        <v>6.4</v>
      </c>
      <c r="H142" s="28">
        <f>$E$79</f>
        <v>40.200000000000003</v>
      </c>
      <c r="I142" s="35">
        <f t="shared" ref="I142:I153" si="163">J79</f>
        <v>21.532044204108985</v>
      </c>
      <c r="J142" s="2"/>
      <c r="K142" s="2"/>
      <c r="L142" s="2"/>
      <c r="M142" s="8"/>
    </row>
    <row r="143" spans="5:13" x14ac:dyDescent="0.25">
      <c r="E143" s="7"/>
      <c r="G143" s="32">
        <f t="shared" ref="G143:G153" si="164">$J$78</f>
        <v>6.4</v>
      </c>
      <c r="H143" s="28">
        <f>$E$80</f>
        <v>43.9</v>
      </c>
      <c r="I143" s="35">
        <f t="shared" si="163"/>
        <v>21.947283485745029</v>
      </c>
      <c r="J143" s="2"/>
      <c r="K143" s="2"/>
      <c r="L143" s="2"/>
      <c r="M143" s="8"/>
    </row>
    <row r="144" spans="5:13" x14ac:dyDescent="0.25">
      <c r="E144" s="7"/>
      <c r="G144" s="32">
        <f t="shared" si="164"/>
        <v>6.4</v>
      </c>
      <c r="H144" s="28">
        <f>$E$81</f>
        <v>47.5</v>
      </c>
      <c r="I144" s="35">
        <f t="shared" si="163"/>
        <v>27.578966242933856</v>
      </c>
      <c r="J144" s="2"/>
      <c r="K144" s="2"/>
      <c r="L144" s="2"/>
      <c r="M144" s="8"/>
    </row>
    <row r="145" spans="5:13" x14ac:dyDescent="0.25">
      <c r="E145" s="7"/>
      <c r="G145" s="32">
        <f t="shared" si="164"/>
        <v>6.4</v>
      </c>
      <c r="H145" s="28">
        <f>$E$82</f>
        <v>51.1</v>
      </c>
      <c r="I145" s="35">
        <f t="shared" si="163"/>
        <v>32.532110264903793</v>
      </c>
      <c r="J145" s="2"/>
      <c r="K145" s="2"/>
      <c r="L145" s="2"/>
      <c r="M145" s="8"/>
    </row>
    <row r="146" spans="5:13" x14ac:dyDescent="0.25">
      <c r="E146" s="7"/>
      <c r="G146" s="32">
        <f t="shared" si="164"/>
        <v>6.4</v>
      </c>
      <c r="H146" s="28">
        <f>$E$83</f>
        <v>54.7</v>
      </c>
      <c r="I146" s="35">
        <f t="shared" si="163"/>
        <v>42.764455517491953</v>
      </c>
      <c r="J146" s="2"/>
      <c r="K146" s="2"/>
      <c r="L146" s="2"/>
      <c r="M146" s="8"/>
    </row>
    <row r="147" spans="5:13" x14ac:dyDescent="0.25">
      <c r="E147" s="7"/>
      <c r="G147" s="32">
        <f t="shared" si="164"/>
        <v>6.4</v>
      </c>
      <c r="H147" s="28">
        <f>$E$84</f>
        <v>58.3</v>
      </c>
      <c r="I147" s="35">
        <f t="shared" si="163"/>
        <v>47.672300708737964</v>
      </c>
      <c r="J147" s="2"/>
      <c r="K147" s="2"/>
      <c r="L147" s="2"/>
      <c r="M147" s="8"/>
    </row>
    <row r="148" spans="5:13" x14ac:dyDescent="0.25">
      <c r="E148" s="7"/>
      <c r="G148" s="32">
        <f t="shared" si="164"/>
        <v>6.4</v>
      </c>
      <c r="H148" s="28">
        <f>$E$85</f>
        <v>61.9</v>
      </c>
      <c r="I148" s="35">
        <f t="shared" si="163"/>
        <v>56.826911280352576</v>
      </c>
      <c r="J148" s="2"/>
      <c r="K148" s="2"/>
      <c r="L148" s="2"/>
      <c r="M148" s="8"/>
    </row>
    <row r="149" spans="5:13" x14ac:dyDescent="0.25">
      <c r="E149" s="7"/>
      <c r="G149" s="32">
        <f t="shared" si="164"/>
        <v>6.4</v>
      </c>
      <c r="H149" s="28">
        <f>$E$86</f>
        <v>65.5</v>
      </c>
      <c r="I149" s="35">
        <f t="shared" si="163"/>
        <v>64.950973452997758</v>
      </c>
      <c r="J149" s="2"/>
      <c r="K149" s="2"/>
      <c r="L149" s="2"/>
      <c r="M149" s="8"/>
    </row>
    <row r="150" spans="5:13" x14ac:dyDescent="0.25">
      <c r="E150" s="7"/>
      <c r="G150" s="32">
        <f t="shared" si="164"/>
        <v>6.4</v>
      </c>
      <c r="H150" s="28">
        <f>$E$87</f>
        <v>69.099999999999994</v>
      </c>
      <c r="I150" s="35">
        <f t="shared" si="163"/>
        <v>68.432849202079964</v>
      </c>
      <c r="J150" s="2"/>
      <c r="K150" s="2"/>
      <c r="L150" s="2"/>
      <c r="M150" s="8"/>
    </row>
    <row r="151" spans="5:13" x14ac:dyDescent="0.25">
      <c r="E151" s="7"/>
      <c r="G151" s="32">
        <f t="shared" si="164"/>
        <v>6.4</v>
      </c>
      <c r="H151" s="28">
        <f>$E$88</f>
        <v>72.7</v>
      </c>
      <c r="I151" s="35">
        <f t="shared" si="163"/>
        <v>80.38513443371744</v>
      </c>
      <c r="J151" s="2"/>
      <c r="K151" s="2"/>
      <c r="L151" s="2"/>
      <c r="M151" s="8"/>
    </row>
    <row r="152" spans="5:13" x14ac:dyDescent="0.25">
      <c r="E152" s="7"/>
      <c r="G152" s="32">
        <f t="shared" si="164"/>
        <v>6.4</v>
      </c>
      <c r="H152" s="28">
        <f>$E$89</f>
        <v>76.3</v>
      </c>
      <c r="I152" s="35">
        <f t="shared" si="163"/>
        <v>78.423128827987128</v>
      </c>
      <c r="J152" s="2"/>
      <c r="K152" s="2"/>
      <c r="L152" s="2"/>
      <c r="M152" s="8"/>
    </row>
    <row r="153" spans="5:13" x14ac:dyDescent="0.25">
      <c r="E153" s="7"/>
      <c r="G153" s="32">
        <f t="shared" si="164"/>
        <v>6.4</v>
      </c>
      <c r="H153" s="28">
        <f>$E$90</f>
        <v>80</v>
      </c>
      <c r="I153" s="35">
        <f t="shared" si="163"/>
        <v>78.381133037003494</v>
      </c>
      <c r="J153" s="2"/>
      <c r="K153" s="2"/>
      <c r="L153" s="2"/>
      <c r="M153" s="8"/>
    </row>
    <row r="154" spans="5:13" x14ac:dyDescent="0.25">
      <c r="E154" s="7"/>
      <c r="G154" s="32">
        <f>$K$78</f>
        <v>7</v>
      </c>
      <c r="H154" s="28">
        <f>$E$79</f>
        <v>40.200000000000003</v>
      </c>
      <c r="I154" s="35">
        <f t="shared" ref="I154:I165" si="165">K79</f>
        <v>16.979983579173862</v>
      </c>
      <c r="J154" s="2"/>
      <c r="K154" s="2"/>
      <c r="L154" s="2"/>
      <c r="M154" s="8"/>
    </row>
    <row r="155" spans="5:13" x14ac:dyDescent="0.25">
      <c r="E155" s="7"/>
      <c r="G155" s="32">
        <f t="shared" ref="G155:G165" si="166">$K$78</f>
        <v>7</v>
      </c>
      <c r="H155" s="28">
        <f>$E$80</f>
        <v>43.9</v>
      </c>
      <c r="I155" s="35">
        <f t="shared" si="165"/>
        <v>16.289648273453945</v>
      </c>
      <c r="J155" s="2"/>
      <c r="K155" s="2"/>
      <c r="L155" s="2"/>
      <c r="M155" s="8"/>
    </row>
    <row r="156" spans="5:13" x14ac:dyDescent="0.25">
      <c r="E156" s="7"/>
      <c r="G156" s="32">
        <f t="shared" si="166"/>
        <v>7</v>
      </c>
      <c r="H156" s="28">
        <f>$E$81</f>
        <v>47.5</v>
      </c>
      <c r="I156" s="35">
        <f t="shared" si="165"/>
        <v>21.216367977501584</v>
      </c>
      <c r="J156" s="2"/>
      <c r="K156" s="2"/>
      <c r="L156" s="2"/>
      <c r="M156" s="8"/>
    </row>
    <row r="157" spans="5:13" x14ac:dyDescent="0.25">
      <c r="E157" s="7"/>
      <c r="G157" s="32">
        <f t="shared" si="166"/>
        <v>7</v>
      </c>
      <c r="H157" s="28">
        <f>$E$82</f>
        <v>51.1</v>
      </c>
      <c r="I157" s="35">
        <f t="shared" si="165"/>
        <v>23.033511697479309</v>
      </c>
      <c r="J157" s="2"/>
      <c r="K157" s="2"/>
      <c r="L157" s="2"/>
      <c r="M157" s="8"/>
    </row>
    <row r="158" spans="5:13" x14ac:dyDescent="0.25">
      <c r="E158" s="7"/>
      <c r="G158" s="32">
        <f t="shared" si="166"/>
        <v>7</v>
      </c>
      <c r="H158" s="28">
        <f>$E$83</f>
        <v>54.7</v>
      </c>
      <c r="I158" s="35">
        <f t="shared" si="165"/>
        <v>30.872096863999698</v>
      </c>
      <c r="J158" s="2"/>
      <c r="K158" s="2"/>
      <c r="L158" s="2"/>
      <c r="M158" s="8"/>
    </row>
    <row r="159" spans="5:13" x14ac:dyDescent="0.25">
      <c r="E159" s="7"/>
      <c r="G159" s="32">
        <f t="shared" si="166"/>
        <v>7</v>
      </c>
      <c r="H159" s="28">
        <f>$E$84</f>
        <v>58.3</v>
      </c>
      <c r="I159" s="35">
        <f t="shared" si="165"/>
        <v>32.500967318781086</v>
      </c>
      <c r="J159" s="2"/>
      <c r="K159" s="2"/>
      <c r="L159" s="2"/>
      <c r="M159" s="8"/>
    </row>
    <row r="160" spans="5:13" x14ac:dyDescent="0.25">
      <c r="E160" s="7"/>
      <c r="G160" s="32">
        <f t="shared" si="166"/>
        <v>7</v>
      </c>
      <c r="H160" s="28">
        <f>$E$85</f>
        <v>61.9</v>
      </c>
      <c r="I160" s="35">
        <f t="shared" si="165"/>
        <v>37.396544076706022</v>
      </c>
      <c r="J160" s="2"/>
      <c r="K160" s="2"/>
      <c r="L160" s="2"/>
      <c r="M160" s="8"/>
    </row>
    <row r="161" spans="5:13" x14ac:dyDescent="0.25">
      <c r="E161" s="7"/>
      <c r="G161" s="32">
        <f t="shared" si="166"/>
        <v>7</v>
      </c>
      <c r="H161" s="28">
        <f>$E$86</f>
        <v>65.5</v>
      </c>
      <c r="I161" s="35">
        <f t="shared" si="165"/>
        <v>44.088030727706837</v>
      </c>
      <c r="J161" s="2"/>
      <c r="K161" s="2"/>
      <c r="L161" s="2"/>
      <c r="M161" s="8"/>
    </row>
    <row r="162" spans="5:13" x14ac:dyDescent="0.25">
      <c r="E162" s="7"/>
      <c r="G162" s="32">
        <f t="shared" si="166"/>
        <v>7</v>
      </c>
      <c r="H162" s="28">
        <f>$E$87</f>
        <v>69.099999999999994</v>
      </c>
      <c r="I162" s="35">
        <f t="shared" si="165"/>
        <v>47.171182393854458</v>
      </c>
      <c r="J162" s="2"/>
      <c r="K162" s="2"/>
      <c r="L162" s="2"/>
      <c r="M162" s="8"/>
    </row>
    <row r="163" spans="5:13" x14ac:dyDescent="0.25">
      <c r="E163" s="7"/>
      <c r="G163" s="32">
        <f t="shared" si="166"/>
        <v>7</v>
      </c>
      <c r="H163" s="28">
        <f>$E$88</f>
        <v>72.7</v>
      </c>
      <c r="I163" s="35">
        <f t="shared" si="165"/>
        <v>53.287940130045399</v>
      </c>
      <c r="J163" s="2"/>
      <c r="K163" s="2"/>
      <c r="L163" s="2"/>
      <c r="M163" s="8"/>
    </row>
    <row r="164" spans="5:13" x14ac:dyDescent="0.25">
      <c r="E164" s="7"/>
      <c r="G164" s="32">
        <f t="shared" si="166"/>
        <v>7</v>
      </c>
      <c r="H164" s="28">
        <f>$E$89</f>
        <v>76.3</v>
      </c>
      <c r="I164" s="35">
        <f t="shared" si="165"/>
        <v>52.063927974859148</v>
      </c>
      <c r="J164" s="2"/>
      <c r="K164" s="2"/>
      <c r="L164" s="2"/>
      <c r="M164" s="8"/>
    </row>
    <row r="165" spans="5:13" x14ac:dyDescent="0.25">
      <c r="E165" s="7"/>
      <c r="G165" s="32">
        <f t="shared" si="166"/>
        <v>7</v>
      </c>
      <c r="H165" s="28">
        <f>$E$90</f>
        <v>80</v>
      </c>
      <c r="I165" s="35">
        <f t="shared" si="165"/>
        <v>49.226144975132833</v>
      </c>
      <c r="J165" s="2"/>
      <c r="K165" s="2"/>
      <c r="L165" s="2"/>
      <c r="M165" s="8"/>
    </row>
    <row r="166" spans="5:13" x14ac:dyDescent="0.25">
      <c r="E166" s="7"/>
      <c r="G166" s="32">
        <f>$L$78</f>
        <v>7.6</v>
      </c>
      <c r="H166" s="28">
        <f>$E$79</f>
        <v>40.200000000000003</v>
      </c>
      <c r="I166" s="35">
        <f t="shared" ref="I166:I177" si="167">L79</f>
        <v>11.613487726848049</v>
      </c>
      <c r="J166" s="2"/>
      <c r="K166" s="2"/>
      <c r="L166" s="2"/>
      <c r="M166" s="8"/>
    </row>
    <row r="167" spans="5:13" x14ac:dyDescent="0.25">
      <c r="E167" s="7"/>
      <c r="G167" s="32">
        <f t="shared" ref="G167:G177" si="168">$L$78</f>
        <v>7.6</v>
      </c>
      <c r="H167" s="28">
        <f>$E$80</f>
        <v>43.9</v>
      </c>
      <c r="I167" s="35">
        <f t="shared" si="167"/>
        <v>10.518765984353029</v>
      </c>
      <c r="J167" s="2"/>
      <c r="K167" s="2"/>
      <c r="L167" s="2"/>
      <c r="M167" s="8"/>
    </row>
    <row r="168" spans="5:13" x14ac:dyDescent="0.25">
      <c r="E168" s="7"/>
      <c r="G168" s="32">
        <f t="shared" si="168"/>
        <v>7.6</v>
      </c>
      <c r="H168" s="28">
        <f>$E$81</f>
        <v>47.5</v>
      </c>
      <c r="I168" s="35">
        <f t="shared" si="167"/>
        <v>11.65265234091145</v>
      </c>
      <c r="J168" s="2"/>
      <c r="K168" s="2"/>
      <c r="L168" s="2"/>
      <c r="M168" s="8"/>
    </row>
    <row r="169" spans="5:13" x14ac:dyDescent="0.25">
      <c r="E169" s="7"/>
      <c r="G169" s="32">
        <f t="shared" si="168"/>
        <v>7.6</v>
      </c>
      <c r="H169" s="28">
        <f>$E$82</f>
        <v>51.1</v>
      </c>
      <c r="I169" s="35">
        <f t="shared" si="167"/>
        <v>11.071317346620994</v>
      </c>
      <c r="J169" s="2"/>
      <c r="K169" s="2"/>
      <c r="L169" s="2"/>
      <c r="M169" s="8"/>
    </row>
    <row r="170" spans="5:13" x14ac:dyDescent="0.25">
      <c r="E170" s="7"/>
      <c r="G170" s="32">
        <f t="shared" si="168"/>
        <v>7.6</v>
      </c>
      <c r="H170" s="28">
        <f>$E$83</f>
        <v>54.7</v>
      </c>
      <c r="I170" s="35">
        <f t="shared" si="167"/>
        <v>14.206845785793154</v>
      </c>
      <c r="J170" s="2"/>
      <c r="K170" s="2"/>
      <c r="L170" s="2"/>
      <c r="M170" s="8"/>
    </row>
    <row r="171" spans="5:13" x14ac:dyDescent="0.25">
      <c r="E171" s="7"/>
      <c r="G171" s="32">
        <f t="shared" si="168"/>
        <v>7.6</v>
      </c>
      <c r="H171" s="28">
        <f>$E$84</f>
        <v>58.3</v>
      </c>
      <c r="I171" s="35">
        <f t="shared" si="167"/>
        <v>14.343214140784994</v>
      </c>
      <c r="J171" s="2"/>
      <c r="K171" s="2"/>
      <c r="L171" s="2"/>
      <c r="M171" s="8"/>
    </row>
    <row r="172" spans="5:13" x14ac:dyDescent="0.25">
      <c r="E172" s="7"/>
      <c r="G172" s="32">
        <f t="shared" si="168"/>
        <v>7.6</v>
      </c>
      <c r="H172" s="28">
        <f>$E$85</f>
        <v>61.9</v>
      </c>
      <c r="I172" s="35">
        <f t="shared" si="167"/>
        <v>16.043335881392562</v>
      </c>
      <c r="J172" s="2"/>
      <c r="K172" s="2"/>
      <c r="L172" s="2"/>
      <c r="M172" s="8"/>
    </row>
    <row r="173" spans="5:13" x14ac:dyDescent="0.25">
      <c r="E173" s="7"/>
      <c r="G173" s="32">
        <f t="shared" si="168"/>
        <v>7.6</v>
      </c>
      <c r="H173" s="28">
        <f>$E$86</f>
        <v>65.5</v>
      </c>
      <c r="I173" s="35">
        <f t="shared" si="167"/>
        <v>18.099242188311017</v>
      </c>
      <c r="J173" s="2"/>
      <c r="K173" s="2"/>
      <c r="L173" s="2"/>
      <c r="M173" s="8"/>
    </row>
    <row r="174" spans="5:13" x14ac:dyDescent="0.25">
      <c r="E174" s="7"/>
      <c r="G174" s="32">
        <f t="shared" si="168"/>
        <v>7.6</v>
      </c>
      <c r="H174" s="28">
        <f>$E$87</f>
        <v>69.099999999999994</v>
      </c>
      <c r="I174" s="35">
        <f t="shared" si="167"/>
        <v>18.920755358002321</v>
      </c>
      <c r="J174" s="2"/>
      <c r="K174" s="2"/>
      <c r="L174" s="2"/>
      <c r="M174" s="8"/>
    </row>
    <row r="175" spans="5:13" x14ac:dyDescent="0.25">
      <c r="E175" s="7"/>
      <c r="G175" s="32">
        <f t="shared" si="168"/>
        <v>7.6</v>
      </c>
      <c r="H175" s="28">
        <f>$E$88</f>
        <v>72.7</v>
      </c>
      <c r="I175" s="35">
        <f t="shared" si="167"/>
        <v>20.467049819276543</v>
      </c>
      <c r="J175" s="2"/>
      <c r="K175" s="2"/>
      <c r="L175" s="2"/>
      <c r="M175" s="8"/>
    </row>
    <row r="176" spans="5:13" x14ac:dyDescent="0.25">
      <c r="E176" s="7"/>
      <c r="G176" s="32">
        <f t="shared" si="168"/>
        <v>7.6</v>
      </c>
      <c r="H176" s="28">
        <f>$E$89</f>
        <v>76.3</v>
      </c>
      <c r="I176" s="35">
        <f t="shared" si="167"/>
        <v>19.516718099714055</v>
      </c>
      <c r="J176" s="2"/>
      <c r="K176" s="2"/>
      <c r="L176" s="2"/>
      <c r="M176" s="8"/>
    </row>
    <row r="177" spans="5:13" x14ac:dyDescent="0.25">
      <c r="E177" s="7"/>
      <c r="G177" s="32">
        <f t="shared" si="168"/>
        <v>7.6</v>
      </c>
      <c r="H177" s="28">
        <f>$E$90</f>
        <v>80</v>
      </c>
      <c r="I177" s="35">
        <f t="shared" si="167"/>
        <v>18.048281003746592</v>
      </c>
      <c r="J177" s="2"/>
      <c r="K177" s="2"/>
      <c r="L177" s="2"/>
      <c r="M177" s="8"/>
    </row>
    <row r="178" spans="5:13" x14ac:dyDescent="0.25">
      <c r="E178" s="7"/>
      <c r="G178" s="32">
        <f>$M$78</f>
        <v>8</v>
      </c>
      <c r="H178" s="28">
        <f>$E$79</f>
        <v>40.200000000000003</v>
      </c>
      <c r="I178" s="35">
        <f t="shared" ref="I178:I189" si="169">M79</f>
        <v>6.9439332597227343</v>
      </c>
      <c r="J178" s="2"/>
      <c r="K178" s="2"/>
      <c r="L178" s="2"/>
      <c r="M178" s="8"/>
    </row>
    <row r="179" spans="5:13" x14ac:dyDescent="0.25">
      <c r="E179" s="7"/>
      <c r="G179" s="32">
        <f t="shared" ref="G179:G189" si="170">$M$78</f>
        <v>8</v>
      </c>
      <c r="H179" s="28">
        <f>$E$80</f>
        <v>43.9</v>
      </c>
      <c r="I179" s="35">
        <f t="shared" si="169"/>
        <v>7.326142143955912</v>
      </c>
      <c r="J179" s="2"/>
      <c r="K179" s="2"/>
      <c r="L179" s="2"/>
      <c r="M179" s="8"/>
    </row>
    <row r="180" spans="5:13" x14ac:dyDescent="0.25">
      <c r="E180" s="7"/>
      <c r="G180" s="32">
        <f t="shared" si="170"/>
        <v>8</v>
      </c>
      <c r="H180" s="28">
        <f>$E$81</f>
        <v>47.5</v>
      </c>
      <c r="I180" s="35">
        <f t="shared" si="169"/>
        <v>8.0896161867821821</v>
      </c>
      <c r="J180" s="2"/>
      <c r="K180" s="2"/>
      <c r="L180" s="2"/>
      <c r="M180" s="8"/>
    </row>
    <row r="181" spans="5:13" x14ac:dyDescent="0.25">
      <c r="E181" s="7"/>
      <c r="G181" s="32">
        <f t="shared" si="170"/>
        <v>8</v>
      </c>
      <c r="H181" s="28">
        <f>$E$82</f>
        <v>51.1</v>
      </c>
      <c r="I181" s="35">
        <f t="shared" si="169"/>
        <v>6.7122486150826246</v>
      </c>
      <c r="J181" s="2"/>
      <c r="K181" s="2"/>
      <c r="L181" s="2"/>
      <c r="M181" s="8"/>
    </row>
    <row r="182" spans="5:13" x14ac:dyDescent="0.25">
      <c r="E182" s="7"/>
      <c r="G182" s="32">
        <f t="shared" si="170"/>
        <v>8</v>
      </c>
      <c r="H182" s="28">
        <f>$E$83</f>
        <v>54.7</v>
      </c>
      <c r="I182" s="35">
        <f t="shared" si="169"/>
        <v>8.9111293564734879</v>
      </c>
      <c r="J182" s="2"/>
      <c r="K182" s="2"/>
      <c r="L182" s="2"/>
      <c r="M182" s="8"/>
    </row>
    <row r="183" spans="5:13" x14ac:dyDescent="0.25">
      <c r="E183" s="7"/>
      <c r="G183" s="32">
        <f t="shared" si="170"/>
        <v>8</v>
      </c>
      <c r="H183" s="28">
        <f>$E$84</f>
        <v>58.3</v>
      </c>
      <c r="I183" s="35">
        <f t="shared" si="169"/>
        <v>8.8917829808518061</v>
      </c>
      <c r="J183" s="2"/>
      <c r="K183" s="2"/>
      <c r="L183" s="2"/>
      <c r="M183" s="8"/>
    </row>
    <row r="184" spans="5:13" x14ac:dyDescent="0.25">
      <c r="E184" s="7"/>
      <c r="G184" s="32">
        <f t="shared" si="170"/>
        <v>8</v>
      </c>
      <c r="H184" s="28">
        <f>$E$85</f>
        <v>61.9</v>
      </c>
      <c r="I184" s="35">
        <f t="shared" si="169"/>
        <v>9.4013948264960447</v>
      </c>
      <c r="J184" s="2"/>
      <c r="K184" s="2"/>
      <c r="L184" s="2"/>
      <c r="M184" s="8"/>
    </row>
    <row r="185" spans="5:13" x14ac:dyDescent="0.25">
      <c r="E185" s="7"/>
      <c r="G185" s="32">
        <f t="shared" si="170"/>
        <v>8</v>
      </c>
      <c r="H185" s="28">
        <f>$E$86</f>
        <v>65.5</v>
      </c>
      <c r="I185" s="35">
        <f t="shared" si="169"/>
        <v>10.45600822928758</v>
      </c>
      <c r="J185" s="2"/>
      <c r="K185" s="2"/>
      <c r="L185" s="2"/>
      <c r="M185" s="8"/>
    </row>
    <row r="186" spans="5:13" x14ac:dyDescent="0.25">
      <c r="E186" s="7"/>
      <c r="G186" s="32">
        <f t="shared" si="170"/>
        <v>8</v>
      </c>
      <c r="H186" s="28">
        <f>$E$87</f>
        <v>69.099999999999994</v>
      </c>
      <c r="I186" s="35">
        <f t="shared" si="169"/>
        <v>11.516755848739654</v>
      </c>
      <c r="J186" s="2"/>
      <c r="K186" s="2"/>
      <c r="L186" s="2"/>
      <c r="M186" s="8"/>
    </row>
    <row r="187" spans="5:13" x14ac:dyDescent="0.25">
      <c r="E187" s="7"/>
      <c r="G187" s="32">
        <f t="shared" si="170"/>
        <v>8</v>
      </c>
      <c r="H187" s="28">
        <f>$E$88</f>
        <v>72.7</v>
      </c>
      <c r="I187" s="35">
        <f t="shared" si="169"/>
        <v>11.329898172003434</v>
      </c>
      <c r="J187" s="2"/>
      <c r="K187" s="2"/>
      <c r="L187" s="2"/>
      <c r="M187" s="8"/>
    </row>
    <row r="188" spans="5:13" x14ac:dyDescent="0.25">
      <c r="E188" s="7"/>
      <c r="G188" s="32">
        <f t="shared" si="170"/>
        <v>8</v>
      </c>
      <c r="H188" s="28">
        <f>$E$89</f>
        <v>76.3</v>
      </c>
      <c r="I188" s="35">
        <f t="shared" si="169"/>
        <v>9.8614610760359742</v>
      </c>
      <c r="J188" s="2"/>
      <c r="K188" s="2"/>
      <c r="L188" s="2"/>
      <c r="M188" s="8"/>
    </row>
    <row r="189" spans="5:13" ht="15.75" thickBot="1" x14ac:dyDescent="0.3">
      <c r="E189" s="9"/>
      <c r="F189" s="10"/>
      <c r="G189" s="33">
        <f t="shared" si="170"/>
        <v>8</v>
      </c>
      <c r="H189" s="36">
        <f>$E$90</f>
        <v>80</v>
      </c>
      <c r="I189" s="29">
        <f t="shared" si="169"/>
        <v>7.9730660702320639</v>
      </c>
      <c r="J189" s="10"/>
      <c r="K189" s="10"/>
      <c r="L189" s="10"/>
      <c r="M189" s="11"/>
    </row>
  </sheetData>
  <mergeCells count="20">
    <mergeCell ref="BF35:BQ35"/>
    <mergeCell ref="C24:C31"/>
    <mergeCell ref="C36:C43"/>
    <mergeCell ref="C48:C55"/>
    <mergeCell ref="F33:Q33"/>
    <mergeCell ref="F45:Q45"/>
    <mergeCell ref="C19:Q19"/>
    <mergeCell ref="S19:BQ19"/>
    <mergeCell ref="S23:AD23"/>
    <mergeCell ref="AF23:AQ23"/>
    <mergeCell ref="AS23:BD23"/>
    <mergeCell ref="BF23:BQ23"/>
    <mergeCell ref="F20:Q20"/>
    <mergeCell ref="F21:Q21"/>
    <mergeCell ref="BF47:BQ47"/>
    <mergeCell ref="D62:D69"/>
    <mergeCell ref="F60:Q60"/>
    <mergeCell ref="U60:AF60"/>
    <mergeCell ref="E92:K92"/>
    <mergeCell ref="E77:M77"/>
  </mergeCells>
  <conditionalFormatting sqref="R24:AD31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F24:BT31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F36:AQ4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F48:AQ55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36:BD43 AU44 BF36:BQ43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4:BD31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48:BD55 BF48:BQ55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F24:BQ31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36:AD43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R48:AD55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F24:AQ31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F48:BQ55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62:Q69 U62:AF69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62:AF69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62:Q69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36:AD4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48:AD5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24:Q3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36:Q4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48:Q5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Herlet</dc:creator>
  <cp:lastModifiedBy>Jonathan Herlet</cp:lastModifiedBy>
  <cp:lastPrinted>2017-03-02T16:06:23Z</cp:lastPrinted>
  <dcterms:created xsi:type="dcterms:W3CDTF">2017-01-31T12:27:26Z</dcterms:created>
  <dcterms:modified xsi:type="dcterms:W3CDTF">2017-07-17T10:25:30Z</dcterms:modified>
</cp:coreProperties>
</file>