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Q18" i="1" l="1"/>
  <c r="Q15" i="1"/>
  <c r="Q12" i="1"/>
  <c r="O18" i="1" l="1"/>
  <c r="O15" i="1"/>
  <c r="O12" i="1"/>
  <c r="O9" i="1"/>
  <c r="N18" i="1"/>
  <c r="N15" i="1"/>
  <c r="N12" i="1"/>
  <c r="N9" i="1"/>
  <c r="R12" i="1" l="1"/>
  <c r="S12" i="1" s="1"/>
  <c r="P12" i="1"/>
  <c r="R15" i="1"/>
  <c r="S15" i="1" s="1"/>
  <c r="P15" i="1"/>
  <c r="P18" i="1"/>
  <c r="R18" i="1"/>
  <c r="S18" i="1" s="1"/>
  <c r="F56" i="1"/>
</calcChain>
</file>

<file path=xl/sharedStrings.xml><?xml version="1.0" encoding="utf-8"?>
<sst xmlns="http://schemas.openxmlformats.org/spreadsheetml/2006/main" count="24" uniqueCount="22">
  <si>
    <r>
      <t xml:space="preserve">Correlation of light intensity and biomass productivity of the microalgae </t>
    </r>
    <r>
      <rPr>
        <b/>
        <i/>
        <sz val="10"/>
        <color theme="1"/>
        <rFont val="等线 Light"/>
        <family val="3"/>
        <charset val="134"/>
      </rPr>
      <t>Graesiella</t>
    </r>
    <r>
      <rPr>
        <b/>
        <sz val="10"/>
        <color theme="1"/>
        <rFont val="等线 Light"/>
        <family val="3"/>
        <charset val="134"/>
      </rPr>
      <t xml:space="preserve"> sp. WBG-1 phototrophically cultured in raceway pond</t>
    </r>
    <phoneticPr fontId="2" type="noConversion"/>
  </si>
  <si>
    <r>
      <t>g m</t>
    </r>
    <r>
      <rPr>
        <vertAlign val="superscript"/>
        <sz val="10"/>
        <color theme="1"/>
        <rFont val="等线 Light"/>
        <family val="3"/>
        <charset val="134"/>
      </rPr>
      <t>-2</t>
    </r>
    <r>
      <rPr>
        <sz val="10"/>
        <color theme="1"/>
        <rFont val="等线 Light"/>
        <family val="3"/>
        <charset val="134"/>
      </rPr>
      <t>d</t>
    </r>
    <r>
      <rPr>
        <vertAlign val="superscript"/>
        <sz val="10"/>
        <color theme="1"/>
        <rFont val="等线 Light"/>
        <family val="3"/>
        <charset val="134"/>
      </rPr>
      <t>-1</t>
    </r>
    <phoneticPr fontId="2" type="noConversion"/>
  </si>
  <si>
    <r>
      <t>mol m</t>
    </r>
    <r>
      <rPr>
        <vertAlign val="superscript"/>
        <sz val="10"/>
        <color theme="1"/>
        <rFont val="等线 Light"/>
        <family val="3"/>
        <charset val="134"/>
      </rPr>
      <t>-2</t>
    </r>
    <r>
      <rPr>
        <sz val="10"/>
        <color theme="1"/>
        <rFont val="等线 Light"/>
        <family val="3"/>
        <charset val="134"/>
      </rPr>
      <t>d</t>
    </r>
    <r>
      <rPr>
        <vertAlign val="superscript"/>
        <sz val="10"/>
        <color theme="1"/>
        <rFont val="等线 Light"/>
        <family val="3"/>
        <charset val="134"/>
      </rPr>
      <t>-1</t>
    </r>
    <phoneticPr fontId="2" type="noConversion"/>
  </si>
  <si>
    <r>
      <rPr>
        <b/>
        <i/>
        <sz val="10"/>
        <color theme="1"/>
        <rFont val="等线 Light"/>
        <family val="3"/>
        <charset val="134"/>
      </rPr>
      <t>I</t>
    </r>
    <r>
      <rPr>
        <b/>
        <vertAlign val="subscript"/>
        <sz val="10"/>
        <color theme="1"/>
        <rFont val="等线 Light"/>
        <family val="3"/>
        <charset val="134"/>
      </rPr>
      <t>av</t>
    </r>
    <phoneticPr fontId="2" type="noConversion"/>
  </si>
  <si>
    <r>
      <t>Δ</t>
    </r>
    <r>
      <rPr>
        <b/>
        <i/>
        <sz val="10"/>
        <color theme="1"/>
        <rFont val="等线 Light"/>
        <family val="3"/>
        <charset val="134"/>
      </rPr>
      <t>P</t>
    </r>
    <r>
      <rPr>
        <b/>
        <vertAlign val="subscript"/>
        <sz val="10"/>
        <color theme="1"/>
        <rFont val="等线 Light"/>
        <family val="3"/>
        <charset val="134"/>
      </rPr>
      <t>biomass</t>
    </r>
    <phoneticPr fontId="2" type="noConversion"/>
  </si>
  <si>
    <r>
      <rPr>
        <b/>
        <i/>
        <sz val="10"/>
        <color theme="1"/>
        <rFont val="等线 Light"/>
        <family val="3"/>
        <charset val="134"/>
      </rPr>
      <t>I</t>
    </r>
    <r>
      <rPr>
        <b/>
        <vertAlign val="subscript"/>
        <sz val="10"/>
        <color theme="1"/>
        <rFont val="等线 Light"/>
        <family val="3"/>
        <charset val="134"/>
      </rPr>
      <t xml:space="preserve">av </t>
    </r>
    <r>
      <rPr>
        <b/>
        <sz val="10"/>
        <color theme="1"/>
        <rFont val="等线 Light"/>
        <family val="3"/>
        <charset val="134"/>
      </rPr>
      <t>AVG</t>
    </r>
    <phoneticPr fontId="2" type="noConversion"/>
  </si>
  <si>
    <r>
      <t>Δ</t>
    </r>
    <r>
      <rPr>
        <b/>
        <i/>
        <sz val="10"/>
        <color theme="1"/>
        <rFont val="等线 Light"/>
        <family val="3"/>
        <charset val="134"/>
      </rPr>
      <t>P</t>
    </r>
    <r>
      <rPr>
        <b/>
        <i/>
        <vertAlign val="subscript"/>
        <sz val="10"/>
        <color theme="1"/>
        <rFont val="等线 Light"/>
        <family val="3"/>
        <charset val="134"/>
      </rPr>
      <t>biomass</t>
    </r>
    <r>
      <rPr>
        <b/>
        <i/>
        <sz val="10"/>
        <color theme="1"/>
        <rFont val="等线 Light"/>
        <family val="3"/>
        <charset val="134"/>
      </rPr>
      <t xml:space="preserve"> </t>
    </r>
    <r>
      <rPr>
        <b/>
        <sz val="10"/>
        <color theme="1"/>
        <rFont val="等线 Light"/>
        <family val="3"/>
        <charset val="134"/>
      </rPr>
      <t>AVG</t>
    </r>
    <phoneticPr fontId="2" type="noConversion"/>
  </si>
  <si>
    <r>
      <rPr>
        <b/>
        <i/>
        <sz val="10"/>
        <color rgb="FFC00000"/>
        <rFont val="等线 Light"/>
        <family val="3"/>
        <charset val="134"/>
      </rPr>
      <t>I</t>
    </r>
    <r>
      <rPr>
        <b/>
        <vertAlign val="subscript"/>
        <sz val="10"/>
        <color rgb="FFC00000"/>
        <rFont val="等线 Light"/>
        <family val="3"/>
        <charset val="134"/>
      </rPr>
      <t>av</t>
    </r>
    <phoneticPr fontId="2" type="noConversion"/>
  </si>
  <si>
    <r>
      <rPr>
        <b/>
        <sz val="10"/>
        <color rgb="FFC00000"/>
        <rFont val="Calibri"/>
        <family val="2"/>
      </rPr>
      <t>Δ</t>
    </r>
    <r>
      <rPr>
        <b/>
        <i/>
        <sz val="10"/>
        <color rgb="FFC00000"/>
        <rFont val="等线 Light"/>
        <family val="3"/>
        <charset val="134"/>
      </rPr>
      <t>P</t>
    </r>
    <r>
      <rPr>
        <b/>
        <vertAlign val="subscript"/>
        <sz val="10"/>
        <color rgb="FFC00000"/>
        <rFont val="等线 Light"/>
        <family val="3"/>
        <charset val="134"/>
      </rPr>
      <t>biomass</t>
    </r>
    <phoneticPr fontId="2" type="noConversion"/>
  </si>
  <si>
    <r>
      <t>mol m</t>
    </r>
    <r>
      <rPr>
        <vertAlign val="superscript"/>
        <sz val="10"/>
        <color rgb="FFC00000"/>
        <rFont val="等线 Light"/>
        <family val="3"/>
        <charset val="134"/>
      </rPr>
      <t>-2</t>
    </r>
    <r>
      <rPr>
        <sz val="10"/>
        <color rgb="FFC00000"/>
        <rFont val="等线 Light"/>
        <family val="3"/>
        <charset val="134"/>
      </rPr>
      <t>d</t>
    </r>
    <r>
      <rPr>
        <vertAlign val="superscript"/>
        <sz val="10"/>
        <color rgb="FFC00000"/>
        <rFont val="等线 Light"/>
        <family val="3"/>
        <charset val="134"/>
      </rPr>
      <t>-1</t>
    </r>
    <phoneticPr fontId="2" type="noConversion"/>
  </si>
  <si>
    <r>
      <t>g m</t>
    </r>
    <r>
      <rPr>
        <vertAlign val="superscript"/>
        <sz val="10"/>
        <color rgb="FFC00000"/>
        <rFont val="等线 Light"/>
        <family val="3"/>
        <charset val="134"/>
      </rPr>
      <t>-2</t>
    </r>
    <r>
      <rPr>
        <sz val="10"/>
        <color rgb="FFC00000"/>
        <rFont val="等线 Light"/>
        <family val="3"/>
        <charset val="134"/>
      </rPr>
      <t>d</t>
    </r>
    <r>
      <rPr>
        <vertAlign val="superscript"/>
        <sz val="10"/>
        <color rgb="FFC00000"/>
        <rFont val="等线 Light"/>
        <family val="3"/>
        <charset val="134"/>
      </rPr>
      <t>-1</t>
    </r>
    <phoneticPr fontId="2" type="noConversion"/>
  </si>
  <si>
    <r>
      <rPr>
        <i/>
        <sz val="10"/>
        <color rgb="FFC00000"/>
        <rFont val="等线 Light"/>
        <family val="3"/>
        <charset val="134"/>
      </rPr>
      <t>I</t>
    </r>
    <r>
      <rPr>
        <vertAlign val="subscript"/>
        <sz val="10"/>
        <color rgb="FFC00000"/>
        <rFont val="等线 Light"/>
        <family val="3"/>
        <charset val="134"/>
      </rPr>
      <t xml:space="preserve">av </t>
    </r>
    <r>
      <rPr>
        <sz val="10"/>
        <color rgb="FFC00000"/>
        <rFont val="等线 Light"/>
        <family val="3"/>
        <charset val="134"/>
      </rPr>
      <t>are the automatically logged values of solar irradiance</t>
    </r>
    <phoneticPr fontId="2" type="noConversion"/>
  </si>
  <si>
    <r>
      <t>Δ</t>
    </r>
    <r>
      <rPr>
        <i/>
        <sz val="10"/>
        <color rgb="FFC00000"/>
        <rFont val="等线 Light"/>
        <family val="3"/>
        <charset val="134"/>
      </rPr>
      <t>P</t>
    </r>
    <r>
      <rPr>
        <vertAlign val="subscript"/>
        <sz val="10"/>
        <color rgb="FFC00000"/>
        <rFont val="等线 Light"/>
        <family val="3"/>
        <charset val="134"/>
      </rPr>
      <t>biomass</t>
    </r>
    <r>
      <rPr>
        <sz val="10"/>
        <color rgb="FFC00000"/>
        <rFont val="等线 Light"/>
        <family val="3"/>
        <charset val="134"/>
      </rPr>
      <t xml:space="preserve"> are calculated from the direct daily measurement of biomass concentrations in one batch cultivation</t>
    </r>
    <phoneticPr fontId="2" type="noConversion"/>
  </si>
  <si>
    <r>
      <t xml:space="preserve">Direct calculation of increase in </t>
    </r>
    <r>
      <rPr>
        <b/>
        <i/>
        <sz val="10"/>
        <color theme="1"/>
        <rFont val="等线 Light"/>
        <family val="3"/>
        <charset val="134"/>
      </rPr>
      <t>P</t>
    </r>
    <r>
      <rPr>
        <b/>
        <vertAlign val="subscript"/>
        <sz val="10"/>
        <color theme="1"/>
        <rFont val="等线 Light"/>
        <family val="3"/>
        <charset val="134"/>
      </rPr>
      <t xml:space="preserve">biomass </t>
    </r>
    <r>
      <rPr>
        <b/>
        <sz val="10"/>
        <color theme="1"/>
        <rFont val="等线 Light"/>
        <family val="3"/>
        <charset val="134"/>
      </rPr>
      <t>regardless of</t>
    </r>
    <r>
      <rPr>
        <b/>
        <i/>
        <sz val="10"/>
        <color theme="1"/>
        <rFont val="等线 Light"/>
        <family val="3"/>
        <charset val="134"/>
      </rPr>
      <t xml:space="preserve"> I</t>
    </r>
    <r>
      <rPr>
        <b/>
        <vertAlign val="subscript"/>
        <sz val="10"/>
        <color theme="1"/>
        <rFont val="等线 Light"/>
        <family val="3"/>
        <charset val="134"/>
      </rPr>
      <t>av</t>
    </r>
    <phoneticPr fontId="2" type="noConversion"/>
  </si>
  <si>
    <r>
      <t>200 m</t>
    </r>
    <r>
      <rPr>
        <vertAlign val="superscript"/>
        <sz val="10"/>
        <color theme="1"/>
        <rFont val="等线 Light"/>
        <family val="3"/>
        <charset val="134"/>
      </rPr>
      <t>2</t>
    </r>
    <r>
      <rPr>
        <sz val="10"/>
        <color theme="1"/>
        <rFont val="等线 Light"/>
        <family val="3"/>
        <charset val="134"/>
      </rPr>
      <t xml:space="preserve"> phototrophic</t>
    </r>
    <phoneticPr fontId="2" type="noConversion"/>
  </si>
  <si>
    <r>
      <t>200 m</t>
    </r>
    <r>
      <rPr>
        <vertAlign val="superscript"/>
        <sz val="10"/>
        <color theme="1"/>
        <rFont val="等线 Light"/>
        <family val="3"/>
        <charset val="134"/>
      </rPr>
      <t>2</t>
    </r>
    <r>
      <rPr>
        <sz val="10"/>
        <color theme="1"/>
        <rFont val="等线 Light"/>
        <family val="3"/>
        <charset val="134"/>
      </rPr>
      <t xml:space="preserve"> SPMC 2014</t>
    </r>
    <phoneticPr fontId="2" type="noConversion"/>
  </si>
  <si>
    <r>
      <t>200 m</t>
    </r>
    <r>
      <rPr>
        <vertAlign val="superscript"/>
        <sz val="10"/>
        <color theme="1"/>
        <rFont val="等线 Light"/>
        <family val="3"/>
        <charset val="134"/>
      </rPr>
      <t>2</t>
    </r>
    <r>
      <rPr>
        <sz val="10"/>
        <color theme="1"/>
        <rFont val="等线 Light"/>
        <family val="3"/>
        <charset val="134"/>
      </rPr>
      <t xml:space="preserve"> SPMC 2015</t>
    </r>
    <phoneticPr fontId="2" type="noConversion"/>
  </si>
  <si>
    <r>
      <t>1000 m</t>
    </r>
    <r>
      <rPr>
        <vertAlign val="superscript"/>
        <sz val="10"/>
        <color theme="1"/>
        <rFont val="等线 Light"/>
        <family val="3"/>
        <charset val="134"/>
      </rPr>
      <t>2</t>
    </r>
    <r>
      <rPr>
        <sz val="10"/>
        <color theme="1"/>
        <rFont val="等线 Light"/>
        <family val="3"/>
        <charset val="134"/>
      </rPr>
      <t xml:space="preserve"> SPMC 2016</t>
    </r>
    <phoneticPr fontId="2" type="noConversion"/>
  </si>
  <si>
    <r>
      <t>Δ</t>
    </r>
    <r>
      <rPr>
        <b/>
        <i/>
        <sz val="11"/>
        <color theme="1"/>
        <rFont val="等线 Light"/>
        <family val="3"/>
        <charset val="134"/>
      </rPr>
      <t>P</t>
    </r>
    <r>
      <rPr>
        <b/>
        <vertAlign val="subscript"/>
        <sz val="11"/>
        <color theme="1"/>
        <rFont val="等线 Light"/>
        <family val="3"/>
        <charset val="134"/>
      </rPr>
      <t>biomass</t>
    </r>
    <r>
      <rPr>
        <b/>
        <sz val="11"/>
        <color theme="1"/>
        <rFont val="等线 Light"/>
        <family val="3"/>
        <charset val="134"/>
      </rPr>
      <t xml:space="preserve"> induced by changes in </t>
    </r>
    <r>
      <rPr>
        <b/>
        <i/>
        <sz val="11"/>
        <color theme="1"/>
        <rFont val="等线 Light"/>
        <family val="3"/>
        <charset val="134"/>
      </rPr>
      <t>I</t>
    </r>
    <r>
      <rPr>
        <b/>
        <vertAlign val="subscript"/>
        <sz val="11"/>
        <color theme="1"/>
        <rFont val="等线 Light"/>
        <family val="3"/>
        <charset val="134"/>
      </rPr>
      <t>av</t>
    </r>
    <phoneticPr fontId="2" type="noConversion"/>
  </si>
  <si>
    <r>
      <rPr>
        <b/>
        <sz val="11"/>
        <color theme="1"/>
        <rFont val="Calibri"/>
        <family val="2"/>
      </rPr>
      <t>Δ</t>
    </r>
    <r>
      <rPr>
        <b/>
        <i/>
        <sz val="11"/>
        <color theme="1"/>
        <rFont val="等线 Light"/>
        <family val="3"/>
        <charset val="134"/>
      </rPr>
      <t>P</t>
    </r>
    <r>
      <rPr>
        <b/>
        <vertAlign val="subscript"/>
        <sz val="11"/>
        <color theme="1"/>
        <rFont val="等线 Light"/>
        <family val="3"/>
        <charset val="134"/>
      </rPr>
      <t>biomass</t>
    </r>
    <r>
      <rPr>
        <b/>
        <sz val="11"/>
        <color theme="1"/>
        <rFont val="等线 Light"/>
        <family val="3"/>
        <charset val="134"/>
      </rPr>
      <t xml:space="preserve"> of SPMC substracting the contributions phototrophic growth induced by different </t>
    </r>
    <r>
      <rPr>
        <b/>
        <i/>
        <sz val="11"/>
        <color theme="1"/>
        <rFont val="等线 Light"/>
        <family val="3"/>
        <charset val="134"/>
      </rPr>
      <t>I</t>
    </r>
    <r>
      <rPr>
        <b/>
        <vertAlign val="subscript"/>
        <sz val="11"/>
        <color theme="1"/>
        <rFont val="等线 Light"/>
        <family val="3"/>
        <charset val="134"/>
      </rPr>
      <t>av</t>
    </r>
    <phoneticPr fontId="2" type="noConversion"/>
  </si>
  <si>
    <r>
      <t xml:space="preserve">Increase (%) in </t>
    </r>
    <r>
      <rPr>
        <b/>
        <i/>
        <sz val="10"/>
        <color theme="1"/>
        <rFont val="等线 Light"/>
        <family val="3"/>
        <charset val="134"/>
      </rPr>
      <t>P</t>
    </r>
    <r>
      <rPr>
        <b/>
        <vertAlign val="subscript"/>
        <sz val="10"/>
        <color theme="1"/>
        <rFont val="等线 Light"/>
        <family val="3"/>
        <charset val="134"/>
      </rPr>
      <t>biomass</t>
    </r>
    <r>
      <rPr>
        <b/>
        <sz val="10"/>
        <color theme="1"/>
        <rFont val="等线 Light"/>
        <family val="3"/>
        <charset val="134"/>
      </rPr>
      <t xml:space="preserve"> substracting the contributions phototrophic growth induced by different</t>
    </r>
    <r>
      <rPr>
        <b/>
        <i/>
        <sz val="10"/>
        <color theme="1"/>
        <rFont val="等线 Light"/>
        <family val="3"/>
        <charset val="134"/>
      </rPr>
      <t xml:space="preserve"> I</t>
    </r>
    <r>
      <rPr>
        <b/>
        <vertAlign val="subscript"/>
        <sz val="10"/>
        <color theme="1"/>
        <rFont val="等线 Light"/>
        <family val="3"/>
        <charset val="134"/>
      </rPr>
      <t>av</t>
    </r>
    <phoneticPr fontId="2" type="noConversion"/>
  </si>
  <si>
    <t>Only a rough estimation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</si>
</sst>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26" x14ac:knownFonts="1">
    <font>
      <sz val="11"/>
      <color theme="1"/>
      <name val="宋体"/>
      <family val="2"/>
      <scheme val="minor"/>
    </font>
    <font>
      <sz val="11"/>
      <color theme="1"/>
      <name val="等线 Light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Garamond"/>
      <family val="1"/>
    </font>
    <font>
      <sz val="12"/>
      <name val="宋体"/>
      <family val="3"/>
      <charset val="134"/>
    </font>
    <font>
      <b/>
      <sz val="10"/>
      <color theme="1"/>
      <name val="等线 Light"/>
      <family val="3"/>
      <charset val="134"/>
    </font>
    <font>
      <b/>
      <i/>
      <sz val="10"/>
      <color theme="1"/>
      <name val="等线 Light"/>
      <family val="3"/>
      <charset val="134"/>
    </font>
    <font>
      <sz val="10"/>
      <color theme="1"/>
      <name val="等线 Light"/>
      <family val="3"/>
      <charset val="134"/>
    </font>
    <font>
      <b/>
      <vertAlign val="subscript"/>
      <sz val="10"/>
      <color theme="1"/>
      <name val="等线 Light"/>
      <family val="3"/>
      <charset val="134"/>
    </font>
    <font>
      <vertAlign val="superscript"/>
      <sz val="10"/>
      <color theme="1"/>
      <name val="等线 Light"/>
      <family val="3"/>
      <charset val="134"/>
    </font>
    <font>
      <sz val="10"/>
      <color rgb="FF000000"/>
      <name val="等线 Light"/>
      <family val="3"/>
      <charset val="134"/>
    </font>
    <font>
      <sz val="10"/>
      <name val="宋体"/>
      <family val="3"/>
      <charset val="134"/>
    </font>
    <font>
      <b/>
      <i/>
      <vertAlign val="subscript"/>
      <sz val="10"/>
      <color theme="1"/>
      <name val="等线 Light"/>
      <family val="3"/>
      <charset val="134"/>
    </font>
    <font>
      <b/>
      <sz val="10"/>
      <color rgb="FFC00000"/>
      <name val="等线 Light"/>
      <family val="3"/>
      <charset val="134"/>
    </font>
    <font>
      <b/>
      <i/>
      <sz val="10"/>
      <color rgb="FFC00000"/>
      <name val="等线 Light"/>
      <family val="3"/>
      <charset val="134"/>
    </font>
    <font>
      <b/>
      <vertAlign val="subscript"/>
      <sz val="10"/>
      <color rgb="FFC00000"/>
      <name val="等线 Light"/>
      <family val="3"/>
      <charset val="134"/>
    </font>
    <font>
      <b/>
      <sz val="10"/>
      <color rgb="FFC00000"/>
      <name val="Calibri"/>
      <family val="2"/>
    </font>
    <font>
      <sz val="10"/>
      <color rgb="FFC00000"/>
      <name val="等线 Light"/>
      <family val="3"/>
      <charset val="134"/>
    </font>
    <font>
      <vertAlign val="superscript"/>
      <sz val="10"/>
      <color rgb="FFC00000"/>
      <name val="等线 Light"/>
      <family val="3"/>
      <charset val="134"/>
    </font>
    <font>
      <i/>
      <sz val="10"/>
      <color rgb="FFC00000"/>
      <name val="等线 Light"/>
      <family val="3"/>
      <charset val="134"/>
    </font>
    <font>
      <vertAlign val="subscript"/>
      <sz val="10"/>
      <color rgb="FFC00000"/>
      <name val="等线 Light"/>
      <family val="3"/>
      <charset val="134"/>
    </font>
    <font>
      <sz val="11"/>
      <color theme="1"/>
      <name val="宋体"/>
      <family val="2"/>
      <scheme val="minor"/>
    </font>
    <font>
      <b/>
      <sz val="11"/>
      <color theme="1"/>
      <name val="等线 Light"/>
      <family val="3"/>
      <charset val="134"/>
    </font>
    <font>
      <b/>
      <i/>
      <sz val="11"/>
      <color theme="1"/>
      <name val="等线 Light"/>
      <family val="3"/>
      <charset val="134"/>
    </font>
    <font>
      <b/>
      <vertAlign val="subscript"/>
      <sz val="11"/>
      <color theme="1"/>
      <name val="等线 Light"/>
      <family val="3"/>
      <charset val="134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/>
    <xf numFmtId="0" fontId="11" fillId="0" borderId="0" xfId="0" applyFont="1" applyFill="1" applyBorder="1" applyAlignment="1">
      <alignment vertic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17" fillId="0" borderId="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/>
    <xf numFmtId="176" fontId="17" fillId="0" borderId="1" xfId="0" applyNumberFormat="1" applyFont="1" applyFill="1" applyBorder="1" applyAlignment="1">
      <alignment horizontal="center" vertical="center"/>
    </xf>
    <xf numFmtId="2" fontId="17" fillId="0" borderId="0" xfId="0" applyNumberFormat="1" applyFont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4" fillId="0" borderId="7" xfId="0" applyFont="1" applyFill="1" applyBorder="1" applyAlignment="1">
      <alignment vertical="center"/>
    </xf>
    <xf numFmtId="0" fontId="1" fillId="0" borderId="8" xfId="0" applyFont="1" applyBorder="1"/>
    <xf numFmtId="176" fontId="17" fillId="0" borderId="0" xfId="0" applyNumberFormat="1" applyFont="1" applyFill="1" applyBorder="1" applyAlignment="1">
      <alignment vertical="center"/>
    </xf>
    <xf numFmtId="0" fontId="1" fillId="0" borderId="6" xfId="0" applyFont="1" applyBorder="1"/>
    <xf numFmtId="176" fontId="3" fillId="0" borderId="7" xfId="0" applyNumberFormat="1" applyFont="1" applyFill="1" applyBorder="1" applyAlignment="1">
      <alignment horizontal="center" vertical="center"/>
    </xf>
    <xf numFmtId="0" fontId="7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7" fillId="0" borderId="1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6" fontId="17" fillId="0" borderId="1" xfId="0" applyNumberFormat="1" applyFont="1" applyFill="1" applyBorder="1" applyAlignment="1">
      <alignment horizontal="left" vertical="center" wrapText="1"/>
    </xf>
    <xf numFmtId="176" fontId="17" fillId="0" borderId="0" xfId="0" applyNumberFormat="1" applyFont="1" applyFill="1" applyBorder="1" applyAlignment="1">
      <alignment horizontal="left" vertical="center" wrapText="1"/>
    </xf>
    <xf numFmtId="176" fontId="17" fillId="0" borderId="5" xfId="0" applyNumberFormat="1" applyFont="1" applyFill="1" applyBorder="1" applyAlignment="1">
      <alignment horizontal="left" vertical="center" wrapText="1"/>
    </xf>
    <xf numFmtId="176" fontId="17" fillId="0" borderId="1" xfId="0" applyNumberFormat="1" applyFont="1" applyFill="1" applyBorder="1" applyAlignment="1">
      <alignment horizontal="left" vertical="center"/>
    </xf>
    <xf numFmtId="176" fontId="17" fillId="0" borderId="0" xfId="0" applyNumberFormat="1" applyFont="1" applyFill="1" applyBorder="1" applyAlignment="1">
      <alignment horizontal="left" vertical="center"/>
    </xf>
    <xf numFmtId="176" fontId="17" fillId="0" borderId="5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top" wrapText="1"/>
    </xf>
    <xf numFmtId="177" fontId="1" fillId="0" borderId="0" xfId="0" applyNumberFormat="1" applyFont="1" applyBorder="1" applyAlignment="1">
      <alignment horizontal="center"/>
    </xf>
    <xf numFmtId="10" fontId="7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9" fontId="1" fillId="2" borderId="5" xfId="1" applyFont="1" applyFill="1" applyBorder="1" applyAlignment="1">
      <alignment horizontal="center"/>
    </xf>
    <xf numFmtId="9" fontId="1" fillId="0" borderId="5" xfId="1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884574257277671"/>
          <c:y val="6.0185185185185182E-2"/>
          <c:w val="0.74273728604437261"/>
          <c:h val="0.71204505686789155"/>
        </c:manualLayout>
      </c:layout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1"/>
            <c:trendlineLbl>
              <c:layout>
                <c:manualLayout>
                  <c:x val="-0.34240168696861611"/>
                  <c:y val="-0.1562838873328753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Sheet1!$A$5:$A$24</c:f>
              <c:numCache>
                <c:formatCode>0_ </c:formatCode>
                <c:ptCount val="20"/>
                <c:pt idx="0">
                  <c:v>63.471600000000002</c:v>
                </c:pt>
                <c:pt idx="1">
                  <c:v>62.694000000000003</c:v>
                </c:pt>
                <c:pt idx="2">
                  <c:v>53.751600000000003</c:v>
                </c:pt>
                <c:pt idx="3">
                  <c:v>53.168399999999998</c:v>
                </c:pt>
                <c:pt idx="4">
                  <c:v>51.7104</c:v>
                </c:pt>
                <c:pt idx="5">
                  <c:v>38.199183428571423</c:v>
                </c:pt>
                <c:pt idx="6">
                  <c:v>36.423127058823525</c:v>
                </c:pt>
                <c:pt idx="7">
                  <c:v>20.883906</c:v>
                </c:pt>
                <c:pt idx="8">
                  <c:v>30.720943636363636</c:v>
                </c:pt>
                <c:pt idx="9">
                  <c:v>38.513484878048779</c:v>
                </c:pt>
                <c:pt idx="10">
                  <c:v>34.411600677966113</c:v>
                </c:pt>
                <c:pt idx="11">
                  <c:v>40.724640000000008</c:v>
                </c:pt>
                <c:pt idx="12">
                  <c:v>43.901760000000003</c:v>
                </c:pt>
                <c:pt idx="13">
                  <c:v>18</c:v>
                </c:pt>
                <c:pt idx="14">
                  <c:v>35.403882819230773</c:v>
                </c:pt>
                <c:pt idx="15">
                  <c:v>36.836081016923082</c:v>
                </c:pt>
                <c:pt idx="16">
                  <c:v>26.302006985624999</c:v>
                </c:pt>
                <c:pt idx="17">
                  <c:v>32.313454740000005</c:v>
                </c:pt>
                <c:pt idx="18">
                  <c:v>38.256053144810132</c:v>
                </c:pt>
                <c:pt idx="19">
                  <c:v>34.229008836000006</c:v>
                </c:pt>
              </c:numCache>
            </c:numRef>
          </c:xVal>
          <c:yVal>
            <c:numRef>
              <c:f>Sheet1!$B$5:$B$24</c:f>
              <c:numCache>
                <c:formatCode>0.00</c:formatCode>
                <c:ptCount val="20"/>
                <c:pt idx="0">
                  <c:v>12.974250000000001</c:v>
                </c:pt>
                <c:pt idx="1">
                  <c:v>19.2685</c:v>
                </c:pt>
                <c:pt idx="2">
                  <c:v>16.075875</c:v>
                </c:pt>
                <c:pt idx="3">
                  <c:v>13.499299999999996</c:v>
                </c:pt>
                <c:pt idx="4">
                  <c:v>12.632916666666665</c:v>
                </c:pt>
                <c:pt idx="5">
                  <c:v>11.207785714285714</c:v>
                </c:pt>
                <c:pt idx="6">
                  <c:v>10.193687499999999</c:v>
                </c:pt>
                <c:pt idx="7">
                  <c:v>10.323500000000001</c:v>
                </c:pt>
                <c:pt idx="8">
                  <c:v>11.336849999999998</c:v>
                </c:pt>
                <c:pt idx="9">
                  <c:v>10.331045454545453</c:v>
                </c:pt>
                <c:pt idx="10">
                  <c:v>9.2616249999999987</c:v>
                </c:pt>
                <c:pt idx="11">
                  <c:v>8.5667307692307677</c:v>
                </c:pt>
                <c:pt idx="12">
                  <c:v>8.7153928571428576</c:v>
                </c:pt>
                <c:pt idx="13">
                  <c:v>8.6596999999999991</c:v>
                </c:pt>
                <c:pt idx="14">
                  <c:v>10.75</c:v>
                </c:pt>
                <c:pt idx="15">
                  <c:v>8.6700000000000017</c:v>
                </c:pt>
                <c:pt idx="16">
                  <c:v>8.1479999999999997</c:v>
                </c:pt>
                <c:pt idx="17">
                  <c:v>6.4074999999999998</c:v>
                </c:pt>
                <c:pt idx="18">
                  <c:v>6.7680000000000007</c:v>
                </c:pt>
                <c:pt idx="19">
                  <c:v>6.639166666666668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28560832"/>
        <c:axId val="-928560288"/>
      </c:scatterChart>
      <c:valAx>
        <c:axId val="-928560832"/>
        <c:scaling>
          <c:orientation val="minMax"/>
          <c:min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600" i="1" baseline="0">
                    <a:latin typeface="+mn-lt"/>
                  </a:rPr>
                  <a:t>I</a:t>
                </a:r>
                <a:r>
                  <a:rPr lang="en-US" altLang="zh-CN" sz="1600" baseline="-25000">
                    <a:latin typeface="+mn-lt"/>
                  </a:rPr>
                  <a:t>av</a:t>
                </a:r>
                <a:endParaRPr lang="zh-CN" altLang="en-US" sz="1600" baseline="-25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51546612229026922"/>
              <c:y val="0.88577181208053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 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928560288"/>
        <c:crosses val="autoZero"/>
        <c:crossBetween val="midCat"/>
        <c:majorUnit val="10"/>
      </c:valAx>
      <c:valAx>
        <c:axId val="-9285602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600" i="1">
                    <a:latin typeface="+mn-lt"/>
                  </a:rPr>
                  <a:t>P</a:t>
                </a:r>
                <a:r>
                  <a:rPr lang="en-US" altLang="zh-CN" sz="1600" baseline="-25000">
                    <a:latin typeface="+mn-lt"/>
                  </a:rPr>
                  <a:t>biomass</a:t>
                </a:r>
                <a:endParaRPr lang="zh-CN" altLang="en-US" sz="1600" baseline="-25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8.6442186179718693E-5"/>
              <c:y val="0.305137663161232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#,##0_);[Red]\(#,##0\)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928560832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145302</xdr:colOff>
      <xdr:row>4</xdr:row>
      <xdr:rowOff>48932</xdr:rowOff>
    </xdr:from>
    <xdr:to>
      <xdr:col>7</xdr:col>
      <xdr:colOff>223930</xdr:colOff>
      <xdr:row>19</xdr:row>
      <xdr:rowOff>125132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642938</xdr:colOff>
      <xdr:row>2</xdr:row>
      <xdr:rowOff>23813</xdr:rowOff>
    </xdr:from>
    <xdr:to>
      <xdr:col>17</xdr:col>
      <xdr:colOff>722313</xdr:colOff>
      <xdr:row>3</xdr:row>
      <xdr:rowOff>87313</xdr:rowOff>
    </xdr:to>
    <xdr:cxnSp macro="">
      <xdr:nvCxnSpPr>
        <xdr:cNvPr id="4" name="直接箭头连接符 3"/>
        <xdr:cNvCxnSpPr/>
      </xdr:nvCxnSpPr>
      <xdr:spPr>
        <a:xfrm>
          <a:off x="12628563" y="373063"/>
          <a:ext cx="79375" cy="254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563563</xdr:colOff>
      <xdr:row>2</xdr:row>
      <xdr:rowOff>0</xdr:rowOff>
    </xdr:from>
    <xdr:to>
      <xdr:col>17</xdr:col>
      <xdr:colOff>412750</xdr:colOff>
      <xdr:row>3</xdr:row>
      <xdr:rowOff>150813</xdr:rowOff>
    </xdr:to>
    <xdr:cxnSp macro="">
      <xdr:nvCxnSpPr>
        <xdr:cNvPr id="6" name="直接箭头连接符 5"/>
        <xdr:cNvCxnSpPr/>
      </xdr:nvCxnSpPr>
      <xdr:spPr>
        <a:xfrm flipH="1">
          <a:off x="11898313" y="349250"/>
          <a:ext cx="500062" cy="3413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1008063</xdr:colOff>
      <xdr:row>2</xdr:row>
      <xdr:rowOff>15875</xdr:rowOff>
    </xdr:from>
    <xdr:to>
      <xdr:col>18</xdr:col>
      <xdr:colOff>309563</xdr:colOff>
      <xdr:row>3</xdr:row>
      <xdr:rowOff>127000</xdr:rowOff>
    </xdr:to>
    <xdr:cxnSp macro="">
      <xdr:nvCxnSpPr>
        <xdr:cNvPr id="8" name="直接箭头连接符 7"/>
        <xdr:cNvCxnSpPr/>
      </xdr:nvCxnSpPr>
      <xdr:spPr>
        <a:xfrm>
          <a:off x="12993688" y="365125"/>
          <a:ext cx="587375" cy="301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8"/>
  <sheetViews>
    <sheetView tabSelected="1" zoomScale="80" zoomScaleNormal="80" workbookViewId="0">
      <selection activeCell="Q25" sqref="Q25"/>
    </sheetView>
  </sheetViews>
  <sheetFormatPr defaultRowHeight="14" x14ac:dyDescent="0.3"/>
  <cols>
    <col min="1" max="1" width="8.7265625" style="1"/>
    <col min="2" max="2" width="11.54296875" style="2" customWidth="1"/>
    <col min="3" max="3" width="11.90625" style="2" customWidth="1"/>
    <col min="4" max="11" width="8.7265625" style="1"/>
    <col min="12" max="12" width="10" style="1" customWidth="1"/>
    <col min="13" max="13" width="8.7265625" style="1"/>
    <col min="14" max="14" width="12.1796875" style="1" customWidth="1"/>
    <col min="15" max="15" width="14" style="1" customWidth="1"/>
    <col min="16" max="16" width="15.08984375" style="1" customWidth="1"/>
    <col min="17" max="17" width="9.36328125" style="1" customWidth="1"/>
    <col min="18" max="18" width="18.36328125" style="1" customWidth="1"/>
    <col min="19" max="19" width="16" style="1" customWidth="1"/>
    <col min="20" max="16384" width="8.7265625" style="1"/>
  </cols>
  <sheetData>
    <row r="2" spans="1:20" x14ac:dyDescent="0.3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R2" s="21" t="s">
        <v>21</v>
      </c>
    </row>
    <row r="3" spans="1:20" ht="15" x14ac:dyDescent="0.4">
      <c r="A3" s="7" t="s">
        <v>7</v>
      </c>
      <c r="B3" s="8" t="s">
        <v>8</v>
      </c>
      <c r="C3" s="9"/>
      <c r="D3" s="10"/>
      <c r="E3" s="10"/>
      <c r="F3" s="10"/>
      <c r="G3" s="10"/>
      <c r="H3" s="11"/>
      <c r="I3" s="15"/>
      <c r="J3" s="5"/>
      <c r="K3" s="5"/>
      <c r="L3" s="5"/>
      <c r="M3" s="5"/>
      <c r="N3" s="5"/>
      <c r="O3" s="5"/>
      <c r="P3" s="5"/>
    </row>
    <row r="4" spans="1:20" ht="15.5" x14ac:dyDescent="0.3">
      <c r="A4" s="12" t="s">
        <v>9</v>
      </c>
      <c r="B4" s="13" t="s">
        <v>10</v>
      </c>
      <c r="C4" s="14"/>
      <c r="D4" s="15"/>
      <c r="E4" s="15"/>
      <c r="F4" s="15"/>
      <c r="G4" s="15"/>
      <c r="H4" s="16"/>
      <c r="I4" s="15"/>
      <c r="J4" s="30"/>
      <c r="K4" s="10"/>
      <c r="L4" s="10"/>
      <c r="M4" s="10"/>
      <c r="N4" s="10"/>
      <c r="O4" s="10"/>
      <c r="P4" s="10"/>
      <c r="Q4" s="31"/>
      <c r="R4" s="31"/>
      <c r="S4" s="32"/>
      <c r="T4" s="21"/>
    </row>
    <row r="5" spans="1:20" ht="15" x14ac:dyDescent="0.4">
      <c r="A5" s="17">
        <v>63.471600000000002</v>
      </c>
      <c r="B5" s="18">
        <v>12.974250000000001</v>
      </c>
      <c r="C5" s="14"/>
      <c r="D5" s="15"/>
      <c r="E5" s="15"/>
      <c r="F5" s="15"/>
      <c r="G5" s="15"/>
      <c r="H5" s="16"/>
      <c r="I5" s="15"/>
      <c r="J5" s="33"/>
      <c r="K5" s="15"/>
      <c r="L5" s="34" t="s">
        <v>3</v>
      </c>
      <c r="M5" s="34" t="s">
        <v>4</v>
      </c>
      <c r="N5" s="34" t="s">
        <v>5</v>
      </c>
      <c r="O5" s="34" t="s">
        <v>6</v>
      </c>
      <c r="P5" s="53" t="s">
        <v>13</v>
      </c>
      <c r="Q5" s="49" t="s">
        <v>18</v>
      </c>
      <c r="R5" s="50" t="s">
        <v>19</v>
      </c>
      <c r="S5" s="54" t="s">
        <v>20</v>
      </c>
      <c r="T5" s="21"/>
    </row>
    <row r="6" spans="1:20" ht="15.5" x14ac:dyDescent="0.3">
      <c r="A6" s="17">
        <v>62.694000000000003</v>
      </c>
      <c r="B6" s="18">
        <v>19.2685</v>
      </c>
      <c r="C6" s="14"/>
      <c r="D6" s="15"/>
      <c r="E6" s="15"/>
      <c r="F6" s="15"/>
      <c r="G6" s="15"/>
      <c r="H6" s="16"/>
      <c r="I6" s="15"/>
      <c r="J6" s="33"/>
      <c r="K6" s="15"/>
      <c r="L6" s="36" t="s">
        <v>2</v>
      </c>
      <c r="M6" s="36" t="s">
        <v>1</v>
      </c>
      <c r="N6" s="36" t="s">
        <v>2</v>
      </c>
      <c r="O6" s="36" t="s">
        <v>1</v>
      </c>
      <c r="P6" s="53"/>
      <c r="Q6" s="49"/>
      <c r="R6" s="50"/>
      <c r="S6" s="54"/>
      <c r="T6" s="21"/>
    </row>
    <row r="7" spans="1:20" x14ac:dyDescent="0.3">
      <c r="A7" s="17">
        <v>53.751600000000003</v>
      </c>
      <c r="B7" s="18">
        <v>16.075875</v>
      </c>
      <c r="C7" s="14"/>
      <c r="D7" s="15"/>
      <c r="E7" s="15"/>
      <c r="F7" s="15"/>
      <c r="G7" s="15"/>
      <c r="H7" s="16"/>
      <c r="I7" s="15"/>
      <c r="J7" s="33"/>
      <c r="K7" s="15"/>
      <c r="L7" s="37">
        <v>45</v>
      </c>
      <c r="M7" s="37">
        <v>8.6999999999999993</v>
      </c>
      <c r="N7" s="15"/>
      <c r="O7" s="15"/>
      <c r="P7" s="53"/>
      <c r="Q7" s="49"/>
      <c r="R7" s="50"/>
      <c r="S7" s="54"/>
      <c r="T7" s="21"/>
    </row>
    <row r="8" spans="1:20" x14ac:dyDescent="0.3">
      <c r="A8" s="17">
        <v>53.168399999999998</v>
      </c>
      <c r="B8" s="18">
        <v>13.499299999999996</v>
      </c>
      <c r="C8" s="14"/>
      <c r="D8" s="15"/>
      <c r="E8" s="15"/>
      <c r="F8" s="15"/>
      <c r="G8" s="15"/>
      <c r="H8" s="16"/>
      <c r="I8" s="15"/>
      <c r="J8" s="33"/>
      <c r="K8" s="15"/>
      <c r="L8" s="37">
        <v>36</v>
      </c>
      <c r="M8" s="37">
        <v>7.2</v>
      </c>
      <c r="N8" s="15"/>
      <c r="O8" s="15"/>
      <c r="P8" s="53"/>
      <c r="Q8" s="49"/>
      <c r="R8" s="50"/>
      <c r="S8" s="54"/>
      <c r="T8" s="21"/>
    </row>
    <row r="9" spans="1:20" ht="15.5" x14ac:dyDescent="0.3">
      <c r="A9" s="17">
        <v>51.7104</v>
      </c>
      <c r="B9" s="18">
        <v>12.632916666666665</v>
      </c>
      <c r="C9" s="14"/>
      <c r="D9" s="15"/>
      <c r="E9" s="15"/>
      <c r="F9" s="15"/>
      <c r="G9" s="15"/>
      <c r="H9" s="16"/>
      <c r="I9" s="15"/>
      <c r="J9" s="40" t="s">
        <v>14</v>
      </c>
      <c r="K9" s="41"/>
      <c r="L9" s="37">
        <v>39</v>
      </c>
      <c r="M9" s="37">
        <v>6.2</v>
      </c>
      <c r="N9" s="38">
        <f>AVERAGE(L7:L9)</f>
        <v>40</v>
      </c>
      <c r="O9" s="38">
        <f>AVERAGE(M7:M9)</f>
        <v>7.3666666666666663</v>
      </c>
      <c r="P9" s="53"/>
      <c r="Q9" s="49"/>
      <c r="R9" s="50"/>
      <c r="S9" s="54"/>
      <c r="T9" s="21"/>
    </row>
    <row r="10" spans="1:20" x14ac:dyDescent="0.3">
      <c r="A10" s="17">
        <v>38.199183428571423</v>
      </c>
      <c r="B10" s="18">
        <v>11.207785714285714</v>
      </c>
      <c r="C10" s="14"/>
      <c r="D10" s="15"/>
      <c r="E10" s="15"/>
      <c r="F10" s="15"/>
      <c r="G10" s="15"/>
      <c r="H10" s="16"/>
      <c r="I10" s="15"/>
      <c r="J10" s="33"/>
      <c r="K10" s="15"/>
      <c r="L10" s="37">
        <v>31</v>
      </c>
      <c r="M10" s="37">
        <v>9.6</v>
      </c>
      <c r="N10" s="38"/>
      <c r="O10" s="38"/>
      <c r="P10" s="53"/>
      <c r="Q10" s="49"/>
      <c r="R10" s="50"/>
      <c r="S10" s="54"/>
      <c r="T10" s="21"/>
    </row>
    <row r="11" spans="1:20" x14ac:dyDescent="0.3">
      <c r="A11" s="17">
        <v>36.423127058823525</v>
      </c>
      <c r="B11" s="18">
        <v>10.193687499999999</v>
      </c>
      <c r="C11" s="14"/>
      <c r="D11" s="15"/>
      <c r="E11" s="15"/>
      <c r="F11" s="15"/>
      <c r="G11" s="15"/>
      <c r="H11" s="16"/>
      <c r="I11" s="15"/>
      <c r="J11" s="33"/>
      <c r="K11" s="15"/>
      <c r="L11" s="37">
        <v>36</v>
      </c>
      <c r="M11" s="37">
        <v>11.7</v>
      </c>
      <c r="N11" s="38"/>
      <c r="O11" s="38"/>
      <c r="P11" s="53"/>
      <c r="Q11" s="49"/>
      <c r="R11" s="50"/>
      <c r="S11" s="54"/>
      <c r="T11" s="21"/>
    </row>
    <row r="12" spans="1:20" ht="15.5" x14ac:dyDescent="0.3">
      <c r="A12" s="17">
        <v>20.883906</v>
      </c>
      <c r="B12" s="18">
        <v>10.323500000000001</v>
      </c>
      <c r="C12" s="14"/>
      <c r="D12" s="15"/>
      <c r="E12" s="15"/>
      <c r="F12" s="15"/>
      <c r="G12" s="15"/>
      <c r="H12" s="16"/>
      <c r="I12" s="15"/>
      <c r="J12" s="40" t="s">
        <v>15</v>
      </c>
      <c r="K12" s="41"/>
      <c r="L12" s="37">
        <v>35</v>
      </c>
      <c r="M12" s="37">
        <v>10.5</v>
      </c>
      <c r="N12" s="38">
        <f>AVERAGE(L10:L12)</f>
        <v>34</v>
      </c>
      <c r="O12" s="38">
        <f>AVERAGE(M10:M12)</f>
        <v>10.6</v>
      </c>
      <c r="P12" s="52">
        <f>(O12-$O$9)/$O$9</f>
        <v>0.43891402714932132</v>
      </c>
      <c r="Q12" s="20">
        <f>-0.26*6</f>
        <v>-1.56</v>
      </c>
      <c r="R12" s="51">
        <f>O12-(O9+Q12)</f>
        <v>4.793333333333333</v>
      </c>
      <c r="S12" s="55">
        <f>R12/$O$9</f>
        <v>0.65067873303167423</v>
      </c>
      <c r="T12" s="21"/>
    </row>
    <row r="13" spans="1:20" x14ac:dyDescent="0.3">
      <c r="A13" s="17">
        <v>30.720943636363636</v>
      </c>
      <c r="B13" s="18">
        <v>11.336849999999998</v>
      </c>
      <c r="C13" s="14"/>
      <c r="D13" s="15"/>
      <c r="E13" s="15"/>
      <c r="F13" s="15"/>
      <c r="G13" s="15"/>
      <c r="H13" s="16"/>
      <c r="I13" s="15"/>
      <c r="J13" s="33"/>
      <c r="K13" s="15"/>
      <c r="L13" s="37">
        <v>44</v>
      </c>
      <c r="M13" s="37">
        <v>11.8</v>
      </c>
      <c r="N13" s="38"/>
      <c r="O13" s="38"/>
      <c r="P13" s="36"/>
      <c r="Q13" s="20"/>
      <c r="R13" s="51"/>
      <c r="S13" s="56"/>
      <c r="T13" s="21"/>
    </row>
    <row r="14" spans="1:20" x14ac:dyDescent="0.3">
      <c r="A14" s="17">
        <v>38.513484878048779</v>
      </c>
      <c r="B14" s="18">
        <v>10.331045454545453</v>
      </c>
      <c r="C14" s="14"/>
      <c r="D14" s="15"/>
      <c r="E14" s="15"/>
      <c r="F14" s="15"/>
      <c r="G14" s="15"/>
      <c r="H14" s="16"/>
      <c r="I14" s="15"/>
      <c r="J14" s="33"/>
      <c r="K14" s="15"/>
      <c r="L14" s="37">
        <v>52</v>
      </c>
      <c r="M14" s="37">
        <v>12.4</v>
      </c>
      <c r="N14" s="38"/>
      <c r="O14" s="38"/>
      <c r="P14" s="36"/>
      <c r="Q14" s="20"/>
      <c r="R14" s="51"/>
      <c r="S14" s="56"/>
      <c r="T14" s="21"/>
    </row>
    <row r="15" spans="1:20" ht="15.5" x14ac:dyDescent="0.3">
      <c r="A15" s="17">
        <v>34.411600677966113</v>
      </c>
      <c r="B15" s="18">
        <v>9.2616249999999987</v>
      </c>
      <c r="C15" s="14"/>
      <c r="D15" s="15"/>
      <c r="E15" s="15"/>
      <c r="F15" s="15"/>
      <c r="G15" s="15"/>
      <c r="H15" s="16"/>
      <c r="I15" s="15"/>
      <c r="J15" s="40" t="s">
        <v>16</v>
      </c>
      <c r="K15" s="41"/>
      <c r="L15" s="37">
        <v>37</v>
      </c>
      <c r="M15" s="37">
        <v>10.5</v>
      </c>
      <c r="N15" s="38">
        <f>AVERAGE(L13:L15)</f>
        <v>44.333333333333336</v>
      </c>
      <c r="O15" s="38">
        <f>AVERAGE(M13:M15)</f>
        <v>11.566666666666668</v>
      </c>
      <c r="P15" s="52">
        <f>(O15-$O$9)/$O$9</f>
        <v>0.57013574660633515</v>
      </c>
      <c r="Q15" s="20">
        <f>0.26*4.33</f>
        <v>1.1258000000000001</v>
      </c>
      <c r="R15" s="51">
        <f>O15-(O9+Q15)</f>
        <v>3.0742000000000012</v>
      </c>
      <c r="S15" s="55">
        <f>R15/$O$9</f>
        <v>0.41731221719457029</v>
      </c>
      <c r="T15" s="21"/>
    </row>
    <row r="16" spans="1:20" x14ac:dyDescent="0.3">
      <c r="A16" s="17">
        <v>40.724640000000008</v>
      </c>
      <c r="B16" s="18">
        <v>8.5667307692307677</v>
      </c>
      <c r="C16" s="14"/>
      <c r="D16" s="15"/>
      <c r="E16" s="15"/>
      <c r="F16" s="15"/>
      <c r="G16" s="15"/>
      <c r="H16" s="16"/>
      <c r="I16" s="15"/>
      <c r="J16" s="33"/>
      <c r="K16" s="15"/>
      <c r="L16" s="37">
        <v>42</v>
      </c>
      <c r="M16" s="37">
        <v>12.5</v>
      </c>
      <c r="N16" s="38"/>
      <c r="O16" s="38"/>
      <c r="P16" s="36"/>
      <c r="Q16" s="20"/>
      <c r="R16" s="51"/>
      <c r="S16" s="56"/>
      <c r="T16" s="21"/>
    </row>
    <row r="17" spans="1:20" x14ac:dyDescent="0.3">
      <c r="A17" s="17">
        <v>43.901760000000003</v>
      </c>
      <c r="B17" s="18">
        <v>8.7153928571428576</v>
      </c>
      <c r="C17" s="14"/>
      <c r="D17" s="15"/>
      <c r="E17" s="15"/>
      <c r="F17" s="15"/>
      <c r="G17" s="15"/>
      <c r="H17" s="16"/>
      <c r="I17" s="15"/>
      <c r="J17" s="33"/>
      <c r="K17" s="15"/>
      <c r="L17" s="37">
        <v>39</v>
      </c>
      <c r="M17" s="37">
        <v>11.8</v>
      </c>
      <c r="N17" s="38"/>
      <c r="O17" s="38"/>
      <c r="P17" s="36"/>
      <c r="Q17" s="20"/>
      <c r="R17" s="51"/>
      <c r="S17" s="56"/>
      <c r="T17" s="21"/>
    </row>
    <row r="18" spans="1:20" ht="15.5" x14ac:dyDescent="0.3">
      <c r="A18" s="17">
        <v>18</v>
      </c>
      <c r="B18" s="18">
        <v>8.6596999999999991</v>
      </c>
      <c r="C18" s="14"/>
      <c r="D18" s="15"/>
      <c r="E18" s="15"/>
      <c r="F18" s="15"/>
      <c r="G18" s="15"/>
      <c r="H18" s="16"/>
      <c r="I18" s="15"/>
      <c r="J18" s="40" t="s">
        <v>17</v>
      </c>
      <c r="K18" s="41"/>
      <c r="L18" s="37">
        <v>36</v>
      </c>
      <c r="M18" s="37">
        <v>10.3</v>
      </c>
      <c r="N18" s="38">
        <f>AVERAGE(L16:L18)</f>
        <v>39</v>
      </c>
      <c r="O18" s="38">
        <f>AVERAGE(M16:M18)</f>
        <v>11.533333333333333</v>
      </c>
      <c r="P18" s="52">
        <f>(O18-$O$9)/$O$9</f>
        <v>0.56561085972850689</v>
      </c>
      <c r="Q18" s="20">
        <f>-0.26*1</f>
        <v>-0.26</v>
      </c>
      <c r="R18" s="51">
        <f>O18-(O9+Q18)</f>
        <v>4.4266666666666667</v>
      </c>
      <c r="S18" s="55">
        <f>R18/$O$9</f>
        <v>0.6009049773755657</v>
      </c>
      <c r="T18" s="21"/>
    </row>
    <row r="19" spans="1:20" x14ac:dyDescent="0.3">
      <c r="A19" s="17">
        <v>35.403882819230773</v>
      </c>
      <c r="B19" s="18">
        <v>10.75</v>
      </c>
      <c r="C19" s="14"/>
      <c r="D19" s="15"/>
      <c r="E19" s="15"/>
      <c r="F19" s="15"/>
      <c r="G19" s="15"/>
      <c r="H19" s="16"/>
      <c r="I19" s="15"/>
      <c r="J19" s="39"/>
      <c r="K19" s="21"/>
      <c r="L19" s="21"/>
      <c r="M19" s="21"/>
      <c r="N19" s="21"/>
      <c r="O19" s="21"/>
      <c r="P19" s="21"/>
      <c r="Q19" s="35"/>
      <c r="R19" s="35"/>
      <c r="S19" s="57"/>
      <c r="T19" s="21"/>
    </row>
    <row r="20" spans="1:20" x14ac:dyDescent="0.3">
      <c r="A20" s="17">
        <v>36.836081016923082</v>
      </c>
      <c r="B20" s="18">
        <v>8.6700000000000017</v>
      </c>
      <c r="C20" s="14"/>
      <c r="D20" s="15"/>
      <c r="E20" s="15"/>
      <c r="F20" s="15"/>
      <c r="G20" s="15"/>
      <c r="H20" s="16"/>
      <c r="I20" s="15"/>
      <c r="J20" s="39"/>
      <c r="K20" s="21"/>
      <c r="L20" s="21"/>
      <c r="M20" s="21"/>
      <c r="N20" s="21"/>
      <c r="O20" s="21"/>
      <c r="P20" s="21"/>
      <c r="Q20" s="35"/>
      <c r="R20" s="35"/>
      <c r="S20" s="57"/>
      <c r="T20" s="21"/>
    </row>
    <row r="21" spans="1:20" x14ac:dyDescent="0.3">
      <c r="A21" s="17">
        <v>26.302006985624999</v>
      </c>
      <c r="B21" s="18">
        <v>8.1479999999999997</v>
      </c>
      <c r="C21" s="14"/>
      <c r="D21" s="15"/>
      <c r="E21" s="15"/>
      <c r="F21" s="15"/>
      <c r="G21" s="15"/>
      <c r="H21" s="16"/>
      <c r="I21" s="15"/>
      <c r="J21" s="39"/>
      <c r="K21" s="21"/>
      <c r="L21" s="21"/>
      <c r="M21" s="21"/>
      <c r="N21" s="21"/>
      <c r="O21" s="21"/>
      <c r="P21" s="21"/>
      <c r="Q21" s="21"/>
      <c r="R21" s="21"/>
      <c r="S21" s="22"/>
    </row>
    <row r="22" spans="1:20" x14ac:dyDescent="0.3">
      <c r="A22" s="17">
        <v>32.313454740000005</v>
      </c>
      <c r="B22" s="18">
        <v>6.4074999999999998</v>
      </c>
      <c r="C22" s="14"/>
      <c r="D22" s="15"/>
      <c r="E22" s="15"/>
      <c r="F22" s="15"/>
      <c r="G22" s="15"/>
      <c r="H22" s="16"/>
      <c r="I22" s="15"/>
      <c r="J22" s="39"/>
      <c r="K22" s="21"/>
      <c r="L22" s="21"/>
      <c r="M22" s="21"/>
      <c r="N22" s="21"/>
      <c r="O22" s="21"/>
      <c r="P22" s="21"/>
      <c r="Q22" s="21"/>
      <c r="S22" s="22"/>
    </row>
    <row r="23" spans="1:20" x14ac:dyDescent="0.3">
      <c r="A23" s="17">
        <v>38.256053144810132</v>
      </c>
      <c r="B23" s="18">
        <v>6.7680000000000007</v>
      </c>
      <c r="C23" s="14"/>
      <c r="D23" s="15"/>
      <c r="E23" s="6"/>
      <c r="F23" s="15"/>
      <c r="G23" s="15"/>
      <c r="H23" s="16"/>
      <c r="I23" s="15"/>
      <c r="J23" s="39"/>
      <c r="K23" s="21"/>
      <c r="L23" s="21"/>
      <c r="M23" s="21"/>
      <c r="N23" s="21"/>
      <c r="O23" s="21"/>
      <c r="P23" s="21"/>
      <c r="Q23" s="21"/>
      <c r="R23" s="21"/>
      <c r="S23" s="22"/>
    </row>
    <row r="24" spans="1:20" x14ac:dyDescent="0.3">
      <c r="A24" s="17">
        <v>34.229008836000006</v>
      </c>
      <c r="B24" s="18">
        <v>6.639166666666668</v>
      </c>
      <c r="C24" s="14"/>
      <c r="D24" s="15"/>
      <c r="E24" s="6"/>
      <c r="F24" s="15"/>
      <c r="G24" s="15"/>
      <c r="H24" s="16"/>
      <c r="I24" s="15"/>
      <c r="J24" s="39"/>
      <c r="K24" s="21"/>
      <c r="L24" s="21"/>
      <c r="M24" s="21"/>
      <c r="N24" s="21"/>
      <c r="O24" s="21"/>
      <c r="P24" s="21"/>
      <c r="Q24" s="21"/>
      <c r="R24" s="21"/>
      <c r="S24" s="22"/>
    </row>
    <row r="25" spans="1:20" ht="15" x14ac:dyDescent="0.3">
      <c r="A25" s="19"/>
      <c r="B25" s="20"/>
      <c r="C25" s="14"/>
      <c r="D25" s="21"/>
      <c r="E25" s="4"/>
      <c r="F25" s="21"/>
      <c r="G25" s="21"/>
      <c r="H25" s="22"/>
      <c r="I25" s="21"/>
      <c r="J25" s="39"/>
      <c r="K25" s="21"/>
      <c r="L25" s="21"/>
      <c r="M25" s="21"/>
      <c r="N25" s="21"/>
      <c r="O25" s="21"/>
      <c r="P25" s="21"/>
      <c r="Q25" s="21"/>
      <c r="S25" s="22"/>
    </row>
    <row r="26" spans="1:20" ht="31" customHeight="1" x14ac:dyDescent="0.3">
      <c r="A26" s="42" t="s">
        <v>12</v>
      </c>
      <c r="B26" s="43"/>
      <c r="C26" s="43"/>
      <c r="D26" s="43"/>
      <c r="E26" s="43"/>
      <c r="F26" s="43"/>
      <c r="G26" s="43"/>
      <c r="H26" s="44"/>
      <c r="I26" s="27"/>
      <c r="J26" s="28"/>
      <c r="K26" s="24"/>
      <c r="L26" s="24"/>
      <c r="M26" s="24"/>
      <c r="N26" s="24"/>
      <c r="O26" s="24"/>
      <c r="P26" s="24"/>
      <c r="Q26" s="24"/>
      <c r="R26" s="24"/>
      <c r="S26" s="26"/>
    </row>
    <row r="27" spans="1:20" ht="24.5" customHeight="1" x14ac:dyDescent="0.3">
      <c r="A27" s="45" t="s">
        <v>11</v>
      </c>
      <c r="B27" s="46"/>
      <c r="C27" s="46"/>
      <c r="D27" s="46"/>
      <c r="E27" s="46"/>
      <c r="F27" s="46"/>
      <c r="G27" s="46"/>
      <c r="H27" s="47"/>
      <c r="I27" s="27"/>
    </row>
    <row r="28" spans="1:20" ht="15" x14ac:dyDescent="0.3">
      <c r="A28" s="28"/>
      <c r="B28" s="29"/>
      <c r="C28" s="23"/>
      <c r="D28" s="24"/>
      <c r="E28" s="25"/>
      <c r="F28" s="24"/>
      <c r="G28" s="24"/>
      <c r="H28" s="26"/>
    </row>
    <row r="29" spans="1:20" ht="15" x14ac:dyDescent="0.3">
      <c r="B29" s="3"/>
      <c r="E29" s="4"/>
    </row>
    <row r="30" spans="1:20" ht="15" x14ac:dyDescent="0.3">
      <c r="B30" s="3"/>
      <c r="E30" s="4"/>
    </row>
    <row r="31" spans="1:20" ht="15" x14ac:dyDescent="0.3">
      <c r="B31" s="3"/>
      <c r="E31" s="4"/>
    </row>
    <row r="32" spans="1:20" ht="15" x14ac:dyDescent="0.3">
      <c r="B32" s="3"/>
      <c r="E32" s="4"/>
    </row>
    <row r="33" spans="2:5" ht="15" x14ac:dyDescent="0.3">
      <c r="B33" s="3"/>
      <c r="E33" s="4"/>
    </row>
    <row r="34" spans="2:5" ht="15" x14ac:dyDescent="0.3">
      <c r="B34" s="3"/>
      <c r="E34" s="4"/>
    </row>
    <row r="35" spans="2:5" ht="15" x14ac:dyDescent="0.3">
      <c r="B35" s="3"/>
      <c r="E35" s="4"/>
    </row>
    <row r="36" spans="2:5" ht="15" x14ac:dyDescent="0.3">
      <c r="B36" s="3"/>
      <c r="E36" s="4"/>
    </row>
    <row r="37" spans="2:5" ht="15" x14ac:dyDescent="0.3">
      <c r="B37" s="3"/>
      <c r="E37" s="4"/>
    </row>
    <row r="38" spans="2:5" ht="15" x14ac:dyDescent="0.3">
      <c r="B38" s="3"/>
      <c r="C38" s="1"/>
      <c r="E38" s="4"/>
    </row>
    <row r="39" spans="2:5" ht="15" x14ac:dyDescent="0.3">
      <c r="C39" s="1"/>
      <c r="E39" s="4"/>
    </row>
    <row r="40" spans="2:5" x14ac:dyDescent="0.3">
      <c r="C40" s="1"/>
    </row>
    <row r="41" spans="2:5" x14ac:dyDescent="0.3">
      <c r="C41" s="1"/>
    </row>
    <row r="42" spans="2:5" x14ac:dyDescent="0.3">
      <c r="C42" s="1"/>
    </row>
    <row r="43" spans="2:5" x14ac:dyDescent="0.3">
      <c r="C43" s="1"/>
    </row>
    <row r="44" spans="2:5" x14ac:dyDescent="0.3">
      <c r="C44" s="1"/>
    </row>
    <row r="45" spans="2:5" x14ac:dyDescent="0.3">
      <c r="C45" s="1"/>
    </row>
    <row r="46" spans="2:5" x14ac:dyDescent="0.3">
      <c r="C46" s="1"/>
    </row>
    <row r="47" spans="2:5" ht="14.5" x14ac:dyDescent="0.3">
      <c r="C47" s="3"/>
    </row>
    <row r="48" spans="2:5" ht="14.5" x14ac:dyDescent="0.3">
      <c r="C48" s="3"/>
    </row>
    <row r="49" spans="2:7" ht="14.5" x14ac:dyDescent="0.3">
      <c r="C49" s="3"/>
    </row>
    <row r="50" spans="2:7" ht="14.5" x14ac:dyDescent="0.3">
      <c r="C50" s="3"/>
    </row>
    <row r="51" spans="2:7" ht="14.5" x14ac:dyDescent="0.3">
      <c r="C51" s="3"/>
    </row>
    <row r="52" spans="2:7" ht="14.5" x14ac:dyDescent="0.3">
      <c r="C52" s="3"/>
    </row>
    <row r="53" spans="2:7" ht="14.5" x14ac:dyDescent="0.3">
      <c r="C53" s="3"/>
    </row>
    <row r="54" spans="2:7" ht="14.5" x14ac:dyDescent="0.3">
      <c r="C54" s="3"/>
    </row>
    <row r="55" spans="2:7" ht="14.5" x14ac:dyDescent="0.3">
      <c r="B55" s="2">
        <v>0</v>
      </c>
      <c r="C55" s="3"/>
      <c r="E55" s="1">
        <v>11.34</v>
      </c>
    </row>
    <row r="56" spans="2:7" ht="14.5" x14ac:dyDescent="0.3">
      <c r="B56" s="2">
        <v>1</v>
      </c>
      <c r="C56" s="3">
        <v>43.566611229473686</v>
      </c>
      <c r="E56" s="1">
        <v>25.654</v>
      </c>
      <c r="F56" s="1">
        <f>(E56-E55)/B56</f>
        <v>14.314</v>
      </c>
      <c r="G56" s="1">
        <v>14.314</v>
      </c>
    </row>
    <row r="57" spans="2:7" ht="14.5" x14ac:dyDescent="0.3">
      <c r="B57" s="2">
        <v>2</v>
      </c>
      <c r="C57" s="3"/>
    </row>
    <row r="58" spans="2:7" ht="14.5" x14ac:dyDescent="0.3">
      <c r="B58" s="2">
        <v>3</v>
      </c>
      <c r="C58" s="3"/>
    </row>
    <row r="59" spans="2:7" ht="14.5" x14ac:dyDescent="0.3">
      <c r="B59" s="2">
        <v>4</v>
      </c>
      <c r="C59" s="3"/>
    </row>
    <row r="60" spans="2:7" ht="14.5" x14ac:dyDescent="0.3">
      <c r="B60" s="2">
        <v>5</v>
      </c>
      <c r="C60" s="3"/>
    </row>
    <row r="61" spans="2:7" ht="14.5" x14ac:dyDescent="0.3">
      <c r="B61" s="2">
        <v>6</v>
      </c>
      <c r="C61" s="3"/>
    </row>
    <row r="62" spans="2:7" ht="14.5" x14ac:dyDescent="0.3">
      <c r="B62" s="2">
        <v>7</v>
      </c>
      <c r="C62" s="3"/>
    </row>
    <row r="63" spans="2:7" ht="14.5" x14ac:dyDescent="0.3">
      <c r="B63" s="2">
        <v>8</v>
      </c>
      <c r="C63" s="3"/>
    </row>
    <row r="64" spans="2:7" ht="14.5" x14ac:dyDescent="0.3">
      <c r="B64" s="2">
        <v>9</v>
      </c>
      <c r="C64" s="3"/>
    </row>
    <row r="65" spans="2:3" ht="14.5" x14ac:dyDescent="0.3">
      <c r="B65" s="2">
        <v>10</v>
      </c>
      <c r="C65" s="3"/>
    </row>
    <row r="66" spans="2:3" ht="14.5" x14ac:dyDescent="0.3">
      <c r="B66" s="2">
        <v>11</v>
      </c>
      <c r="C66" s="3"/>
    </row>
    <row r="67" spans="2:3" ht="14.5" x14ac:dyDescent="0.3">
      <c r="B67" s="2">
        <v>12</v>
      </c>
      <c r="C67" s="3"/>
    </row>
    <row r="68" spans="2:3" ht="14.5" x14ac:dyDescent="0.3">
      <c r="B68" s="2">
        <v>13</v>
      </c>
      <c r="C68" s="3"/>
    </row>
  </sheetData>
  <mergeCells count="11">
    <mergeCell ref="A2:P2"/>
    <mergeCell ref="P5:P11"/>
    <mergeCell ref="Q5:Q11"/>
    <mergeCell ref="R5:R11"/>
    <mergeCell ref="S5:S11"/>
    <mergeCell ref="J9:K9"/>
    <mergeCell ref="J12:K12"/>
    <mergeCell ref="J15:K15"/>
    <mergeCell ref="J18:K18"/>
    <mergeCell ref="A26:H26"/>
    <mergeCell ref="A27:H2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2018-11-16T02:20:58Z</dcterms:modified>
</cp:coreProperties>
</file>