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2년\논문투고\BTB\proof\"/>
    </mc:Choice>
  </mc:AlternateContent>
  <bookViews>
    <workbookView xWindow="0" yWindow="0" windowWidth="28800" windowHeight="13695" tabRatio="849"/>
  </bookViews>
  <sheets>
    <sheet name="Table S1" sheetId="5" r:id="rId1"/>
    <sheet name="Table S2" sheetId="1" r:id="rId2"/>
    <sheet name="Table S3" sheetId="2" r:id="rId3"/>
    <sheet name="Table S4" sheetId="6" r:id="rId4"/>
    <sheet name="Table S5" sheetId="3" r:id="rId5"/>
    <sheet name="Table S6" sheetId="7" r:id="rId6"/>
    <sheet name="Table S7" sheetId="10" r:id="rId7"/>
    <sheet name="Table S8" sheetId="18" r:id="rId8"/>
    <sheet name="Table S9" sheetId="16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4" i="10" l="1"/>
  <c r="AZ5" i="7"/>
  <c r="BA5" i="7"/>
  <c r="AZ6" i="7"/>
  <c r="BA6" i="7"/>
  <c r="AZ7" i="7"/>
  <c r="BA7" i="7"/>
  <c r="AZ8" i="7"/>
  <c r="BA8" i="7"/>
  <c r="AZ9" i="7"/>
  <c r="BA9" i="7"/>
  <c r="AZ10" i="7"/>
  <c r="BA10" i="7"/>
  <c r="AZ11" i="7"/>
  <c r="BA11" i="7"/>
  <c r="AZ12" i="7"/>
  <c r="BA12" i="7"/>
  <c r="AZ13" i="7"/>
  <c r="BA13" i="7"/>
  <c r="AP5" i="7"/>
  <c r="AQ5" i="7"/>
  <c r="AP6" i="7"/>
  <c r="AQ6" i="7"/>
  <c r="AP7" i="7"/>
  <c r="AQ7" i="7"/>
  <c r="AP8" i="7"/>
  <c r="AQ8" i="7"/>
  <c r="AP9" i="7"/>
  <c r="AQ9" i="7"/>
  <c r="AP10" i="7"/>
  <c r="AQ10" i="7"/>
  <c r="AP11" i="7"/>
  <c r="AQ11" i="7"/>
  <c r="AP12" i="7"/>
  <c r="AQ12" i="7"/>
  <c r="AP13" i="7"/>
  <c r="AQ13" i="7"/>
  <c r="AP14" i="7"/>
  <c r="AQ14" i="7"/>
  <c r="AF5" i="7"/>
  <c r="AG5" i="7"/>
  <c r="AF6" i="7"/>
  <c r="AG6" i="7"/>
  <c r="AF7" i="7"/>
  <c r="AG7" i="7"/>
  <c r="AF8" i="7"/>
  <c r="AG8" i="7"/>
  <c r="AF9" i="7"/>
  <c r="AG9" i="7"/>
  <c r="AF10" i="7"/>
  <c r="AG10" i="7"/>
  <c r="AF11" i="7"/>
  <c r="AG11" i="7"/>
  <c r="AF12" i="7"/>
  <c r="AG12" i="7"/>
  <c r="AF13" i="7"/>
  <c r="AG13" i="7"/>
  <c r="AF14" i="7"/>
  <c r="AG14" i="7"/>
  <c r="R5" i="7"/>
  <c r="S5" i="7"/>
  <c r="R6" i="7"/>
  <c r="S6" i="7"/>
  <c r="R7" i="7"/>
  <c r="S7" i="7"/>
  <c r="R8" i="7"/>
  <c r="S8" i="7"/>
  <c r="R9" i="7"/>
  <c r="S9" i="7"/>
  <c r="R10" i="7"/>
  <c r="S10" i="7"/>
  <c r="R11" i="7"/>
  <c r="S11" i="7"/>
  <c r="R12" i="7"/>
  <c r="S12" i="7"/>
  <c r="R13" i="7"/>
  <c r="S13" i="7"/>
  <c r="R14" i="7"/>
  <c r="S14" i="7"/>
  <c r="L5" i="7"/>
  <c r="M5" i="7"/>
  <c r="L6" i="7"/>
  <c r="M6" i="7"/>
  <c r="L7" i="7"/>
  <c r="M7" i="7"/>
  <c r="L8" i="7"/>
  <c r="M8" i="7"/>
  <c r="L9" i="7"/>
  <c r="M9" i="7"/>
  <c r="L10" i="7"/>
  <c r="M10" i="7"/>
  <c r="L11" i="7"/>
  <c r="M11" i="7"/>
  <c r="L12" i="7"/>
  <c r="M12" i="7"/>
  <c r="L13" i="7"/>
  <c r="M13" i="7"/>
  <c r="L14" i="7"/>
  <c r="M14" i="7"/>
  <c r="F5" i="7"/>
  <c r="G5" i="7"/>
  <c r="F6" i="7"/>
  <c r="G6" i="7"/>
  <c r="F7" i="7"/>
  <c r="G7" i="7"/>
  <c r="F8" i="7"/>
  <c r="G8" i="7"/>
  <c r="F9" i="7"/>
  <c r="G9" i="7"/>
  <c r="F10" i="7"/>
  <c r="G10" i="7"/>
  <c r="F11" i="7"/>
  <c r="G11" i="7"/>
  <c r="F12" i="7"/>
  <c r="G12" i="7"/>
  <c r="F13" i="7"/>
  <c r="G13" i="7"/>
  <c r="F14" i="7"/>
  <c r="G14" i="7"/>
  <c r="F5" i="3"/>
  <c r="G5" i="3"/>
  <c r="F6" i="3"/>
  <c r="G6" i="3"/>
  <c r="F7" i="3"/>
  <c r="G7" i="3"/>
  <c r="F8" i="3"/>
  <c r="G8" i="3"/>
  <c r="F9" i="3"/>
  <c r="G9" i="3"/>
  <c r="F10" i="3"/>
  <c r="G10" i="3"/>
  <c r="F11" i="3"/>
  <c r="G11" i="3"/>
  <c r="F12" i="3"/>
  <c r="G12" i="3"/>
  <c r="F13" i="3"/>
  <c r="G13" i="3"/>
  <c r="F14" i="3"/>
  <c r="G14" i="3"/>
  <c r="AX5" i="6"/>
  <c r="AY5" i="6"/>
  <c r="AX6" i="6"/>
  <c r="AY6" i="6"/>
  <c r="AX7" i="6"/>
  <c r="AY7" i="6"/>
  <c r="AX8" i="6"/>
  <c r="AY8" i="6"/>
  <c r="AX9" i="6"/>
  <c r="AY9" i="6"/>
  <c r="AX10" i="6"/>
  <c r="AY10" i="6"/>
  <c r="AX11" i="6"/>
  <c r="AY11" i="6"/>
  <c r="AX12" i="6"/>
  <c r="AY12" i="6"/>
  <c r="AX13" i="6"/>
  <c r="AY13" i="6"/>
  <c r="AX14" i="6"/>
  <c r="AY14" i="6"/>
  <c r="AX15" i="6"/>
  <c r="AY15" i="6"/>
  <c r="AX16" i="6"/>
  <c r="AY16" i="6"/>
  <c r="AQ5" i="6"/>
  <c r="AR5" i="6"/>
  <c r="AQ6" i="6"/>
  <c r="AR6" i="6"/>
  <c r="AQ7" i="6"/>
  <c r="AR7" i="6"/>
  <c r="AQ8" i="6"/>
  <c r="AR8" i="6"/>
  <c r="AQ9" i="6"/>
  <c r="AR9" i="6"/>
  <c r="AQ10" i="6"/>
  <c r="AR10" i="6"/>
  <c r="AQ11" i="6"/>
  <c r="AR11" i="6"/>
  <c r="AQ12" i="6"/>
  <c r="AR12" i="6"/>
  <c r="AQ13" i="6"/>
  <c r="AR13" i="6"/>
  <c r="AQ14" i="6"/>
  <c r="AR14" i="6"/>
  <c r="AQ15" i="6"/>
  <c r="AR15" i="6"/>
  <c r="AQ16" i="6"/>
  <c r="AR16" i="6"/>
  <c r="AD5" i="6"/>
  <c r="AE5" i="6"/>
  <c r="AD6" i="6"/>
  <c r="AE6" i="6"/>
  <c r="AD7" i="6"/>
  <c r="AE7" i="6"/>
  <c r="AD8" i="6"/>
  <c r="AE8" i="6"/>
  <c r="AD9" i="6"/>
  <c r="AE9" i="6"/>
  <c r="AD10" i="6"/>
  <c r="AE10" i="6"/>
  <c r="AD11" i="6"/>
  <c r="AE11" i="6"/>
  <c r="AD12" i="6"/>
  <c r="AE12" i="6"/>
  <c r="AD13" i="6"/>
  <c r="AE13" i="6"/>
  <c r="AD14" i="6"/>
  <c r="AE14" i="6"/>
  <c r="AD15" i="6"/>
  <c r="AE15" i="6"/>
  <c r="AD16" i="6"/>
  <c r="AE16" i="6"/>
  <c r="E5" i="6"/>
  <c r="F5" i="6"/>
  <c r="E6" i="6"/>
  <c r="F6" i="6"/>
  <c r="E7" i="6"/>
  <c r="F7" i="6"/>
  <c r="E8" i="6"/>
  <c r="F8" i="6"/>
  <c r="E9" i="6"/>
  <c r="F9" i="6"/>
  <c r="E10" i="6"/>
  <c r="F10" i="6"/>
  <c r="E11" i="6"/>
  <c r="F11" i="6"/>
  <c r="E12" i="6"/>
  <c r="F12" i="6"/>
  <c r="E13" i="6"/>
  <c r="F13" i="6"/>
  <c r="E14" i="6"/>
  <c r="F14" i="6"/>
  <c r="E15" i="6"/>
  <c r="F15" i="6"/>
  <c r="E16" i="6"/>
  <c r="F16" i="6"/>
  <c r="J5" i="6"/>
  <c r="K5" i="6"/>
  <c r="J6" i="6"/>
  <c r="K6" i="6"/>
  <c r="J7" i="6"/>
  <c r="K7" i="6"/>
  <c r="J8" i="6"/>
  <c r="K8" i="6"/>
  <c r="J9" i="6"/>
  <c r="K9" i="6"/>
  <c r="J10" i="6"/>
  <c r="K10" i="6"/>
  <c r="J11" i="6"/>
  <c r="K11" i="6"/>
  <c r="J12" i="6"/>
  <c r="K12" i="6"/>
  <c r="J13" i="6"/>
  <c r="K13" i="6"/>
  <c r="J14" i="6"/>
  <c r="K14" i="6"/>
  <c r="J15" i="6"/>
  <c r="K15" i="6"/>
  <c r="AD5" i="2"/>
  <c r="AE5" i="2"/>
  <c r="AD6" i="2"/>
  <c r="AE6" i="2"/>
  <c r="AD7" i="2"/>
  <c r="AE7" i="2"/>
  <c r="AD8" i="2"/>
  <c r="AE8" i="2"/>
  <c r="AD9" i="2"/>
  <c r="AE9" i="2"/>
  <c r="AD10" i="2"/>
  <c r="AE10" i="2"/>
  <c r="AD11" i="2"/>
  <c r="AE11" i="2"/>
  <c r="AD12" i="2"/>
  <c r="AE12" i="2"/>
  <c r="AD13" i="2"/>
  <c r="AE13" i="2"/>
  <c r="AD14" i="2"/>
  <c r="AE14" i="2"/>
  <c r="AD15" i="2"/>
  <c r="AE15" i="2"/>
  <c r="AD16" i="2"/>
  <c r="AE16" i="2"/>
  <c r="K5" i="2"/>
  <c r="K6" i="2"/>
  <c r="K7" i="2"/>
  <c r="K8" i="2"/>
  <c r="K9" i="2"/>
  <c r="K10" i="2"/>
  <c r="K11" i="2"/>
  <c r="K12" i="2"/>
  <c r="K13" i="2"/>
  <c r="K14" i="2"/>
  <c r="K15" i="2"/>
  <c r="K16" i="2"/>
  <c r="J5" i="2"/>
  <c r="J6" i="2"/>
  <c r="J7" i="2"/>
  <c r="J8" i="2"/>
  <c r="J9" i="2"/>
  <c r="J10" i="2"/>
  <c r="J11" i="2"/>
  <c r="J12" i="2"/>
  <c r="J13" i="2"/>
  <c r="J14" i="2"/>
  <c r="J15" i="2"/>
  <c r="J16" i="2"/>
  <c r="AM5" i="1"/>
  <c r="AM6" i="1"/>
  <c r="AM7" i="1"/>
  <c r="AM8" i="1"/>
  <c r="AM9" i="1"/>
  <c r="AM10" i="1"/>
  <c r="AM11" i="1"/>
  <c r="AM12" i="1"/>
  <c r="AM13" i="1"/>
  <c r="AM14" i="1"/>
  <c r="AM15" i="1"/>
  <c r="AM16" i="1"/>
  <c r="Q5" i="1"/>
  <c r="Q6" i="1"/>
  <c r="Q7" i="1"/>
  <c r="Q8" i="1"/>
  <c r="Q9" i="1"/>
  <c r="Q10" i="1"/>
  <c r="Q11" i="1"/>
  <c r="Q12" i="1"/>
  <c r="Q13" i="1"/>
  <c r="Q14" i="1"/>
  <c r="Q15" i="1"/>
  <c r="Q16" i="1"/>
  <c r="P5" i="1"/>
  <c r="P6" i="1"/>
  <c r="P7" i="1"/>
  <c r="P8" i="1"/>
  <c r="P9" i="1"/>
  <c r="P10" i="1"/>
  <c r="P11" i="1"/>
  <c r="P12" i="1"/>
  <c r="P13" i="1"/>
  <c r="P14" i="1"/>
  <c r="P15" i="1"/>
  <c r="P16" i="1"/>
  <c r="P4" i="1"/>
  <c r="H6" i="5"/>
  <c r="H7" i="5"/>
  <c r="H8" i="5"/>
  <c r="H9" i="5"/>
  <c r="H10" i="5"/>
  <c r="H11" i="5"/>
  <c r="H12" i="5"/>
  <c r="H13" i="5"/>
  <c r="H14" i="5"/>
  <c r="H15" i="5"/>
  <c r="H16" i="5"/>
  <c r="G6" i="5"/>
  <c r="G7" i="5"/>
  <c r="G8" i="5"/>
  <c r="G9" i="5"/>
  <c r="G10" i="5"/>
  <c r="G11" i="5"/>
  <c r="G12" i="5"/>
  <c r="G13" i="5"/>
  <c r="G14" i="5"/>
  <c r="G15" i="5"/>
  <c r="G16" i="5"/>
  <c r="G5" i="5"/>
  <c r="BC5" i="10"/>
  <c r="BD5" i="10"/>
  <c r="BC6" i="10"/>
  <c r="BD6" i="10"/>
  <c r="BC7" i="10"/>
  <c r="BD7" i="10"/>
  <c r="BC8" i="10"/>
  <c r="BD8" i="10"/>
  <c r="BC9" i="10"/>
  <c r="BD9" i="10"/>
  <c r="BC10" i="10"/>
  <c r="BD10" i="10"/>
  <c r="BC11" i="10"/>
  <c r="BD11" i="10"/>
  <c r="BC12" i="10"/>
  <c r="BD12" i="10"/>
  <c r="BC13" i="10"/>
  <c r="BD13" i="10"/>
  <c r="BC14" i="10"/>
  <c r="BD14" i="10"/>
  <c r="BD4" i="10"/>
  <c r="BC4" i="10"/>
  <c r="AN5" i="10"/>
  <c r="AN6" i="10"/>
  <c r="AN7" i="10"/>
  <c r="AN8" i="10"/>
  <c r="AN9" i="10"/>
  <c r="AN10" i="10"/>
  <c r="AN11" i="10"/>
  <c r="AN12" i="10"/>
  <c r="AN13" i="10"/>
  <c r="AN14" i="10"/>
  <c r="AN4" i="10"/>
  <c r="AM5" i="10"/>
  <c r="AM6" i="10"/>
  <c r="AM7" i="10"/>
  <c r="AM8" i="10"/>
  <c r="AM9" i="10"/>
  <c r="AM10" i="10"/>
  <c r="AM11" i="10"/>
  <c r="AM12" i="10"/>
  <c r="AM13" i="10"/>
  <c r="AM14" i="10"/>
  <c r="M14" i="10"/>
  <c r="L14" i="10"/>
  <c r="M13" i="10"/>
  <c r="L13" i="10"/>
  <c r="M12" i="10"/>
  <c r="L12" i="10"/>
  <c r="M11" i="10"/>
  <c r="L11" i="10"/>
  <c r="M10" i="10"/>
  <c r="L10" i="10"/>
  <c r="M9" i="10"/>
  <c r="L9" i="10"/>
  <c r="M8" i="10"/>
  <c r="L8" i="10"/>
  <c r="M7" i="10"/>
  <c r="L7" i="10"/>
  <c r="M6" i="10"/>
  <c r="L6" i="10"/>
  <c r="M5" i="10"/>
  <c r="L5" i="10"/>
  <c r="M4" i="10"/>
  <c r="L4" i="10"/>
  <c r="L4" i="7"/>
  <c r="M4" i="7"/>
  <c r="F4" i="7"/>
  <c r="G4" i="7"/>
  <c r="S14" i="10"/>
  <c r="R14" i="10"/>
  <c r="S13" i="10"/>
  <c r="R13" i="10"/>
  <c r="S12" i="10"/>
  <c r="R12" i="10"/>
  <c r="S11" i="10"/>
  <c r="R11" i="10"/>
  <c r="S10" i="10"/>
  <c r="R10" i="10"/>
  <c r="S9" i="10"/>
  <c r="R9" i="10"/>
  <c r="S8" i="10"/>
  <c r="R8" i="10"/>
  <c r="S7" i="10"/>
  <c r="R7" i="10"/>
  <c r="S6" i="10"/>
  <c r="R6" i="10"/>
  <c r="S5" i="10"/>
  <c r="R5" i="10"/>
  <c r="S4" i="10"/>
  <c r="R4" i="10"/>
  <c r="G14" i="10"/>
  <c r="F14" i="10"/>
  <c r="G13" i="10"/>
  <c r="F13" i="10"/>
  <c r="G12" i="10"/>
  <c r="F12" i="10"/>
  <c r="G11" i="10"/>
  <c r="F11" i="10"/>
  <c r="G10" i="10"/>
  <c r="F10" i="10"/>
  <c r="G9" i="10"/>
  <c r="F9" i="10"/>
  <c r="G8" i="10"/>
  <c r="F8" i="10"/>
  <c r="G7" i="10"/>
  <c r="F7" i="10"/>
  <c r="G6" i="10"/>
  <c r="F6" i="10"/>
  <c r="G5" i="10"/>
  <c r="F5" i="10"/>
  <c r="G4" i="10"/>
  <c r="F4" i="10"/>
  <c r="BA14" i="7"/>
  <c r="AZ14" i="7"/>
  <c r="BA4" i="7"/>
  <c r="AZ4" i="7"/>
  <c r="AQ4" i="7"/>
  <c r="AP4" i="7"/>
  <c r="AG4" i="7"/>
  <c r="AF4" i="7"/>
  <c r="S4" i="7"/>
  <c r="R4" i="7"/>
  <c r="AQ14" i="3"/>
  <c r="AP14" i="3"/>
  <c r="AQ13" i="3"/>
  <c r="AP13" i="3"/>
  <c r="AQ12" i="3"/>
  <c r="AP12" i="3"/>
  <c r="AQ11" i="3"/>
  <c r="AP11" i="3"/>
  <c r="AQ10" i="3"/>
  <c r="AP10" i="3"/>
  <c r="AQ9" i="3"/>
  <c r="AP9" i="3"/>
  <c r="AQ8" i="3"/>
  <c r="AP8" i="3"/>
  <c r="AQ7" i="3"/>
  <c r="AP7" i="3"/>
  <c r="AQ6" i="3"/>
  <c r="AP6" i="3"/>
  <c r="AQ5" i="3"/>
  <c r="AP5" i="3"/>
  <c r="AQ4" i="3"/>
  <c r="AP4" i="3"/>
  <c r="AK14" i="3"/>
  <c r="AJ14" i="3"/>
  <c r="AK13" i="3"/>
  <c r="AJ13" i="3"/>
  <c r="AK12" i="3"/>
  <c r="AJ12" i="3"/>
  <c r="AK11" i="3"/>
  <c r="AJ11" i="3"/>
  <c r="AK10" i="3"/>
  <c r="AJ10" i="3"/>
  <c r="AK9" i="3"/>
  <c r="AJ9" i="3"/>
  <c r="AK8" i="3"/>
  <c r="AJ8" i="3"/>
  <c r="AK7" i="3"/>
  <c r="AJ7" i="3"/>
  <c r="AK6" i="3"/>
  <c r="AJ6" i="3"/>
  <c r="AK5" i="3"/>
  <c r="AJ5" i="3"/>
  <c r="AK4" i="3"/>
  <c r="AJ4" i="3"/>
  <c r="AE14" i="3"/>
  <c r="AD14" i="3"/>
  <c r="AE13" i="3"/>
  <c r="AD13" i="3"/>
  <c r="AE12" i="3"/>
  <c r="AD12" i="3"/>
  <c r="AE11" i="3"/>
  <c r="AD11" i="3"/>
  <c r="AE10" i="3"/>
  <c r="AD10" i="3"/>
  <c r="AE9" i="3"/>
  <c r="AD9" i="3"/>
  <c r="AE8" i="3"/>
  <c r="AD8" i="3"/>
  <c r="AE7" i="3"/>
  <c r="AD7" i="3"/>
  <c r="AE6" i="3"/>
  <c r="AD6" i="3"/>
  <c r="AE5" i="3"/>
  <c r="AD5" i="3"/>
  <c r="AE4" i="3"/>
  <c r="AD4" i="3"/>
  <c r="X11" i="3"/>
  <c r="Y14" i="3"/>
  <c r="X14" i="3"/>
  <c r="Y13" i="3"/>
  <c r="X13" i="3"/>
  <c r="Y12" i="3"/>
  <c r="X12" i="3"/>
  <c r="Y11" i="3"/>
  <c r="Y10" i="3"/>
  <c r="X10" i="3"/>
  <c r="Y9" i="3"/>
  <c r="X9" i="3"/>
  <c r="Y8" i="3"/>
  <c r="X8" i="3"/>
  <c r="Y7" i="3"/>
  <c r="X7" i="3"/>
  <c r="Y6" i="3"/>
  <c r="X6" i="3"/>
  <c r="Y5" i="3"/>
  <c r="X5" i="3"/>
  <c r="Y4" i="3"/>
  <c r="X4" i="3"/>
  <c r="S14" i="3"/>
  <c r="R14" i="3"/>
  <c r="S13" i="3"/>
  <c r="R13" i="3"/>
  <c r="S12" i="3"/>
  <c r="R12" i="3"/>
  <c r="S11" i="3"/>
  <c r="R11" i="3"/>
  <c r="S10" i="3"/>
  <c r="R10" i="3"/>
  <c r="S9" i="3"/>
  <c r="R9" i="3"/>
  <c r="S8" i="3"/>
  <c r="R8" i="3"/>
  <c r="S7" i="3"/>
  <c r="R7" i="3"/>
  <c r="S6" i="3"/>
  <c r="R6" i="3"/>
  <c r="S5" i="3"/>
  <c r="R5" i="3"/>
  <c r="S4" i="3"/>
  <c r="R4" i="3"/>
  <c r="M14" i="3"/>
  <c r="L14" i="3"/>
  <c r="M13" i="3"/>
  <c r="L13" i="3"/>
  <c r="M12" i="3"/>
  <c r="L12" i="3"/>
  <c r="M11" i="3"/>
  <c r="L11" i="3"/>
  <c r="M10" i="3"/>
  <c r="L10" i="3"/>
  <c r="M9" i="3"/>
  <c r="L9" i="3"/>
  <c r="M8" i="3"/>
  <c r="L8" i="3"/>
  <c r="M7" i="3"/>
  <c r="L7" i="3"/>
  <c r="M6" i="3"/>
  <c r="L6" i="3"/>
  <c r="M5" i="3"/>
  <c r="L5" i="3"/>
  <c r="M4" i="3"/>
  <c r="L4" i="3"/>
  <c r="G4" i="3"/>
  <c r="F4" i="3"/>
  <c r="AY4" i="6"/>
  <c r="AX4" i="6"/>
  <c r="AR4" i="6"/>
  <c r="AQ4" i="6"/>
  <c r="AE4" i="6"/>
  <c r="AD4" i="6"/>
  <c r="S5" i="6"/>
  <c r="S6" i="6"/>
  <c r="S7" i="6"/>
  <c r="S8" i="6"/>
  <c r="S9" i="6"/>
  <c r="S10" i="6"/>
  <c r="S11" i="6"/>
  <c r="S12" i="6"/>
  <c r="S13" i="6"/>
  <c r="S14" i="6"/>
  <c r="S15" i="6"/>
  <c r="S16" i="6"/>
  <c r="S4" i="6"/>
  <c r="R5" i="6"/>
  <c r="R6" i="6"/>
  <c r="R7" i="6"/>
  <c r="R8" i="6"/>
  <c r="R9" i="6"/>
  <c r="R10" i="6"/>
  <c r="R11" i="6"/>
  <c r="R12" i="6"/>
  <c r="R13" i="6"/>
  <c r="R14" i="6"/>
  <c r="R15" i="6"/>
  <c r="R16" i="6"/>
  <c r="R4" i="6"/>
  <c r="K4" i="6"/>
  <c r="J4" i="6"/>
  <c r="F4" i="6"/>
  <c r="E4" i="6"/>
  <c r="U5" i="2"/>
  <c r="U6" i="2"/>
  <c r="U7" i="2"/>
  <c r="U8" i="2"/>
  <c r="U9" i="2"/>
  <c r="U10" i="2"/>
  <c r="U11" i="2"/>
  <c r="U12" i="2"/>
  <c r="U13" i="2"/>
  <c r="U14" i="2"/>
  <c r="U15" i="2"/>
  <c r="U16" i="2"/>
  <c r="T5" i="2"/>
  <c r="T6" i="2"/>
  <c r="T7" i="2"/>
  <c r="T8" i="2"/>
  <c r="T9" i="2"/>
  <c r="T10" i="2"/>
  <c r="T11" i="2"/>
  <c r="T12" i="2"/>
  <c r="T13" i="2"/>
  <c r="T14" i="2"/>
  <c r="T15" i="2"/>
  <c r="T16" i="2"/>
  <c r="AM4" i="1"/>
  <c r="AL5" i="1"/>
  <c r="AL6" i="1"/>
  <c r="AL7" i="1"/>
  <c r="AL8" i="1"/>
  <c r="AL9" i="1"/>
  <c r="AL10" i="1"/>
  <c r="AL11" i="1"/>
  <c r="AL12" i="1"/>
  <c r="AL13" i="1"/>
  <c r="AL14" i="1"/>
  <c r="AL15" i="1"/>
  <c r="AL16" i="1"/>
  <c r="AL4" i="1"/>
  <c r="Q4" i="1"/>
  <c r="AD4" i="2" l="1"/>
  <c r="AE4" i="2"/>
  <c r="U4" i="2"/>
  <c r="T4" i="2"/>
  <c r="K4" i="2"/>
  <c r="J4" i="2"/>
  <c r="H5" i="5"/>
  <c r="H16" i="6" l="1"/>
  <c r="J16" i="6" l="1"/>
  <c r="K16" i="6"/>
  <c r="F17" i="5"/>
  <c r="E17" i="5"/>
  <c r="D17" i="5"/>
  <c r="C17" i="5"/>
  <c r="H17" i="5" l="1"/>
  <c r="G17" i="5"/>
</calcChain>
</file>

<file path=xl/sharedStrings.xml><?xml version="1.0" encoding="utf-8"?>
<sst xmlns="http://schemas.openxmlformats.org/spreadsheetml/2006/main" count="415" uniqueCount="238">
  <si>
    <t>18:1-OH</t>
  </si>
  <si>
    <t>18:2-OH</t>
  </si>
  <si>
    <t>20:1-OH</t>
  </si>
  <si>
    <t>HFA</t>
  </si>
  <si>
    <t>WT</t>
  </si>
  <si>
    <t>CL37</t>
  </si>
  <si>
    <t>16:0</t>
    <phoneticPr fontId="1" type="noConversion"/>
  </si>
  <si>
    <t>18:0</t>
    <phoneticPr fontId="1" type="noConversion"/>
  </si>
  <si>
    <t>18:1</t>
    <phoneticPr fontId="1" type="noConversion"/>
  </si>
  <si>
    <t>18:2</t>
    <phoneticPr fontId="1" type="noConversion"/>
  </si>
  <si>
    <t>18:3</t>
    <phoneticPr fontId="1" type="noConversion"/>
  </si>
  <si>
    <t>20:0</t>
    <phoneticPr fontId="1" type="noConversion"/>
  </si>
  <si>
    <t>20:1</t>
    <phoneticPr fontId="1" type="noConversion"/>
  </si>
  <si>
    <t>20:2</t>
    <phoneticPr fontId="1" type="noConversion"/>
  </si>
  <si>
    <t>22:1</t>
    <phoneticPr fontId="1" type="noConversion"/>
  </si>
  <si>
    <t>HFA</t>
    <phoneticPr fontId="1" type="noConversion"/>
  </si>
  <si>
    <t>16:0</t>
  </si>
  <si>
    <t>18:0</t>
  </si>
  <si>
    <t>18:1</t>
  </si>
  <si>
    <t>18:2</t>
  </si>
  <si>
    <t>20:0</t>
  </si>
  <si>
    <t>20:1</t>
  </si>
  <si>
    <t>18:3</t>
  </si>
  <si>
    <t>20:2</t>
  </si>
  <si>
    <t>20:1-OH</t>
    <phoneticPr fontId="1" type="noConversion"/>
  </si>
  <si>
    <t>CL37</t>
    <phoneticPr fontId="1" type="noConversion"/>
  </si>
  <si>
    <t>Primer name</t>
    <phoneticPr fontId="1" type="noConversion"/>
  </si>
  <si>
    <t>Primer sequence (5'-3')</t>
  </si>
  <si>
    <t>bp</t>
  </si>
  <si>
    <t>Tm</t>
    <phoneticPr fontId="1" type="noConversion"/>
  </si>
  <si>
    <t>Purpose</t>
    <phoneticPr fontId="1" type="noConversion"/>
  </si>
  <si>
    <t>RcFAH12-RT-For</t>
    <phoneticPr fontId="1" type="noConversion"/>
  </si>
  <si>
    <t>5`-CTCGAGCGAGACGAAGTGTT</t>
    <phoneticPr fontId="1" type="noConversion"/>
  </si>
  <si>
    <r>
      <t>59.2</t>
    </r>
    <r>
      <rPr>
        <sz val="11"/>
        <color theme="1"/>
        <rFont val="Segoe UI Symbol"/>
        <family val="1"/>
      </rPr>
      <t>℃</t>
    </r>
    <phoneticPr fontId="1" type="noConversion"/>
  </si>
  <si>
    <t>Reverse transcriptase PCR</t>
    <phoneticPr fontId="1" type="noConversion"/>
  </si>
  <si>
    <t>RcPDAT1-2-RT-For</t>
    <phoneticPr fontId="1" type="noConversion"/>
  </si>
  <si>
    <t>5`-ATCTGGGGTGGCCTTGATTG</t>
    <phoneticPr fontId="1" type="noConversion"/>
  </si>
  <si>
    <r>
      <t>59</t>
    </r>
    <r>
      <rPr>
        <sz val="11"/>
        <color theme="1"/>
        <rFont val="Segoe UI Symbol"/>
        <family val="1"/>
      </rPr>
      <t>℃</t>
    </r>
    <phoneticPr fontId="1" type="noConversion"/>
  </si>
  <si>
    <t>RcDGAT2-RT-For</t>
    <phoneticPr fontId="1" type="noConversion"/>
  </si>
  <si>
    <t>5`-CACGCACTGTTAGCGTTGAG</t>
    <phoneticPr fontId="1" type="noConversion"/>
  </si>
  <si>
    <r>
      <t>58.9</t>
    </r>
    <r>
      <rPr>
        <sz val="11"/>
        <color theme="1"/>
        <rFont val="Segoe UI Symbol"/>
        <family val="1"/>
      </rPr>
      <t>℃</t>
    </r>
    <phoneticPr fontId="1" type="noConversion"/>
  </si>
  <si>
    <t>RcPDCT-RT-For</t>
    <phoneticPr fontId="1" type="noConversion"/>
  </si>
  <si>
    <t>5`-CTTGACCTCCGTCAACGACA</t>
    <phoneticPr fontId="1" type="noConversion"/>
  </si>
  <si>
    <t>RcLPCAT-RT-For</t>
    <phoneticPr fontId="1" type="noConversion"/>
  </si>
  <si>
    <t>5`-TGGGGCTTTCTTGTCATACC</t>
    <phoneticPr fontId="1" type="noConversion"/>
  </si>
  <si>
    <r>
      <t>56.5</t>
    </r>
    <r>
      <rPr>
        <sz val="11"/>
        <color theme="1"/>
        <rFont val="Segoe UI Symbol"/>
        <family val="1"/>
      </rPr>
      <t>℃</t>
    </r>
    <phoneticPr fontId="1" type="noConversion"/>
  </si>
  <si>
    <t>RcLPCAT-RT-Rev</t>
    <phoneticPr fontId="1" type="noConversion"/>
  </si>
  <si>
    <t>5`-CCATGCAAATAGCAGCTTGA</t>
    <phoneticPr fontId="1" type="noConversion"/>
  </si>
  <si>
    <r>
      <t>55.8</t>
    </r>
    <r>
      <rPr>
        <sz val="11"/>
        <color theme="1"/>
        <rFont val="Segoe UI Symbol"/>
        <family val="1"/>
      </rPr>
      <t>℃</t>
    </r>
    <phoneticPr fontId="1" type="noConversion"/>
  </si>
  <si>
    <t>RcFAH12-qRT-For</t>
    <phoneticPr fontId="1" type="noConversion"/>
  </si>
  <si>
    <t>5`-GTTGGCTTGGGTAATGCGTATC</t>
    <phoneticPr fontId="1" type="noConversion"/>
  </si>
  <si>
    <t>Quantitative RT-PCR</t>
    <phoneticPr fontId="1" type="noConversion"/>
  </si>
  <si>
    <t>RcFAH12-qRT-Rev</t>
    <phoneticPr fontId="1" type="noConversion"/>
  </si>
  <si>
    <t>5`-GGAGCCAATCCCATTCCGAT</t>
    <phoneticPr fontId="1" type="noConversion"/>
  </si>
  <si>
    <t>Quantitative RT-PCR, RT</t>
    <phoneticPr fontId="1" type="noConversion"/>
  </si>
  <si>
    <t>RcPDAT1-2-qRT-For</t>
    <phoneticPr fontId="1" type="noConversion"/>
  </si>
  <si>
    <t>5`-ACCAGATGCTCCTGAGATGGA</t>
    <phoneticPr fontId="1" type="noConversion"/>
  </si>
  <si>
    <r>
      <t>59.3</t>
    </r>
    <r>
      <rPr>
        <sz val="11"/>
        <color theme="1"/>
        <rFont val="Segoe UI Symbol"/>
        <family val="1"/>
      </rPr>
      <t>℃</t>
    </r>
    <phoneticPr fontId="1" type="noConversion"/>
  </si>
  <si>
    <t>RcPDAT1-2-qRT-Rev</t>
    <phoneticPr fontId="1" type="noConversion"/>
  </si>
  <si>
    <t>5`-TTCTCGCTTCCACCTGTCAC</t>
    <phoneticPr fontId="1" type="noConversion"/>
  </si>
  <si>
    <t>RcDGAT2-qRT-For</t>
    <phoneticPr fontId="1" type="noConversion"/>
  </si>
  <si>
    <t>5`-CTGTGTTTCGCACACCAGTTT</t>
    <phoneticPr fontId="1" type="noConversion"/>
  </si>
  <si>
    <t>RcDGAT2-qRT-Rev</t>
    <phoneticPr fontId="1" type="noConversion"/>
  </si>
  <si>
    <t>5`-GTCTCTTGAACTCCACCGGG</t>
    <phoneticPr fontId="1" type="noConversion"/>
  </si>
  <si>
    <r>
      <t>59.1</t>
    </r>
    <r>
      <rPr>
        <sz val="11"/>
        <color theme="1"/>
        <rFont val="Segoe UI Symbol"/>
        <family val="1"/>
      </rPr>
      <t>℃</t>
    </r>
    <phoneticPr fontId="1" type="noConversion"/>
  </si>
  <si>
    <t>RcPDCT-qRT-For</t>
    <phoneticPr fontId="1" type="noConversion"/>
  </si>
  <si>
    <t>5`-CGCTCGATATGAGAAGAATGCAG</t>
    <phoneticPr fontId="1" type="noConversion"/>
  </si>
  <si>
    <r>
      <t>58.7</t>
    </r>
    <r>
      <rPr>
        <sz val="11"/>
        <color theme="1"/>
        <rFont val="Segoe UI Symbol"/>
        <family val="1"/>
      </rPr>
      <t>℃</t>
    </r>
    <phoneticPr fontId="1" type="noConversion"/>
  </si>
  <si>
    <t>RcPDCT-qRT-Rev</t>
    <phoneticPr fontId="1" type="noConversion"/>
  </si>
  <si>
    <t>5`-AGAATGCCAGCACCTACACC</t>
    <phoneticPr fontId="1" type="noConversion"/>
  </si>
  <si>
    <t>RcLPCAT-qRT-For</t>
    <phoneticPr fontId="1" type="noConversion"/>
  </si>
  <si>
    <t>5`-GCTTGCATGAAACGATTGCAG</t>
    <phoneticPr fontId="1" type="noConversion"/>
  </si>
  <si>
    <r>
      <t>58.4</t>
    </r>
    <r>
      <rPr>
        <sz val="11"/>
        <color theme="1"/>
        <rFont val="Segoe UI Symbol"/>
        <family val="1"/>
      </rPr>
      <t>℃</t>
    </r>
    <phoneticPr fontId="1" type="noConversion"/>
  </si>
  <si>
    <t>RcLPCAT-qRT-Rev</t>
    <phoneticPr fontId="1" type="noConversion"/>
  </si>
  <si>
    <t>5`-TGGAAGGCCTTGCTGGTTTA</t>
    <phoneticPr fontId="1" type="noConversion"/>
  </si>
  <si>
    <r>
      <t>58.5</t>
    </r>
    <r>
      <rPr>
        <sz val="11"/>
        <color theme="1"/>
        <rFont val="Segoe UI Symbol"/>
        <family val="1"/>
      </rPr>
      <t>℃</t>
    </r>
    <phoneticPr fontId="1" type="noConversion"/>
  </si>
  <si>
    <t>LfKCS3-Full-For</t>
    <phoneticPr fontId="1" type="noConversion"/>
  </si>
  <si>
    <t>5`-ATGACATCTCTAAACATAAAGCTC</t>
  </si>
  <si>
    <r>
      <t>53.8</t>
    </r>
    <r>
      <rPr>
        <sz val="11"/>
        <color theme="1"/>
        <rFont val="Segoe UI Symbol"/>
        <family val="1"/>
      </rPr>
      <t>℃</t>
    </r>
    <phoneticPr fontId="1" type="noConversion"/>
  </si>
  <si>
    <t>Cloning</t>
    <phoneticPr fontId="1" type="noConversion"/>
  </si>
  <si>
    <t>LfKCS3-Full-Rev</t>
    <phoneticPr fontId="1" type="noConversion"/>
  </si>
  <si>
    <t>5`-CTAAGACTTACCATTTTCTACACA</t>
    <phoneticPr fontId="1" type="noConversion"/>
  </si>
  <si>
    <r>
      <t>53.4</t>
    </r>
    <r>
      <rPr>
        <sz val="11"/>
        <color theme="1"/>
        <rFont val="Segoe UI Symbol"/>
        <family val="1"/>
      </rPr>
      <t>℃</t>
    </r>
    <phoneticPr fontId="1" type="noConversion"/>
  </si>
  <si>
    <t>RcWRI1-Full-For</t>
    <phoneticPr fontId="1" type="noConversion"/>
  </si>
  <si>
    <t>5`-ATGAAGAGGTCTCCTACTTC</t>
    <phoneticPr fontId="1" type="noConversion"/>
  </si>
  <si>
    <r>
      <t>52.2</t>
    </r>
    <r>
      <rPr>
        <sz val="11"/>
        <color theme="1"/>
        <rFont val="Segoe UI Symbol"/>
        <family val="1"/>
      </rPr>
      <t>℃</t>
    </r>
    <phoneticPr fontId="1" type="noConversion"/>
  </si>
  <si>
    <t>RcWRI1-Full-Rev</t>
    <phoneticPr fontId="1" type="noConversion"/>
  </si>
  <si>
    <t>5`-TCAAACAGAATAGTTACAACAAG</t>
    <phoneticPr fontId="1" type="noConversion"/>
  </si>
  <si>
    <r>
      <t>52</t>
    </r>
    <r>
      <rPr>
        <sz val="11"/>
        <color theme="1"/>
        <rFont val="Segoe UI Symbol"/>
        <family val="1"/>
      </rPr>
      <t>℃</t>
    </r>
    <phoneticPr fontId="1" type="noConversion"/>
  </si>
  <si>
    <t>DT1-BsF-AtFAE1</t>
    <phoneticPr fontId="1" type="noConversion"/>
  </si>
  <si>
    <t>5`-ATATATGGTCTCGATTGCTGCAAAAGTCTTCCGCGGGTT</t>
    <phoneticPr fontId="1" type="noConversion"/>
  </si>
  <si>
    <r>
      <t>71.7</t>
    </r>
    <r>
      <rPr>
        <sz val="11"/>
        <color theme="1"/>
        <rFont val="Segoe UI Symbol"/>
        <family val="1"/>
      </rPr>
      <t>℃</t>
    </r>
    <phoneticPr fontId="1" type="noConversion"/>
  </si>
  <si>
    <t>CRISPR</t>
    <phoneticPr fontId="1" type="noConversion"/>
  </si>
  <si>
    <t>DT1-F0-AtFAE1</t>
    <phoneticPr fontId="1" type="noConversion"/>
  </si>
  <si>
    <t>5`-TGCTGCAAAAGTCTTCCGCGGGTTTTAGAGCTAGAAATAGC</t>
    <phoneticPr fontId="1" type="noConversion"/>
  </si>
  <si>
    <r>
      <t>71.8</t>
    </r>
    <r>
      <rPr>
        <sz val="11"/>
        <color theme="1"/>
        <rFont val="Segoe UI Symbol"/>
        <family val="1"/>
      </rPr>
      <t>℃</t>
    </r>
    <phoneticPr fontId="1" type="noConversion"/>
  </si>
  <si>
    <t>DT2-R0-AtFAE1</t>
    <phoneticPr fontId="1" type="noConversion"/>
  </si>
  <si>
    <t>5`-AACAAGTTAACCCTAGAGAGATCAATCTCTTAGTCGACTCTAC</t>
    <phoneticPr fontId="1" type="noConversion"/>
  </si>
  <si>
    <r>
      <t>67.1</t>
    </r>
    <r>
      <rPr>
        <sz val="11"/>
        <color theme="1"/>
        <rFont val="Segoe UI Symbol"/>
        <family val="1"/>
      </rPr>
      <t>℃</t>
    </r>
    <phoneticPr fontId="1" type="noConversion"/>
  </si>
  <si>
    <t>DT2-BsR-AtFAE1</t>
    <phoneticPr fontId="1" type="noConversion"/>
  </si>
  <si>
    <t>5`-ATTATTGGTCTCGAAACAAGTTAACCCTAGAGAGATCAA</t>
    <phoneticPr fontId="1" type="noConversion"/>
  </si>
  <si>
    <r>
      <t>65.6</t>
    </r>
    <r>
      <rPr>
        <sz val="11"/>
        <color theme="1"/>
        <rFont val="Segoe UI Symbol"/>
        <family val="1"/>
      </rPr>
      <t>℃</t>
    </r>
    <phoneticPr fontId="1" type="noConversion"/>
  </si>
  <si>
    <t>qRT-ACT2-For</t>
    <phoneticPr fontId="1" type="noConversion"/>
  </si>
  <si>
    <t>5`-ACACTGTGCCAATCTACGAGGGTT</t>
    <phoneticPr fontId="1" type="noConversion"/>
  </si>
  <si>
    <r>
      <t>63.1</t>
    </r>
    <r>
      <rPr>
        <sz val="11"/>
        <color theme="1"/>
        <rFont val="Segoe UI Symbol"/>
        <family val="1"/>
      </rPr>
      <t>℃</t>
    </r>
    <phoneticPr fontId="1" type="noConversion"/>
  </si>
  <si>
    <t>qRT-ACT2-Rev</t>
    <phoneticPr fontId="1" type="noConversion"/>
  </si>
  <si>
    <t>5`-ATTTCACGCTCTGCTGTTGTGGTG</t>
    <phoneticPr fontId="1" type="noConversion"/>
  </si>
  <si>
    <r>
      <t>63.3</t>
    </r>
    <r>
      <rPr>
        <sz val="11"/>
        <color theme="1"/>
        <rFont val="Segoe UI Symbol"/>
        <family val="1"/>
      </rPr>
      <t>℃</t>
    </r>
    <phoneticPr fontId="1" type="noConversion"/>
  </si>
  <si>
    <t>eIF4a-RT-For</t>
    <phoneticPr fontId="1" type="noConversion"/>
  </si>
  <si>
    <t>5`-CGTGGTTTCAAGGACCAGAT</t>
    <phoneticPr fontId="1" type="noConversion"/>
  </si>
  <si>
    <r>
      <t>56.8</t>
    </r>
    <r>
      <rPr>
        <sz val="11"/>
        <color theme="1"/>
        <rFont val="Segoe UI Symbol"/>
        <family val="1"/>
      </rPr>
      <t>℃</t>
    </r>
    <phoneticPr fontId="1" type="noConversion"/>
  </si>
  <si>
    <t>eIF4a-RT-Rev</t>
    <phoneticPr fontId="1" type="noConversion"/>
  </si>
  <si>
    <t>5`-ATTGATCGCAACACCCTTTCT</t>
    <phoneticPr fontId="1" type="noConversion"/>
  </si>
  <si>
    <r>
      <t>57.2</t>
    </r>
    <r>
      <rPr>
        <sz val="11"/>
        <color theme="1"/>
        <rFont val="Segoe UI Symbol"/>
        <family val="1"/>
      </rPr>
      <t>℃</t>
    </r>
    <phoneticPr fontId="1" type="noConversion"/>
  </si>
  <si>
    <t>eIF4a-qRT-For</t>
    <phoneticPr fontId="1" type="noConversion"/>
  </si>
  <si>
    <t>5`-TGACCACACAGTCTCTGCAA</t>
    <phoneticPr fontId="1" type="noConversion"/>
  </si>
  <si>
    <r>
      <t>58.2</t>
    </r>
    <r>
      <rPr>
        <sz val="11"/>
        <color theme="1"/>
        <rFont val="Segoe UI Symbol"/>
        <family val="1"/>
      </rPr>
      <t>℃</t>
    </r>
    <phoneticPr fontId="1" type="noConversion"/>
  </si>
  <si>
    <t>eIF4a-qRT-Rev</t>
    <phoneticPr fontId="1" type="noConversion"/>
  </si>
  <si>
    <t>5`-ACCAGGGAGACTTGTTGGAC</t>
    <phoneticPr fontId="1" type="noConversion"/>
  </si>
  <si>
    <r>
      <t>58.3</t>
    </r>
    <r>
      <rPr>
        <sz val="11"/>
        <color theme="1"/>
        <rFont val="Segoe UI Symbol"/>
        <family val="1"/>
      </rPr>
      <t>℃</t>
    </r>
    <phoneticPr fontId="1" type="noConversion"/>
  </si>
  <si>
    <t>Construct sets</t>
    <phoneticPr fontId="1" type="noConversion"/>
  </si>
  <si>
    <t>Genes' component</t>
    <phoneticPr fontId="1" type="noConversion"/>
  </si>
  <si>
    <t>Primer name</t>
  </si>
  <si>
    <t>Set01</t>
    <phoneticPr fontId="1" type="noConversion"/>
  </si>
  <si>
    <t>Phaseolin</t>
  </si>
  <si>
    <t>pUC19-Phas-EZC-F</t>
  </si>
  <si>
    <r>
      <t>5'-</t>
    </r>
    <r>
      <rPr>
        <sz val="11"/>
        <color rgb="FFFF0000"/>
        <rFont val="Times New Roman"/>
        <family val="1"/>
      </rPr>
      <t>AGCTCGGTACCC</t>
    </r>
    <r>
      <rPr>
        <sz val="11"/>
        <color theme="1"/>
        <rFont val="Times New Roman"/>
        <family val="1"/>
      </rPr>
      <t>CATTGTACTCCCAGTATCATTATAGTG</t>
    </r>
    <phoneticPr fontId="1" type="noConversion"/>
  </si>
  <si>
    <t>Phas-FAH12-Nos</t>
    <phoneticPr fontId="1" type="noConversion"/>
  </si>
  <si>
    <t xml:space="preserve">phas-Spe-EZC-R </t>
    <phoneticPr fontId="1" type="noConversion"/>
  </si>
  <si>
    <r>
      <t>5'-</t>
    </r>
    <r>
      <rPr>
        <sz val="11"/>
        <color rgb="FFFF0000"/>
        <rFont val="Times New Roman"/>
        <family val="1"/>
      </rPr>
      <t>CTCTAGAGGATCCCC</t>
    </r>
    <r>
      <rPr>
        <sz val="11"/>
        <color theme="1"/>
        <rFont val="Times New Roman"/>
        <family val="1"/>
      </rPr>
      <t xml:space="preserve">ACTAGTAGTAGAGTAGTATTGAATATGAGTTGGG </t>
    </r>
    <phoneticPr fontId="1" type="noConversion"/>
  </si>
  <si>
    <t>FAH12</t>
    <phoneticPr fontId="1" type="noConversion"/>
  </si>
  <si>
    <t>Phas-FAH-F</t>
    <phoneticPr fontId="1" type="noConversion"/>
  </si>
  <si>
    <r>
      <t>5'-</t>
    </r>
    <r>
      <rPr>
        <sz val="11"/>
        <color rgb="FF00B050"/>
        <rFont val="Times New Roman"/>
        <family val="1"/>
      </rPr>
      <t>TACTACTCTACT</t>
    </r>
    <r>
      <rPr>
        <sz val="11"/>
        <color theme="1"/>
        <rFont val="Times New Roman"/>
        <family val="1"/>
      </rPr>
      <t>ATGTCAGAAGTCGCTCAGCAC</t>
    </r>
    <phoneticPr fontId="1" type="noConversion"/>
  </si>
  <si>
    <t>FAH-R</t>
    <phoneticPr fontId="1" type="noConversion"/>
  </si>
  <si>
    <t>Nos</t>
  </si>
  <si>
    <t>FAH-Nos-F</t>
    <phoneticPr fontId="1" type="noConversion"/>
  </si>
  <si>
    <r>
      <t>5'-</t>
    </r>
    <r>
      <rPr>
        <sz val="11"/>
        <color rgb="FF00B050"/>
        <rFont val="Times New Roman"/>
        <family val="1"/>
      </rPr>
      <t>AACAAGTATTAA</t>
    </r>
    <r>
      <rPr>
        <sz val="11"/>
        <color theme="1"/>
        <rFont val="Times New Roman"/>
        <family val="1"/>
      </rPr>
      <t>GATCGTTCAAACATTTGGCAATAAAG</t>
    </r>
    <phoneticPr fontId="1" type="noConversion"/>
  </si>
  <si>
    <t>Nos-Puc19-spe-R</t>
    <phoneticPr fontId="1" type="noConversion"/>
  </si>
  <si>
    <r>
      <t>5'-</t>
    </r>
    <r>
      <rPr>
        <sz val="11"/>
        <color rgb="FFFF0000"/>
        <rFont val="Times New Roman"/>
        <family val="1"/>
      </rPr>
      <t>AGGATCCCCACTAGT</t>
    </r>
    <r>
      <rPr>
        <sz val="11"/>
        <color theme="1"/>
        <rFont val="Times New Roman"/>
        <family val="1"/>
      </rPr>
      <t>CCGATCTAGTAACATAGATGACACC</t>
    </r>
    <phoneticPr fontId="1" type="noConversion"/>
  </si>
  <si>
    <t>Set02</t>
  </si>
  <si>
    <t>AtFAE</t>
  </si>
  <si>
    <t>pUC19-AtFAE-EZC-F</t>
  </si>
  <si>
    <r>
      <t>5'-</t>
    </r>
    <r>
      <rPr>
        <sz val="11"/>
        <color rgb="FFFF0000"/>
        <rFont val="Times New Roman"/>
        <family val="1"/>
      </rPr>
      <t>AGCTCGGTACCCC</t>
    </r>
    <r>
      <rPr>
        <sz val="11"/>
        <color theme="1"/>
        <rFont val="Times New Roman"/>
        <family val="1"/>
      </rPr>
      <t>TAGTAGATTGGTTGGTTGGTTTCC</t>
    </r>
    <phoneticPr fontId="1" type="noConversion"/>
  </si>
  <si>
    <t>AtFAE1-RcPDAT1-2-PinII</t>
    <phoneticPr fontId="1" type="noConversion"/>
  </si>
  <si>
    <t>AtFAE-R</t>
  </si>
  <si>
    <t>RcPDAT1-2</t>
  </si>
  <si>
    <t>AtFAE-RcPDAT1-F</t>
  </si>
  <si>
    <r>
      <t>5'-</t>
    </r>
    <r>
      <rPr>
        <sz val="11"/>
        <color rgb="FF00B050"/>
        <rFont val="Times New Roman"/>
        <family val="1"/>
      </rPr>
      <t>CAAACAGAGCAG</t>
    </r>
    <r>
      <rPr>
        <sz val="11"/>
        <color theme="1"/>
        <rFont val="Times New Roman"/>
        <family val="1"/>
      </rPr>
      <t>ATGTCGATTTTGAGACGGAGATTAAG</t>
    </r>
    <phoneticPr fontId="1" type="noConversion"/>
  </si>
  <si>
    <t>RcPDAT1-R</t>
  </si>
  <si>
    <t>Pin II</t>
  </si>
  <si>
    <t>RcPDAT1-Pin-F</t>
  </si>
  <si>
    <r>
      <t>5'-</t>
    </r>
    <r>
      <rPr>
        <sz val="11"/>
        <color rgb="FF00B050"/>
        <rFont val="Times New Roman"/>
        <family val="1"/>
      </rPr>
      <t>TTGCCGCTATAG</t>
    </r>
    <r>
      <rPr>
        <sz val="11"/>
        <color theme="1"/>
        <rFont val="Times New Roman"/>
        <family val="1"/>
      </rPr>
      <t>ACCCTGCAATGTGACCCTAGAC</t>
    </r>
    <phoneticPr fontId="1" type="noConversion"/>
  </si>
  <si>
    <t>Pin-pUC19-EZC-R</t>
  </si>
  <si>
    <r>
      <t>5'-</t>
    </r>
    <r>
      <rPr>
        <sz val="11"/>
        <color rgb="FFFF0000"/>
        <rFont val="Times New Roman"/>
        <family val="1"/>
      </rPr>
      <t>TAGAGGATCCCC</t>
    </r>
    <r>
      <rPr>
        <sz val="11"/>
        <color theme="1"/>
        <rFont val="Times New Roman"/>
        <family val="1"/>
      </rPr>
      <t>TGTAAATTATCTCACTTTATTAAGTTTTCTA</t>
    </r>
    <phoneticPr fontId="1" type="noConversion"/>
  </si>
  <si>
    <t>Set03</t>
  </si>
  <si>
    <t>Napin</t>
  </si>
  <si>
    <t>pUC19-Napin-EZC-F</t>
  </si>
  <si>
    <r>
      <t>5'-</t>
    </r>
    <r>
      <rPr>
        <sz val="11"/>
        <color rgb="FFFF0000"/>
        <rFont val="Times New Roman"/>
        <family val="1"/>
      </rPr>
      <t>AGCTCGGTACCC</t>
    </r>
    <r>
      <rPr>
        <sz val="11"/>
        <color theme="1"/>
        <rFont val="Times New Roman"/>
        <family val="1"/>
      </rPr>
      <t>TCTTCATCGGTGATTGATTCCTTC</t>
    </r>
    <phoneticPr fontId="1" type="noConversion"/>
  </si>
  <si>
    <t>Napin-RcLPCAT-Nos</t>
    <phoneticPr fontId="1" type="noConversion"/>
  </si>
  <si>
    <t>Napin-R</t>
  </si>
  <si>
    <t>RcLPCAT</t>
  </si>
  <si>
    <t>Napin-RcLPCAT-F</t>
  </si>
  <si>
    <r>
      <t>5'-</t>
    </r>
    <r>
      <rPr>
        <sz val="11"/>
        <color rgb="FF00B050"/>
        <rFont val="Times New Roman"/>
        <family val="1"/>
      </rPr>
      <t>CATACACCATGG</t>
    </r>
    <r>
      <rPr>
        <sz val="11"/>
        <color theme="1"/>
        <rFont val="Times New Roman"/>
        <family val="1"/>
      </rPr>
      <t>ATGGATTTAGACTTGGAATCAATGG</t>
    </r>
    <phoneticPr fontId="1" type="noConversion"/>
  </si>
  <si>
    <t>RcLPCAT-R</t>
  </si>
  <si>
    <t>RcLPCAT-Nos-F</t>
  </si>
  <si>
    <r>
      <t>5'-</t>
    </r>
    <r>
      <rPr>
        <sz val="11"/>
        <color rgb="FF00B050"/>
        <rFont val="Times New Roman"/>
        <family val="1"/>
      </rPr>
      <t>AAGGATGAGTGA</t>
    </r>
    <r>
      <rPr>
        <sz val="11"/>
        <color theme="1"/>
        <rFont val="Times New Roman"/>
        <family val="1"/>
      </rPr>
      <t>GATCGTTCAAACATTTGGCAATAAAG</t>
    </r>
    <phoneticPr fontId="1" type="noConversion"/>
  </si>
  <si>
    <t>Nos-Puc19-EZC-R</t>
  </si>
  <si>
    <r>
      <t>5'-</t>
    </r>
    <r>
      <rPr>
        <sz val="11"/>
        <color rgb="FFFF0000"/>
        <rFont val="Times New Roman"/>
        <family val="1"/>
      </rPr>
      <t>TAGAGGATCCCC</t>
    </r>
    <r>
      <rPr>
        <sz val="11"/>
        <color theme="1"/>
        <rFont val="Times New Roman"/>
        <family val="1"/>
      </rPr>
      <t>CCGATCTAGTAACATAGATGACACCG</t>
    </r>
    <phoneticPr fontId="1" type="noConversion"/>
  </si>
  <si>
    <t>Set04</t>
  </si>
  <si>
    <t>Phas-RcDGAT2-PinII</t>
    <phoneticPr fontId="1" type="noConversion"/>
  </si>
  <si>
    <t>Phas-R</t>
  </si>
  <si>
    <t>RcDGAT2</t>
  </si>
  <si>
    <t>Phas-RcDGAT2-F</t>
  </si>
  <si>
    <r>
      <t>5'-</t>
    </r>
    <r>
      <rPr>
        <sz val="11"/>
        <color rgb="FF00B050"/>
        <rFont val="Times New Roman"/>
        <family val="1"/>
      </rPr>
      <t>TACTACTCTACT</t>
    </r>
    <r>
      <rPr>
        <sz val="11"/>
        <color theme="1"/>
        <rFont val="Times New Roman"/>
        <family val="1"/>
      </rPr>
      <t>ATGGGGGAAGAAGCGAATCA</t>
    </r>
    <phoneticPr fontId="1" type="noConversion"/>
  </si>
  <si>
    <t>RcDGAT2-R</t>
  </si>
  <si>
    <t>RcDGAT2-Pin-F</t>
  </si>
  <si>
    <r>
      <t>5'-</t>
    </r>
    <r>
      <rPr>
        <sz val="11"/>
        <color rgb="FF00B050"/>
        <rFont val="Times New Roman"/>
        <family val="1"/>
      </rPr>
      <t>GAAATTCTTTGA</t>
    </r>
    <r>
      <rPr>
        <sz val="11"/>
        <color theme="1"/>
        <rFont val="Times New Roman"/>
        <family val="1"/>
      </rPr>
      <t>ACCCTGCAATGTGACCCTAG</t>
    </r>
    <phoneticPr fontId="1" type="noConversion"/>
  </si>
  <si>
    <t>Set05</t>
  </si>
  <si>
    <r>
      <t>5'-</t>
    </r>
    <r>
      <rPr>
        <sz val="11"/>
        <color rgb="FFFF0000"/>
        <rFont val="Times New Roman"/>
        <family val="1"/>
      </rPr>
      <t>AGCTCGGTACCC</t>
    </r>
    <r>
      <rPr>
        <sz val="11"/>
        <color theme="1"/>
        <rFont val="Times New Roman"/>
        <family val="1"/>
      </rPr>
      <t>CTAGTAGATTGGTTGGTTGGTTTCC</t>
    </r>
    <phoneticPr fontId="1" type="noConversion"/>
  </si>
  <si>
    <t>RcPDCT</t>
  </si>
  <si>
    <t>AtFAE-RcPDCT-F</t>
  </si>
  <si>
    <r>
      <t>5'-</t>
    </r>
    <r>
      <rPr>
        <sz val="11"/>
        <color rgb="FF00B050"/>
        <rFont val="Times New Roman"/>
        <family val="1"/>
      </rPr>
      <t>CAAACAGAGCAG</t>
    </r>
    <r>
      <rPr>
        <sz val="11"/>
        <color theme="1"/>
        <rFont val="Times New Roman"/>
        <family val="1"/>
      </rPr>
      <t>ATGAAATCCACCGTCCCTCC</t>
    </r>
    <phoneticPr fontId="1" type="noConversion"/>
  </si>
  <si>
    <t>RcPDCT-R</t>
  </si>
  <si>
    <t>RcPDCT-Nos-F</t>
  </si>
  <si>
    <r>
      <t>5'-</t>
    </r>
    <r>
      <rPr>
        <sz val="11"/>
        <color rgb="FF00B050"/>
        <rFont val="Times New Roman"/>
        <family val="1"/>
      </rPr>
      <t>TTGTTTAGTTAA</t>
    </r>
    <r>
      <rPr>
        <sz val="11"/>
        <color theme="1"/>
        <rFont val="Times New Roman"/>
        <family val="1"/>
      </rPr>
      <t>GATCGTTCAAACATTTGGCAATAA</t>
    </r>
    <phoneticPr fontId="1" type="noConversion"/>
  </si>
  <si>
    <t>*The red part has the same base sequence as the vector, and the green part has the same base sequence as the connecting gene</t>
    <phoneticPr fontId="1" type="noConversion"/>
  </si>
  <si>
    <t>5'-TTAATACTTGTTCCGGTACCAGAAAACG</t>
    <phoneticPr fontId="1" type="noConversion"/>
  </si>
  <si>
    <t>5'-CTGCTCTGTTTGTGTCGGAAAATAATGG</t>
    <phoneticPr fontId="1" type="noConversion"/>
  </si>
  <si>
    <t>5'-CTATAGCGGCAAGTTGATCTTCTCAG</t>
    <phoneticPr fontId="1" type="noConversion"/>
  </si>
  <si>
    <t>5'-CCATGGTGTATGTTTTTAATCTTGTTTG</t>
    <phoneticPr fontId="1" type="noConversion"/>
  </si>
  <si>
    <t>5'-TCACTCATCCTTCCGTGTTTTAGAC</t>
    <phoneticPr fontId="1" type="noConversion"/>
  </si>
  <si>
    <t>5'-AGTAGAGTAGTATTGAATATGAGTTGGG</t>
    <phoneticPr fontId="1" type="noConversion"/>
  </si>
  <si>
    <t>5'-TCAAAGAATTTCAAGTGTAAGGTCTG</t>
    <phoneticPr fontId="1" type="noConversion"/>
  </si>
  <si>
    <t>5'-TTAACTAAACAAAGAAGACTCTTTAGCAAC</t>
    <phoneticPr fontId="1" type="noConversion"/>
  </si>
  <si>
    <t>WT</t>
    <phoneticPr fontId="1" type="noConversion"/>
  </si>
  <si>
    <t>Fatty acids</t>
    <phoneticPr fontId="1" type="noConversion"/>
  </si>
  <si>
    <t>Fatty acids</t>
    <phoneticPr fontId="1" type="noConversion"/>
  </si>
  <si>
    <t>Col-0</t>
    <phoneticPr fontId="1" type="noConversion"/>
  </si>
  <si>
    <t>22:1</t>
    <phoneticPr fontId="1" type="noConversion"/>
  </si>
  <si>
    <t>fae1</t>
  </si>
  <si>
    <t>ave</t>
  </si>
  <si>
    <t>SD</t>
  </si>
  <si>
    <t>ave</t>
    <phoneticPr fontId="1" type="noConversion"/>
  </si>
  <si>
    <t>SD</t>
    <phoneticPr fontId="1" type="noConversion"/>
  </si>
  <si>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n</t>
    </r>
    <phoneticPr fontId="1" type="noConversion"/>
  </si>
  <si>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1-n</t>
    </r>
    <phoneticPr fontId="1" type="noConversion"/>
  </si>
  <si>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4-n</t>
    </r>
    <phoneticPr fontId="1" type="noConversion"/>
  </si>
  <si>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1-12-n</t>
    </r>
    <phoneticPr fontId="1" type="noConversion"/>
  </si>
  <si>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1-16-n</t>
    </r>
    <phoneticPr fontId="1" type="noConversion"/>
  </si>
  <si>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4-5-n</t>
    </r>
    <phoneticPr fontId="1" type="noConversion"/>
  </si>
  <si>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1-16-7-n</t>
    </r>
    <phoneticPr fontId="1" type="noConversion"/>
  </si>
  <si>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1-16-8-n</t>
    </r>
    <phoneticPr fontId="1" type="noConversion"/>
  </si>
  <si>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4-5-2-n</t>
    </r>
    <phoneticPr fontId="1" type="noConversion"/>
  </si>
  <si>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1-12-8-n</t>
    </r>
    <phoneticPr fontId="1" type="noConversion"/>
  </si>
  <si>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1-12-8</t>
    </r>
    <phoneticPr fontId="1" type="noConversion"/>
  </si>
  <si>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1-16-8</t>
    </r>
    <phoneticPr fontId="1" type="noConversion"/>
  </si>
  <si>
    <r>
      <t>*</t>
    </r>
    <r>
      <rPr>
        <i/>
        <sz val="11"/>
        <color theme="1"/>
        <rFont val="Times New Roman"/>
        <family val="1"/>
      </rPr>
      <t xml:space="preserve"> pCam5</t>
    </r>
    <r>
      <rPr>
        <sz val="11"/>
        <color theme="1"/>
        <rFont val="Times New Roman"/>
        <family val="1"/>
      </rPr>
      <t xml:space="preserve"> 1-12, </t>
    </r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1-16 and </t>
    </r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4-5 three independent T3 plants were all homozygous lines that showed 21-26% HFA</t>
    </r>
    <phoneticPr fontId="1" type="noConversion"/>
  </si>
  <si>
    <r>
      <t>*</t>
    </r>
    <r>
      <rPr>
        <i/>
        <sz val="11"/>
        <color theme="1"/>
        <rFont val="Times New Roman"/>
        <family val="1"/>
      </rPr>
      <t xml:space="preserve"> pCam5</t>
    </r>
    <r>
      <rPr>
        <sz val="11"/>
        <color theme="1"/>
        <rFont val="Times New Roman"/>
        <family val="1"/>
      </rPr>
      <t xml:space="preserve"> 4 T3 seeds were segregated and </t>
    </r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4-4, </t>
    </r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4-5, </t>
    </r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4-12 and </t>
    </r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4-20 reached 22-23% HFA, which might be homozygous line</t>
    </r>
    <phoneticPr fontId="1" type="noConversion"/>
  </si>
  <si>
    <r>
      <t xml:space="preserve">* </t>
    </r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1 T3 seeds were segregated and </t>
    </r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1-12 and </t>
    </r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1-16 reached 22-23% HFA, which might be homozygous line</t>
    </r>
    <phoneticPr fontId="1" type="noConversion"/>
  </si>
  <si>
    <r>
      <t xml:space="preserve">Table S1.  Fatty acid composition of T2 seeds from </t>
    </r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T1 plants.</t>
    </r>
    <phoneticPr fontId="1" type="noConversion"/>
  </si>
  <si>
    <t>Table S8. The promoter-gene-terminator was linked by infusion method and primer list used for pUC19 subcloning.</t>
    <phoneticPr fontId="1" type="noConversion"/>
  </si>
  <si>
    <t>Table S9. Primers were used in this study.</t>
    <phoneticPr fontId="1" type="noConversion"/>
  </si>
  <si>
    <t>Transgenic lines (n=T2 line number)</t>
    <phoneticPr fontId="1" type="noConversion"/>
  </si>
  <si>
    <r>
      <t xml:space="preserve">Table S2.  Fatty acid composition of T3 seeds from </t>
    </r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1 and </t>
    </r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4 independent T2 plants (n=T3 line number)</t>
    </r>
    <r>
      <rPr>
        <sz val="11"/>
        <color rgb="FF7030A0"/>
        <rFont val="Times New Roman"/>
        <family val="1"/>
      </rPr>
      <t>.</t>
    </r>
    <phoneticPr fontId="1" type="noConversion"/>
  </si>
  <si>
    <r>
      <t xml:space="preserve">Table S3. Fatty acid composition of T4 seeds from </t>
    </r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1-12, </t>
    </r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1-16 and </t>
    </r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4-5 independent T3 plants (n=T4 line number).</t>
    </r>
    <phoneticPr fontId="1" type="noConversion"/>
  </si>
  <si>
    <r>
      <t xml:space="preserve">Table S4.  Fatty acid composition of T5 seeds from </t>
    </r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1-12-8, </t>
    </r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1-16-7, </t>
    </r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1-16-8 and </t>
    </r>
    <r>
      <rPr>
        <i/>
        <sz val="11"/>
        <color theme="1"/>
        <rFont val="Times New Roman"/>
        <family val="1"/>
      </rPr>
      <t>pCam5</t>
    </r>
    <r>
      <rPr>
        <sz val="11"/>
        <color theme="1"/>
        <rFont val="Times New Roman"/>
        <family val="1"/>
      </rPr>
      <t xml:space="preserve"> 4-5-2 independent T4 plants (n= T5 line number).</t>
    </r>
    <phoneticPr fontId="1" type="noConversion"/>
  </si>
  <si>
    <r>
      <t xml:space="preserve">Table S5.  Fatty acid composition of T2 seeds </t>
    </r>
    <r>
      <rPr>
        <i/>
        <sz val="11"/>
        <color theme="1"/>
        <rFont val="Times New Roman"/>
        <family val="1"/>
      </rPr>
      <t>pCam5-atfae1</t>
    </r>
    <r>
      <rPr>
        <sz val="11"/>
        <color theme="1"/>
        <rFont val="Times New Roman"/>
        <family val="1"/>
      </rPr>
      <t xml:space="preserve"> 1-12 and pCam5-</t>
    </r>
    <r>
      <rPr>
        <i/>
        <sz val="11"/>
        <color theme="1"/>
        <rFont val="Times New Roman"/>
        <family val="1"/>
      </rPr>
      <t>atfae1</t>
    </r>
    <r>
      <rPr>
        <sz val="11"/>
        <color theme="1"/>
        <rFont val="Times New Roman"/>
        <family val="1"/>
      </rPr>
      <t xml:space="preserve"> 1-16 independent T3 plants (n=T2 </t>
    </r>
    <r>
      <rPr>
        <i/>
        <sz val="11"/>
        <color theme="1"/>
        <rFont val="Times New Roman"/>
        <family val="1"/>
      </rPr>
      <t>pCam5-atfae1</t>
    </r>
    <r>
      <rPr>
        <sz val="11"/>
        <color theme="1"/>
        <rFont val="Times New Roman"/>
        <family val="1"/>
      </rPr>
      <t xml:space="preserve"> line number).</t>
    </r>
    <phoneticPr fontId="1" type="noConversion"/>
  </si>
  <si>
    <r>
      <rPr>
        <i/>
        <sz val="11"/>
        <color theme="1"/>
        <rFont val="Times New Roman"/>
        <family val="1"/>
      </rPr>
      <t>pCam5-atfae1</t>
    </r>
    <r>
      <rPr>
        <sz val="11"/>
        <color theme="1"/>
        <rFont val="Times New Roman"/>
        <family val="1"/>
      </rPr>
      <t xml:space="preserve"> 5</t>
    </r>
    <phoneticPr fontId="1" type="noConversion"/>
  </si>
  <si>
    <r>
      <rPr>
        <i/>
        <sz val="11"/>
        <color theme="1"/>
        <rFont val="Times New Roman"/>
        <family val="1"/>
      </rPr>
      <t>pCam5-atfae1</t>
    </r>
    <r>
      <rPr>
        <sz val="11"/>
        <color theme="1"/>
        <rFont val="Times New Roman"/>
        <family val="1"/>
      </rPr>
      <t xml:space="preserve"> 9</t>
    </r>
    <phoneticPr fontId="1" type="noConversion"/>
  </si>
  <si>
    <r>
      <rPr>
        <i/>
        <sz val="11"/>
        <color theme="1"/>
        <rFont val="Times New Roman"/>
        <family val="1"/>
      </rPr>
      <t>pCam5-atfae1</t>
    </r>
    <r>
      <rPr>
        <sz val="11"/>
        <color theme="1"/>
        <rFont val="Times New Roman"/>
        <family val="1"/>
      </rPr>
      <t xml:space="preserve"> 19</t>
    </r>
    <phoneticPr fontId="1" type="noConversion"/>
  </si>
  <si>
    <r>
      <rPr>
        <i/>
        <sz val="11"/>
        <color theme="1"/>
        <rFont val="Times New Roman"/>
        <family val="1"/>
      </rPr>
      <t>pCam5-atfae1</t>
    </r>
    <r>
      <rPr>
        <sz val="11"/>
        <color theme="1"/>
        <rFont val="Times New Roman"/>
        <family val="1"/>
      </rPr>
      <t xml:space="preserve"> 28</t>
    </r>
    <phoneticPr fontId="1" type="noConversion"/>
  </si>
  <si>
    <r>
      <t xml:space="preserve">Table S6.  Fatty acid composition of T3 seeds from </t>
    </r>
    <r>
      <rPr>
        <i/>
        <sz val="11"/>
        <color theme="1"/>
        <rFont val="Times New Roman"/>
        <family val="1"/>
      </rPr>
      <t>pCam5-atfae1</t>
    </r>
    <r>
      <rPr>
        <sz val="11"/>
        <color theme="1"/>
        <rFont val="Times New Roman"/>
        <family val="1"/>
      </rPr>
      <t xml:space="preserve"> 5, </t>
    </r>
    <r>
      <rPr>
        <i/>
        <sz val="11"/>
        <color theme="1"/>
        <rFont val="Times New Roman"/>
        <family val="1"/>
      </rPr>
      <t>pCam5-atfae1</t>
    </r>
    <r>
      <rPr>
        <sz val="11"/>
        <color theme="1"/>
        <rFont val="Times New Roman"/>
        <family val="1"/>
      </rPr>
      <t xml:space="preserve"> 9 and </t>
    </r>
    <r>
      <rPr>
        <i/>
        <sz val="11"/>
        <color theme="1"/>
        <rFont val="Times New Roman"/>
        <family val="1"/>
      </rPr>
      <t>pCam5-atfae1</t>
    </r>
    <r>
      <rPr>
        <sz val="11"/>
        <color theme="1"/>
        <rFont val="Times New Roman"/>
        <family val="1"/>
      </rPr>
      <t xml:space="preserve"> 28 independent T2 plants (n=T3  </t>
    </r>
    <r>
      <rPr>
        <i/>
        <sz val="11"/>
        <color theme="1"/>
        <rFont val="Times New Roman"/>
        <family val="1"/>
      </rPr>
      <t>pCam5-atfae1</t>
    </r>
    <r>
      <rPr>
        <sz val="11"/>
        <color theme="1"/>
        <rFont val="Times New Roman"/>
        <family val="1"/>
      </rPr>
      <t xml:space="preserve"> line number).</t>
    </r>
    <phoneticPr fontId="1" type="noConversion"/>
  </si>
  <si>
    <r>
      <rPr>
        <i/>
        <sz val="11"/>
        <color theme="1"/>
        <rFont val="Times New Roman"/>
        <family val="1"/>
      </rPr>
      <t xml:space="preserve">pCam5-atfae1 </t>
    </r>
    <r>
      <rPr>
        <sz val="11"/>
        <color theme="1"/>
        <rFont val="Times New Roman"/>
        <family val="1"/>
      </rPr>
      <t>5-n</t>
    </r>
    <phoneticPr fontId="1" type="noConversion"/>
  </si>
  <si>
    <r>
      <rPr>
        <i/>
        <sz val="11"/>
        <color theme="1"/>
        <rFont val="Times New Roman"/>
        <family val="1"/>
      </rPr>
      <t>pCam5-atfae1</t>
    </r>
    <r>
      <rPr>
        <sz val="11"/>
        <color theme="1"/>
        <rFont val="Times New Roman"/>
        <family val="1"/>
      </rPr>
      <t xml:space="preserve"> 9-n</t>
    </r>
    <phoneticPr fontId="1" type="noConversion"/>
  </si>
  <si>
    <r>
      <rPr>
        <i/>
        <sz val="11"/>
        <color theme="1"/>
        <rFont val="Times New Roman"/>
        <family val="1"/>
      </rPr>
      <t>pCam5-atfae1</t>
    </r>
    <r>
      <rPr>
        <sz val="11"/>
        <color theme="1"/>
        <rFont val="Times New Roman"/>
        <family val="1"/>
      </rPr>
      <t xml:space="preserve"> 28-n</t>
    </r>
    <phoneticPr fontId="1" type="noConversion"/>
  </si>
  <si>
    <r>
      <t xml:space="preserve">Table S7.  Fatty acid composition of T4 seeds from </t>
    </r>
    <r>
      <rPr>
        <i/>
        <sz val="11"/>
        <color theme="1"/>
        <rFont val="Times New Roman"/>
        <family val="1"/>
      </rPr>
      <t>pCam5-atfae1</t>
    </r>
    <r>
      <rPr>
        <sz val="11"/>
        <color theme="1"/>
        <rFont val="Times New Roman"/>
        <family val="1"/>
      </rPr>
      <t xml:space="preserve"> 5-9, </t>
    </r>
    <r>
      <rPr>
        <i/>
        <sz val="11"/>
        <color theme="1"/>
        <rFont val="Times New Roman"/>
        <family val="1"/>
      </rPr>
      <t>pCam5-atfae1</t>
    </r>
    <r>
      <rPr>
        <sz val="11"/>
        <color theme="1"/>
        <rFont val="Times New Roman"/>
        <family val="1"/>
      </rPr>
      <t xml:space="preserve"> 28-3 independent T3 plants (n=T4 </t>
    </r>
    <r>
      <rPr>
        <i/>
        <sz val="11"/>
        <color theme="1"/>
        <rFont val="Times New Roman"/>
        <family val="1"/>
      </rPr>
      <t>pCam5-atfae1</t>
    </r>
    <r>
      <rPr>
        <sz val="11"/>
        <color theme="1"/>
        <rFont val="Times New Roman"/>
        <family val="1"/>
      </rPr>
      <t xml:space="preserve"> line number).</t>
    </r>
    <phoneticPr fontId="1" type="noConversion"/>
  </si>
  <si>
    <r>
      <rPr>
        <i/>
        <sz val="11"/>
        <color theme="1"/>
        <rFont val="Times New Roman"/>
        <family val="1"/>
      </rPr>
      <t>pCam5-atfae1</t>
    </r>
    <r>
      <rPr>
        <sz val="11"/>
        <color theme="1"/>
        <rFont val="Times New Roman"/>
        <family val="1"/>
      </rPr>
      <t xml:space="preserve"> 5-9-n</t>
    </r>
    <phoneticPr fontId="1" type="noConversion"/>
  </si>
  <si>
    <r>
      <rPr>
        <i/>
        <sz val="11"/>
        <color theme="1"/>
        <rFont val="Times New Roman"/>
        <family val="1"/>
      </rPr>
      <t>pCam5-atfae1</t>
    </r>
    <r>
      <rPr>
        <sz val="11"/>
        <color theme="1"/>
        <rFont val="Times New Roman"/>
        <family val="1"/>
      </rPr>
      <t xml:space="preserve"> 28-3-n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</si>
</sst>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 "/>
    <numFmt numFmtId="177" formatCode="0.0_);[Red]\(0.0\)"/>
    <numFmt numFmtId="178" formatCode="0_ "/>
    <numFmt numFmtId="179" formatCode="0.0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Times New Roman"/>
      <family val="1"/>
    </font>
    <font>
      <sz val="11"/>
      <color rgb="FFFF0000"/>
      <name val="맑은 고딕"/>
      <family val="2"/>
      <charset val="129"/>
      <scheme val="minor"/>
    </font>
    <font>
      <sz val="11"/>
      <color theme="1"/>
      <name val="Segoe UI Symbol"/>
      <family val="1"/>
    </font>
    <font>
      <sz val="11"/>
      <color rgb="FFFF0000"/>
      <name val="Times New Roman"/>
      <family val="1"/>
    </font>
    <font>
      <sz val="11"/>
      <color rgb="FF00B050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sz val="11"/>
      <color rgb="FF7030A0"/>
      <name val="Times New Roman"/>
      <family val="1"/>
    </font>
    <font>
      <sz val="11"/>
      <color rgb="FFFF0000"/>
      <name val="맑은 고딕"/>
      <family val="2"/>
      <scheme val="minor"/>
    </font>
    <font>
      <sz val="11"/>
      <color rgb="FF0070C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7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>
      <alignment vertical="center"/>
    </xf>
    <xf numFmtId="177" fontId="0" fillId="0" borderId="0" xfId="0" applyNumberFormat="1" applyFont="1">
      <alignment vertical="center"/>
    </xf>
    <xf numFmtId="176" fontId="0" fillId="0" borderId="0" xfId="0" applyNumberFormat="1" applyFont="1">
      <alignment vertical="center"/>
    </xf>
    <xf numFmtId="0" fontId="2" fillId="4" borderId="1" xfId="0" applyFont="1" applyFill="1" applyBorder="1" applyAlignment="1">
      <alignment horizontal="center" vertical="center"/>
    </xf>
    <xf numFmtId="176" fontId="2" fillId="9" borderId="0" xfId="0" applyNumberFormat="1" applyFont="1" applyFill="1" applyAlignment="1">
      <alignment horizontal="center" vertical="center"/>
    </xf>
    <xf numFmtId="49" fontId="2" fillId="9" borderId="0" xfId="0" applyNumberFormat="1" applyFont="1" applyFill="1" applyAlignment="1">
      <alignment horizontal="center" vertical="center"/>
    </xf>
    <xf numFmtId="176" fontId="2" fillId="9" borderId="3" xfId="0" applyNumberFormat="1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176" fontId="2" fillId="9" borderId="0" xfId="0" applyNumberFormat="1" applyFont="1" applyFill="1" applyBorder="1" applyAlignment="1">
      <alignment horizontal="center" vertical="center"/>
    </xf>
    <xf numFmtId="49" fontId="2" fillId="9" borderId="0" xfId="0" applyNumberFormat="1" applyFont="1" applyFill="1" applyBorder="1" applyAlignment="1">
      <alignment horizontal="center" vertical="center"/>
    </xf>
    <xf numFmtId="176" fontId="2" fillId="3" borderId="0" xfId="0" applyNumberFormat="1" applyFont="1" applyFill="1" applyBorder="1" applyAlignment="1">
      <alignment horizontal="center" vertical="center"/>
    </xf>
    <xf numFmtId="176" fontId="2" fillId="3" borderId="3" xfId="0" applyNumberFormat="1" applyFont="1" applyFill="1" applyBorder="1" applyAlignment="1">
      <alignment horizontal="center" vertical="center"/>
    </xf>
    <xf numFmtId="178" fontId="2" fillId="3" borderId="3" xfId="0" applyNumberFormat="1" applyFont="1" applyFill="1" applyBorder="1" applyAlignment="1">
      <alignment horizontal="center" vertical="center"/>
    </xf>
    <xf numFmtId="176" fontId="2" fillId="4" borderId="0" xfId="0" applyNumberFormat="1" applyFont="1" applyFill="1" applyBorder="1" applyAlignment="1">
      <alignment horizontal="center" vertical="center"/>
    </xf>
    <xf numFmtId="176" fontId="5" fillId="4" borderId="0" xfId="0" applyNumberFormat="1" applyFont="1" applyFill="1" applyBorder="1" applyAlignment="1">
      <alignment horizontal="center" vertical="center"/>
    </xf>
    <xf numFmtId="176" fontId="2" fillId="4" borderId="3" xfId="0" applyNumberFormat="1" applyFont="1" applyFill="1" applyBorder="1" applyAlignment="1">
      <alignment horizontal="center" vertical="center"/>
    </xf>
    <xf numFmtId="176" fontId="5" fillId="4" borderId="3" xfId="0" applyNumberFormat="1" applyFont="1" applyFill="1" applyBorder="1" applyAlignment="1">
      <alignment horizontal="center" vertical="center"/>
    </xf>
    <xf numFmtId="176" fontId="2" fillId="5" borderId="0" xfId="0" applyNumberFormat="1" applyFont="1" applyFill="1" applyBorder="1" applyAlignment="1">
      <alignment horizontal="center" vertical="center"/>
    </xf>
    <xf numFmtId="176" fontId="5" fillId="5" borderId="0" xfId="0" applyNumberFormat="1" applyFont="1" applyFill="1" applyBorder="1" applyAlignment="1">
      <alignment horizontal="center" vertical="center"/>
    </xf>
    <xf numFmtId="176" fontId="2" fillId="2" borderId="0" xfId="0" applyNumberFormat="1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center"/>
    </xf>
    <xf numFmtId="176" fontId="5" fillId="3" borderId="0" xfId="0" applyNumberFormat="1" applyFont="1" applyFill="1" applyBorder="1" applyAlignment="1">
      <alignment horizontal="center" vertical="center"/>
    </xf>
    <xf numFmtId="176" fontId="2" fillId="5" borderId="3" xfId="0" applyNumberFormat="1" applyFont="1" applyFill="1" applyBorder="1" applyAlignment="1">
      <alignment horizontal="center" vertical="center"/>
    </xf>
    <xf numFmtId="176" fontId="5" fillId="5" borderId="3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/>
    </xf>
    <xf numFmtId="176" fontId="5" fillId="3" borderId="3" xfId="0" applyNumberFormat="1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49" fontId="2" fillId="9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176" fontId="2" fillId="7" borderId="0" xfId="0" applyNumberFormat="1" applyFont="1" applyFill="1" applyBorder="1" applyAlignment="1">
      <alignment horizontal="center" vertical="center"/>
    </xf>
    <xf numFmtId="176" fontId="2" fillId="7" borderId="3" xfId="0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176" fontId="2" fillId="6" borderId="0" xfId="0" applyNumberFormat="1" applyFont="1" applyFill="1" applyBorder="1" applyAlignment="1">
      <alignment horizontal="center" vertical="center"/>
    </xf>
    <xf numFmtId="176" fontId="2" fillId="6" borderId="3" xfId="0" applyNumberFormat="1" applyFont="1" applyFill="1" applyBorder="1" applyAlignment="1">
      <alignment horizontal="center" vertical="center"/>
    </xf>
    <xf numFmtId="176" fontId="5" fillId="6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178" fontId="2" fillId="9" borderId="3" xfId="0" applyNumberFormat="1" applyFont="1" applyFill="1" applyBorder="1" applyAlignment="1">
      <alignment horizontal="center" vertical="center"/>
    </xf>
    <xf numFmtId="0" fontId="2" fillId="9" borderId="1" xfId="0" applyFont="1" applyFill="1" applyBorder="1">
      <alignment vertical="center"/>
    </xf>
    <xf numFmtId="0" fontId="2" fillId="9" borderId="1" xfId="0" applyFont="1" applyFill="1" applyBorder="1" applyAlignment="1">
      <alignment horizontal="right" vertical="center"/>
    </xf>
    <xf numFmtId="0" fontId="2" fillId="9" borderId="0" xfId="0" applyFont="1" applyFill="1" applyBorder="1">
      <alignment vertical="center"/>
    </xf>
    <xf numFmtId="0" fontId="2" fillId="9" borderId="0" xfId="0" applyFont="1" applyFill="1" applyBorder="1" applyAlignment="1">
      <alignment horizontal="right" vertical="center"/>
    </xf>
    <xf numFmtId="0" fontId="2" fillId="9" borderId="0" xfId="0" applyFont="1" applyFill="1" applyBorder="1" applyAlignment="1">
      <alignment horizontal="left" vertical="center"/>
    </xf>
    <xf numFmtId="0" fontId="2" fillId="9" borderId="3" xfId="0" applyFont="1" applyFill="1" applyBorder="1" applyAlignment="1">
      <alignment horizontal="left" vertical="center"/>
    </xf>
    <xf numFmtId="0" fontId="2" fillId="9" borderId="3" xfId="0" applyFont="1" applyFill="1" applyBorder="1" applyAlignment="1">
      <alignment horizontal="right" vertical="center"/>
    </xf>
    <xf numFmtId="0" fontId="2" fillId="9" borderId="2" xfId="0" applyFont="1" applyFill="1" applyBorder="1">
      <alignment vertical="center"/>
    </xf>
    <xf numFmtId="0" fontId="2" fillId="9" borderId="2" xfId="0" applyFont="1" applyFill="1" applyBorder="1" applyAlignment="1">
      <alignment horizontal="right" vertical="center"/>
    </xf>
    <xf numFmtId="0" fontId="2" fillId="9" borderId="3" xfId="0" applyFont="1" applyFill="1" applyBorder="1">
      <alignment vertical="center"/>
    </xf>
    <xf numFmtId="177" fontId="2" fillId="6" borderId="0" xfId="0" applyNumberFormat="1" applyFont="1" applyFill="1" applyBorder="1" applyAlignment="1">
      <alignment horizontal="center" vertical="center"/>
    </xf>
    <xf numFmtId="177" fontId="2" fillId="4" borderId="0" xfId="0" applyNumberFormat="1" applyFont="1" applyFill="1" applyBorder="1" applyAlignment="1">
      <alignment horizontal="center" vertical="center"/>
    </xf>
    <xf numFmtId="177" fontId="2" fillId="3" borderId="0" xfId="0" applyNumberFormat="1" applyFont="1" applyFill="1" applyBorder="1" applyAlignment="1">
      <alignment horizontal="center" vertical="center"/>
    </xf>
    <xf numFmtId="177" fontId="2" fillId="5" borderId="0" xfId="0" applyNumberFormat="1" applyFont="1" applyFill="1" applyBorder="1" applyAlignment="1">
      <alignment horizontal="center" vertical="center"/>
    </xf>
    <xf numFmtId="177" fontId="0" fillId="5" borderId="0" xfId="0" applyNumberFormat="1" applyFont="1" applyFill="1" applyBorder="1" applyAlignment="1">
      <alignment horizontal="center" vertical="center"/>
    </xf>
    <xf numFmtId="177" fontId="2" fillId="6" borderId="3" xfId="0" applyNumberFormat="1" applyFont="1" applyFill="1" applyBorder="1" applyAlignment="1">
      <alignment horizontal="center" vertical="center"/>
    </xf>
    <xf numFmtId="177" fontId="2" fillId="4" borderId="3" xfId="0" applyNumberFormat="1" applyFont="1" applyFill="1" applyBorder="1" applyAlignment="1">
      <alignment horizontal="center" vertical="center"/>
    </xf>
    <xf numFmtId="177" fontId="2" fillId="3" borderId="3" xfId="0" applyNumberFormat="1" applyFont="1" applyFill="1" applyBorder="1" applyAlignment="1">
      <alignment horizontal="center" vertical="center"/>
    </xf>
    <xf numFmtId="177" fontId="2" fillId="5" borderId="3" xfId="0" applyNumberFormat="1" applyFont="1" applyFill="1" applyBorder="1" applyAlignment="1">
      <alignment horizontal="center" vertical="center"/>
    </xf>
    <xf numFmtId="177" fontId="0" fillId="5" borderId="3" xfId="0" applyNumberFormat="1" applyFont="1" applyFill="1" applyBorder="1" applyAlignment="1">
      <alignment horizontal="center" vertical="center"/>
    </xf>
    <xf numFmtId="177" fontId="2" fillId="9" borderId="0" xfId="0" applyNumberFormat="1" applyFont="1" applyFill="1" applyBorder="1" applyAlignment="1">
      <alignment horizontal="center" vertical="center"/>
    </xf>
    <xf numFmtId="177" fontId="2" fillId="9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176" fontId="2" fillId="8" borderId="0" xfId="0" applyNumberFormat="1" applyFont="1" applyFill="1" applyBorder="1" applyAlignment="1">
      <alignment horizontal="center" vertical="center"/>
    </xf>
    <xf numFmtId="176" fontId="2" fillId="8" borderId="3" xfId="0" applyNumberFormat="1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176" fontId="2" fillId="9" borderId="0" xfId="0" applyNumberFormat="1" applyFont="1" applyFill="1" applyBorder="1" applyAlignment="1">
      <alignment horizontal="center" vertical="center"/>
    </xf>
    <xf numFmtId="176" fontId="2" fillId="9" borderId="3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76" fontId="8" fillId="4" borderId="0" xfId="0" applyNumberFormat="1" applyFont="1" applyFill="1" applyBorder="1" applyAlignment="1">
      <alignment horizontal="center" vertical="center"/>
    </xf>
    <xf numFmtId="176" fontId="2" fillId="10" borderId="0" xfId="0" applyNumberFormat="1" applyFont="1" applyFill="1" applyBorder="1" applyAlignment="1">
      <alignment horizontal="center" vertical="center"/>
    </xf>
    <xf numFmtId="176" fontId="2" fillId="10" borderId="3" xfId="0" applyNumberFormat="1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176" fontId="2" fillId="9" borderId="0" xfId="0" applyNumberFormat="1" applyFont="1" applyFill="1" applyBorder="1" applyAlignment="1">
      <alignment horizontal="center" vertical="center"/>
    </xf>
    <xf numFmtId="176" fontId="2" fillId="9" borderId="3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2" fillId="11" borderId="3" xfId="0" applyFont="1" applyFill="1" applyBorder="1" applyAlignment="1">
      <alignment horizontal="center" vertical="center"/>
    </xf>
    <xf numFmtId="176" fontId="2" fillId="11" borderId="0" xfId="0" applyNumberFormat="1" applyFont="1" applyFill="1" applyBorder="1" applyAlignment="1">
      <alignment horizontal="center" vertical="center"/>
    </xf>
    <xf numFmtId="176" fontId="2" fillId="11" borderId="3" xfId="0" applyNumberFormat="1" applyFont="1" applyFill="1" applyBorder="1" applyAlignment="1">
      <alignment horizontal="center" vertical="center"/>
    </xf>
    <xf numFmtId="177" fontId="2" fillId="11" borderId="0" xfId="0" applyNumberFormat="1" applyFont="1" applyFill="1" applyBorder="1" applyAlignment="1">
      <alignment horizontal="center" vertical="center"/>
    </xf>
    <xf numFmtId="177" fontId="2" fillId="11" borderId="3" xfId="0" applyNumberFormat="1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5" fillId="11" borderId="3" xfId="0" applyFont="1" applyFill="1" applyBorder="1" applyAlignment="1">
      <alignment horizontal="center" vertical="center"/>
    </xf>
    <xf numFmtId="176" fontId="5" fillId="11" borderId="0" xfId="0" applyNumberFormat="1" applyFont="1" applyFill="1" applyBorder="1" applyAlignment="1">
      <alignment horizontal="center" vertical="center"/>
    </xf>
    <xf numFmtId="176" fontId="5" fillId="11" borderId="3" xfId="0" applyNumberFormat="1" applyFont="1" applyFill="1" applyBorder="1" applyAlignment="1">
      <alignment horizontal="center" vertical="center"/>
    </xf>
    <xf numFmtId="0" fontId="11" fillId="11" borderId="3" xfId="0" applyFont="1" applyFill="1" applyBorder="1" applyAlignment="1">
      <alignment horizontal="center" vertical="center"/>
    </xf>
    <xf numFmtId="176" fontId="11" fillId="11" borderId="0" xfId="0" applyNumberFormat="1" applyFont="1" applyFill="1" applyBorder="1" applyAlignment="1">
      <alignment horizontal="center" vertical="center"/>
    </xf>
    <xf numFmtId="176" fontId="11" fillId="11" borderId="3" xfId="0" applyNumberFormat="1" applyFont="1" applyFill="1" applyBorder="1" applyAlignment="1">
      <alignment horizontal="center" vertical="center"/>
    </xf>
    <xf numFmtId="176" fontId="5" fillId="9" borderId="0" xfId="0" applyNumberFormat="1" applyFont="1" applyFill="1" applyBorder="1" applyAlignment="1">
      <alignment horizontal="center" vertical="center"/>
    </xf>
    <xf numFmtId="176" fontId="5" fillId="9" borderId="3" xfId="0" applyNumberFormat="1" applyFont="1" applyFill="1" applyBorder="1" applyAlignment="1">
      <alignment horizontal="center" vertical="center"/>
    </xf>
    <xf numFmtId="176" fontId="11" fillId="9" borderId="0" xfId="0" applyNumberFormat="1" applyFont="1" applyFill="1" applyBorder="1" applyAlignment="1">
      <alignment horizontal="center" vertical="center"/>
    </xf>
    <xf numFmtId="176" fontId="11" fillId="9" borderId="3" xfId="0" applyNumberFormat="1" applyFont="1" applyFill="1" applyBorder="1" applyAlignment="1">
      <alignment horizontal="center" vertical="center"/>
    </xf>
    <xf numFmtId="0" fontId="0" fillId="8" borderId="0" xfId="0" applyFill="1">
      <alignment vertical="center"/>
    </xf>
    <xf numFmtId="0" fontId="2" fillId="8" borderId="3" xfId="0" applyFont="1" applyFill="1" applyBorder="1" applyAlignment="1">
      <alignment horizontal="center" vertical="center"/>
    </xf>
    <xf numFmtId="176" fontId="2" fillId="8" borderId="0" xfId="0" applyNumberFormat="1" applyFont="1" applyFill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176" fontId="9" fillId="3" borderId="0" xfId="0" applyNumberFormat="1" applyFont="1" applyFill="1" applyBorder="1" applyAlignment="1">
      <alignment horizontal="center" vertical="center"/>
    </xf>
    <xf numFmtId="176" fontId="9" fillId="3" borderId="3" xfId="0" applyNumberFormat="1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178" fontId="2" fillId="8" borderId="3" xfId="0" applyNumberFormat="1" applyFont="1" applyFill="1" applyBorder="1" applyAlignment="1">
      <alignment horizontal="center" vertical="center"/>
    </xf>
    <xf numFmtId="176" fontId="2" fillId="3" borderId="0" xfId="0" applyNumberFormat="1" applyFont="1" applyFill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176" fontId="9" fillId="5" borderId="0" xfId="0" applyNumberFormat="1" applyFont="1" applyFill="1" applyBorder="1" applyAlignment="1">
      <alignment horizontal="center" vertical="center"/>
    </xf>
    <xf numFmtId="176" fontId="9" fillId="5" borderId="3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76" fontId="9" fillId="2" borderId="0" xfId="0" applyNumberFormat="1" applyFont="1" applyFill="1" applyBorder="1" applyAlignment="1">
      <alignment horizontal="center" vertical="center"/>
    </xf>
    <xf numFmtId="176" fontId="9" fillId="2" borderId="3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176" fontId="11" fillId="2" borderId="0" xfId="0" applyNumberFormat="1" applyFont="1" applyFill="1" applyBorder="1" applyAlignment="1">
      <alignment horizontal="center" vertical="center"/>
    </xf>
    <xf numFmtId="176" fontId="11" fillId="2" borderId="3" xfId="0" applyNumberFormat="1" applyFont="1" applyFill="1" applyBorder="1" applyAlignment="1">
      <alignment horizontal="center" vertical="center"/>
    </xf>
    <xf numFmtId="176" fontId="11" fillId="3" borderId="0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0" fillId="8" borderId="1" xfId="0" applyFill="1" applyBorder="1">
      <alignment vertical="center"/>
    </xf>
    <xf numFmtId="0" fontId="5" fillId="8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179" fontId="5" fillId="8" borderId="0" xfId="0" applyNumberFormat="1" applyFont="1" applyFill="1" applyAlignment="1">
      <alignment horizontal="center" vertical="center"/>
    </xf>
    <xf numFmtId="179" fontId="11" fillId="8" borderId="0" xfId="0" applyNumberFormat="1" applyFont="1" applyFill="1" applyAlignment="1">
      <alignment horizontal="center" vertical="center"/>
    </xf>
    <xf numFmtId="179" fontId="5" fillId="8" borderId="3" xfId="0" applyNumberFormat="1" applyFont="1" applyFill="1" applyBorder="1" applyAlignment="1">
      <alignment horizontal="center" vertical="center"/>
    </xf>
    <xf numFmtId="179" fontId="11" fillId="8" borderId="3" xfId="0" applyNumberFormat="1" applyFont="1" applyFill="1" applyBorder="1" applyAlignment="1">
      <alignment horizontal="center" vertical="center"/>
    </xf>
    <xf numFmtId="176" fontId="11" fillId="3" borderId="1" xfId="0" applyNumberFormat="1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11" fillId="3" borderId="3" xfId="0" applyNumberFormat="1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center" vertical="center"/>
    </xf>
    <xf numFmtId="176" fontId="11" fillId="4" borderId="1" xfId="0" applyNumberFormat="1" applyFont="1" applyFill="1" applyBorder="1" applyAlignment="1">
      <alignment horizontal="center" vertical="center"/>
    </xf>
    <xf numFmtId="176" fontId="5" fillId="4" borderId="1" xfId="0" applyNumberFormat="1" applyFont="1" applyFill="1" applyBorder="1" applyAlignment="1">
      <alignment horizontal="center" vertical="center"/>
    </xf>
    <xf numFmtId="176" fontId="11" fillId="4" borderId="0" xfId="0" applyNumberFormat="1" applyFont="1" applyFill="1" applyBorder="1" applyAlignment="1">
      <alignment horizontal="center" vertical="center"/>
    </xf>
    <xf numFmtId="176" fontId="11" fillId="4" borderId="3" xfId="0" applyNumberFormat="1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176" fontId="11" fillId="5" borderId="0" xfId="0" applyNumberFormat="1" applyFont="1" applyFill="1" applyBorder="1" applyAlignment="1">
      <alignment horizontal="center" vertical="center"/>
    </xf>
    <xf numFmtId="176" fontId="11" fillId="5" borderId="3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176" fontId="5" fillId="7" borderId="0" xfId="0" applyNumberFormat="1" applyFont="1" applyFill="1" applyBorder="1" applyAlignment="1">
      <alignment horizontal="center" vertical="center"/>
    </xf>
    <xf numFmtId="176" fontId="5" fillId="7" borderId="3" xfId="0" applyNumberFormat="1" applyFont="1" applyFill="1" applyBorder="1" applyAlignment="1">
      <alignment horizontal="center" vertical="center"/>
    </xf>
    <xf numFmtId="176" fontId="11" fillId="7" borderId="0" xfId="0" applyNumberFormat="1" applyFont="1" applyFill="1" applyBorder="1" applyAlignment="1">
      <alignment horizontal="center" vertical="center"/>
    </xf>
    <xf numFmtId="176" fontId="11" fillId="7" borderId="3" xfId="0" applyNumberFormat="1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176" fontId="5" fillId="6" borderId="0" xfId="0" applyNumberFormat="1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176" fontId="11" fillId="6" borderId="0" xfId="0" applyNumberFormat="1" applyFont="1" applyFill="1" applyBorder="1" applyAlignment="1">
      <alignment horizontal="center" vertical="center"/>
    </xf>
    <xf numFmtId="176" fontId="11" fillId="6" borderId="3" xfId="0" applyNumberFormat="1" applyFont="1" applyFill="1" applyBorder="1" applyAlignment="1">
      <alignment horizontal="center" vertical="center"/>
    </xf>
    <xf numFmtId="0" fontId="0" fillId="3" borderId="1" xfId="0" applyFont="1" applyFill="1" applyBorder="1">
      <alignment vertical="center"/>
    </xf>
    <xf numFmtId="176" fontId="5" fillId="3" borderId="0" xfId="0" applyNumberFormat="1" applyFont="1" applyFill="1" applyAlignment="1">
      <alignment horizontal="center" vertical="center"/>
    </xf>
    <xf numFmtId="0" fontId="5" fillId="0" borderId="0" xfId="0" applyFont="1" applyFill="1">
      <alignment vertical="center"/>
    </xf>
    <xf numFmtId="176" fontId="11" fillId="3" borderId="0" xfId="0" applyNumberFormat="1" applyFont="1" applyFill="1" applyAlignment="1">
      <alignment horizontal="center" vertical="center"/>
    </xf>
    <xf numFmtId="177" fontId="11" fillId="4" borderId="1" xfId="0" applyNumberFormat="1" applyFont="1" applyFill="1" applyBorder="1" applyAlignment="1">
      <alignment horizontal="center" vertical="center"/>
    </xf>
    <xf numFmtId="177" fontId="11" fillId="4" borderId="0" xfId="0" applyNumberFormat="1" applyFont="1" applyFill="1" applyBorder="1" applyAlignment="1">
      <alignment horizontal="center" vertical="center"/>
    </xf>
    <xf numFmtId="177" fontId="11" fillId="4" borderId="3" xfId="0" applyNumberFormat="1" applyFont="1" applyFill="1" applyBorder="1" applyAlignment="1">
      <alignment horizontal="center" vertical="center"/>
    </xf>
    <xf numFmtId="177" fontId="5" fillId="4" borderId="1" xfId="0" applyNumberFormat="1" applyFont="1" applyFill="1" applyBorder="1" applyAlignment="1">
      <alignment horizontal="center" vertical="center"/>
    </xf>
    <xf numFmtId="177" fontId="5" fillId="4" borderId="0" xfId="0" applyNumberFormat="1" applyFont="1" applyFill="1" applyBorder="1" applyAlignment="1">
      <alignment horizontal="center" vertical="center"/>
    </xf>
    <xf numFmtId="177" fontId="5" fillId="4" borderId="3" xfId="0" applyNumberFormat="1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177" fontId="11" fillId="5" borderId="0" xfId="0" applyNumberFormat="1" applyFont="1" applyFill="1" applyBorder="1" applyAlignment="1">
      <alignment horizontal="center" vertical="center"/>
    </xf>
    <xf numFmtId="177" fontId="11" fillId="3" borderId="0" xfId="0" applyNumberFormat="1" applyFont="1" applyFill="1" applyBorder="1" applyAlignment="1">
      <alignment horizontal="center" vertical="center"/>
    </xf>
    <xf numFmtId="177" fontId="11" fillId="6" borderId="0" xfId="0" applyNumberFormat="1" applyFont="1" applyFill="1" applyBorder="1" applyAlignment="1">
      <alignment horizontal="center" vertical="center"/>
    </xf>
    <xf numFmtId="177" fontId="5" fillId="6" borderId="0" xfId="0" applyNumberFormat="1" applyFont="1" applyFill="1" applyBorder="1" applyAlignment="1">
      <alignment horizontal="center" vertical="center"/>
    </xf>
    <xf numFmtId="177" fontId="5" fillId="3" borderId="0" xfId="0" applyNumberFormat="1" applyFont="1" applyFill="1" applyBorder="1" applyAlignment="1">
      <alignment horizontal="center" vertical="center"/>
    </xf>
    <xf numFmtId="177" fontId="5" fillId="5" borderId="0" xfId="0" applyNumberFormat="1" applyFont="1" applyFill="1" applyBorder="1" applyAlignment="1">
      <alignment horizontal="center" vertical="center"/>
    </xf>
    <xf numFmtId="0" fontId="2" fillId="5" borderId="1" xfId="0" applyFont="1" applyFill="1" applyBorder="1">
      <alignment vertical="center"/>
    </xf>
    <xf numFmtId="177" fontId="5" fillId="5" borderId="1" xfId="0" applyNumberFormat="1" applyFont="1" applyFill="1" applyBorder="1" applyAlignment="1">
      <alignment horizontal="center" vertical="center"/>
    </xf>
    <xf numFmtId="177" fontId="11" fillId="5" borderId="1" xfId="0" applyNumberFormat="1" applyFont="1" applyFill="1" applyBorder="1" applyAlignment="1">
      <alignment horizontal="center" vertical="center"/>
    </xf>
    <xf numFmtId="177" fontId="5" fillId="5" borderId="3" xfId="0" applyNumberFormat="1" applyFont="1" applyFill="1" applyBorder="1" applyAlignment="1">
      <alignment horizontal="center" vertical="center"/>
    </xf>
    <xf numFmtId="177" fontId="11" fillId="5" borderId="3" xfId="0" applyNumberFormat="1" applyFont="1" applyFill="1" applyBorder="1" applyAlignment="1">
      <alignment horizontal="center" vertical="center"/>
    </xf>
    <xf numFmtId="177" fontId="5" fillId="3" borderId="3" xfId="0" applyNumberFormat="1" applyFont="1" applyFill="1" applyBorder="1" applyAlignment="1">
      <alignment horizontal="center" vertical="center"/>
    </xf>
    <xf numFmtId="177" fontId="11" fillId="3" borderId="3" xfId="0" applyNumberFormat="1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/>
    </xf>
    <xf numFmtId="177" fontId="11" fillId="3" borderId="1" xfId="0" applyNumberFormat="1" applyFont="1" applyFill="1" applyBorder="1" applyAlignment="1">
      <alignment horizontal="center" vertical="center"/>
    </xf>
    <xf numFmtId="177" fontId="5" fillId="6" borderId="1" xfId="0" applyNumberFormat="1" applyFont="1" applyFill="1" applyBorder="1" applyAlignment="1">
      <alignment horizontal="center" vertical="center"/>
    </xf>
    <xf numFmtId="177" fontId="11" fillId="6" borderId="1" xfId="0" applyNumberFormat="1" applyFont="1" applyFill="1" applyBorder="1" applyAlignment="1">
      <alignment horizontal="center" vertical="center"/>
    </xf>
    <xf numFmtId="177" fontId="5" fillId="6" borderId="3" xfId="0" applyNumberFormat="1" applyFont="1" applyFill="1" applyBorder="1" applyAlignment="1">
      <alignment horizontal="center" vertical="center"/>
    </xf>
    <xf numFmtId="177" fontId="11" fillId="6" borderId="3" xfId="0" applyNumberFormat="1" applyFont="1" applyFill="1" applyBorder="1" applyAlignment="1">
      <alignment horizontal="center" vertical="center"/>
    </xf>
    <xf numFmtId="176" fontId="5" fillId="11" borderId="1" xfId="0" applyNumberFormat="1" applyFont="1" applyFill="1" applyBorder="1" applyAlignment="1">
      <alignment horizontal="center" vertical="center"/>
    </xf>
    <xf numFmtId="176" fontId="11" fillId="11" borderId="1" xfId="0" applyNumberFormat="1" applyFont="1" applyFill="1" applyBorder="1" applyAlignment="1">
      <alignment horizontal="center" vertical="center"/>
    </xf>
    <xf numFmtId="0" fontId="0" fillId="6" borderId="1" xfId="0" applyFont="1" applyFill="1" applyBorder="1">
      <alignment vertical="center"/>
    </xf>
    <xf numFmtId="176" fontId="5" fillId="6" borderId="1" xfId="0" applyNumberFormat="1" applyFont="1" applyFill="1" applyBorder="1" applyAlignment="1">
      <alignment horizontal="center" vertical="center"/>
    </xf>
    <xf numFmtId="176" fontId="11" fillId="6" borderId="1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76" fontId="5" fillId="3" borderId="2" xfId="0" applyNumberFormat="1" applyFont="1" applyFill="1" applyBorder="1" applyAlignment="1">
      <alignment horizontal="center" vertical="center"/>
    </xf>
    <xf numFmtId="176" fontId="11" fillId="3" borderId="2" xfId="0" applyNumberFormat="1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176" fontId="5" fillId="9" borderId="0" xfId="0" applyNumberFormat="1" applyFont="1" applyFill="1" applyAlignment="1">
      <alignment horizontal="center" vertical="center"/>
    </xf>
    <xf numFmtId="179" fontId="11" fillId="9" borderId="0" xfId="0" applyNumberFormat="1" applyFont="1" applyFill="1" applyAlignment="1">
      <alignment horizontal="center" vertical="center"/>
    </xf>
    <xf numFmtId="179" fontId="11" fillId="9" borderId="3" xfId="0" applyNumberFormat="1" applyFont="1" applyFill="1" applyBorder="1" applyAlignment="1">
      <alignment horizontal="center" vertical="center"/>
    </xf>
    <xf numFmtId="0" fontId="2" fillId="9" borderId="0" xfId="0" applyFont="1" applyFill="1">
      <alignment vertical="center"/>
    </xf>
    <xf numFmtId="0" fontId="0" fillId="9" borderId="0" xfId="0" applyFill="1">
      <alignment vertical="center"/>
    </xf>
    <xf numFmtId="0" fontId="2" fillId="9" borderId="0" xfId="0" applyFont="1" applyFill="1" applyAlignment="1">
      <alignment horizontal="right" vertical="center"/>
    </xf>
    <xf numFmtId="0" fontId="2" fillId="8" borderId="1" xfId="0" applyFont="1" applyFill="1" applyBorder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2" fillId="9" borderId="2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176" fontId="2" fillId="9" borderId="2" xfId="0" applyNumberFormat="1" applyFont="1" applyFill="1" applyBorder="1" applyAlignment="1">
      <alignment horizontal="center" vertical="center"/>
    </xf>
    <xf numFmtId="176" fontId="2" fillId="9" borderId="0" xfId="0" applyNumberFormat="1" applyFont="1" applyFill="1" applyBorder="1" applyAlignment="1">
      <alignment horizontal="center" vertical="center"/>
    </xf>
    <xf numFmtId="176" fontId="2" fillId="9" borderId="3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workbookViewId="0">
      <selection sqref="A1:XFD1"/>
    </sheetView>
  </sheetViews>
  <sheetFormatPr defaultRowHeight="16.5" x14ac:dyDescent="0.3"/>
  <cols>
    <col min="1" max="1" width="9.5" bestFit="1" customWidth="1"/>
    <col min="2" max="6" width="5.125" bestFit="1" customWidth="1"/>
    <col min="7" max="7" width="4.625" bestFit="1" customWidth="1"/>
    <col min="8" max="8" width="3.875" bestFit="1" customWidth="1"/>
  </cols>
  <sheetData>
    <row r="1" spans="1:8" s="219" customFormat="1" ht="15" x14ac:dyDescent="0.3">
      <c r="A1" s="219" t="s">
        <v>219</v>
      </c>
    </row>
    <row r="2" spans="1:8" x14ac:dyDescent="0.3">
      <c r="A2" s="220" t="s">
        <v>195</v>
      </c>
      <c r="B2" s="223" t="s">
        <v>194</v>
      </c>
      <c r="C2" s="218" t="s">
        <v>222</v>
      </c>
      <c r="D2" s="218"/>
      <c r="E2" s="218"/>
      <c r="F2" s="218"/>
      <c r="G2" s="139"/>
      <c r="H2" s="139"/>
    </row>
    <row r="3" spans="1:8" x14ac:dyDescent="0.3">
      <c r="A3" s="221"/>
      <c r="B3" s="224"/>
      <c r="C3" s="226" t="s">
        <v>204</v>
      </c>
      <c r="D3" s="226"/>
      <c r="E3" s="226"/>
      <c r="F3" s="226"/>
      <c r="G3" s="107"/>
      <c r="H3" s="107"/>
    </row>
    <row r="4" spans="1:8" x14ac:dyDescent="0.3">
      <c r="A4" s="222"/>
      <c r="B4" s="225"/>
      <c r="C4" s="108">
        <v>1</v>
      </c>
      <c r="D4" s="108">
        <v>2</v>
      </c>
      <c r="E4" s="108">
        <v>3</v>
      </c>
      <c r="F4" s="108">
        <v>4</v>
      </c>
      <c r="G4" s="140" t="s">
        <v>200</v>
      </c>
      <c r="H4" s="141" t="s">
        <v>201</v>
      </c>
    </row>
    <row r="5" spans="1:8" x14ac:dyDescent="0.3">
      <c r="A5" s="15" t="s">
        <v>16</v>
      </c>
      <c r="B5" s="11">
        <v>8.9517381112146879</v>
      </c>
      <c r="C5" s="72">
        <v>9.4368014285696837</v>
      </c>
      <c r="D5" s="72">
        <v>8.1317957842383688</v>
      </c>
      <c r="E5" s="72">
        <v>8.5867324802123068</v>
      </c>
      <c r="F5" s="72">
        <v>11.239792914293417</v>
      </c>
      <c r="G5" s="142">
        <f>AVERAGE(C5:F5)</f>
        <v>9.3487806518284433</v>
      </c>
      <c r="H5" s="143">
        <f>STDEV(C5:F5)</f>
        <v>1.3717925763683299</v>
      </c>
    </row>
    <row r="6" spans="1:8" x14ac:dyDescent="0.3">
      <c r="A6" s="11" t="s">
        <v>17</v>
      </c>
      <c r="B6" s="11">
        <v>2.2007849787554852</v>
      </c>
      <c r="C6" s="109">
        <v>3.4880004780561658</v>
      </c>
      <c r="D6" s="109">
        <v>3.0549010274985711</v>
      </c>
      <c r="E6" s="109">
        <v>3.1212619203946503</v>
      </c>
      <c r="F6" s="109">
        <v>4.5861028381688875</v>
      </c>
      <c r="G6" s="142">
        <f t="shared" ref="G6:G17" si="0">AVERAGE(C6:F6)</f>
        <v>3.5625665660295684</v>
      </c>
      <c r="H6" s="143">
        <f t="shared" ref="H6:H17" si="1">STDEV(C6:F6)</f>
        <v>0.70843976246665841</v>
      </c>
    </row>
    <row r="7" spans="1:8" x14ac:dyDescent="0.3">
      <c r="A7" s="11" t="s">
        <v>18</v>
      </c>
      <c r="B7" s="11">
        <v>15.690674262083698</v>
      </c>
      <c r="C7" s="109">
        <v>15.917358714752289</v>
      </c>
      <c r="D7" s="109">
        <v>20.617196567447259</v>
      </c>
      <c r="E7" s="109">
        <v>22.032441171982242</v>
      </c>
      <c r="F7" s="109">
        <v>11.227340708518563</v>
      </c>
      <c r="G7" s="142">
        <f t="shared" si="0"/>
        <v>17.44858429067509</v>
      </c>
      <c r="H7" s="143">
        <f t="shared" si="1"/>
        <v>4.9023929919207747</v>
      </c>
    </row>
    <row r="8" spans="1:8" x14ac:dyDescent="0.3">
      <c r="A8" s="11" t="s">
        <v>19</v>
      </c>
      <c r="B8" s="11">
        <v>30.149951832172587</v>
      </c>
      <c r="C8" s="109">
        <v>26.553222239530815</v>
      </c>
      <c r="D8" s="109">
        <v>23.500990142738942</v>
      </c>
      <c r="E8" s="109">
        <v>23.338636971410089</v>
      </c>
      <c r="F8" s="109">
        <v>17.695557300390185</v>
      </c>
      <c r="G8" s="142">
        <f t="shared" si="0"/>
        <v>22.77210166351751</v>
      </c>
      <c r="H8" s="143">
        <f t="shared" si="1"/>
        <v>3.693255842360109</v>
      </c>
    </row>
    <row r="9" spans="1:8" x14ac:dyDescent="0.3">
      <c r="A9" s="11" t="s">
        <v>10</v>
      </c>
      <c r="B9" s="11">
        <v>18.228037330696083</v>
      </c>
      <c r="C9" s="109">
        <v>11.618183959817641</v>
      </c>
      <c r="D9" s="109">
        <v>13.514778790002211</v>
      </c>
      <c r="E9" s="109">
        <v>11.485629880143609</v>
      </c>
      <c r="F9" s="109">
        <v>9.4077014407709836</v>
      </c>
      <c r="G9" s="142">
        <f t="shared" si="0"/>
        <v>11.506573517683611</v>
      </c>
      <c r="H9" s="143">
        <f t="shared" si="1"/>
        <v>1.6783968479632101</v>
      </c>
    </row>
    <row r="10" spans="1:8" x14ac:dyDescent="0.3">
      <c r="A10" s="11" t="s">
        <v>20</v>
      </c>
      <c r="B10" s="11">
        <v>1.7137822057607801</v>
      </c>
      <c r="C10" s="109">
        <v>2.7343600250557389</v>
      </c>
      <c r="D10" s="109">
        <v>2.0155593549080124</v>
      </c>
      <c r="E10" s="109">
        <v>1.8843894689651157</v>
      </c>
      <c r="F10" s="109">
        <v>3.879210965375933</v>
      </c>
      <c r="G10" s="142">
        <f t="shared" si="0"/>
        <v>2.6283799535762</v>
      </c>
      <c r="H10" s="143">
        <f t="shared" si="1"/>
        <v>0.91376162518361881</v>
      </c>
    </row>
    <row r="11" spans="1:8" x14ac:dyDescent="0.3">
      <c r="A11" s="11" t="s">
        <v>21</v>
      </c>
      <c r="B11" s="11">
        <v>17.845262529496846</v>
      </c>
      <c r="C11" s="109">
        <v>16.66698020995533</v>
      </c>
      <c r="D11" s="109">
        <v>19.093443224904394</v>
      </c>
      <c r="E11" s="109">
        <v>19.529892623249967</v>
      </c>
      <c r="F11" s="109">
        <v>14.280715519522641</v>
      </c>
      <c r="G11" s="142">
        <f t="shared" si="0"/>
        <v>17.392757894408085</v>
      </c>
      <c r="H11" s="143">
        <f t="shared" si="1"/>
        <v>2.4270171289684765</v>
      </c>
    </row>
    <row r="12" spans="1:8" x14ac:dyDescent="0.3">
      <c r="A12" s="12" t="s">
        <v>13</v>
      </c>
      <c r="B12" s="11">
        <v>3.6438849261703061</v>
      </c>
      <c r="C12" s="109">
        <v>2.4356279322794965</v>
      </c>
      <c r="D12" s="109">
        <v>1.660368284431442</v>
      </c>
      <c r="E12" s="109">
        <v>1.378635144099303</v>
      </c>
      <c r="F12" s="109">
        <v>5.1079880139152509</v>
      </c>
      <c r="G12" s="142">
        <f t="shared" si="0"/>
        <v>2.6456548436813732</v>
      </c>
      <c r="H12" s="143">
        <f t="shared" si="1"/>
        <v>1.7013058188456927</v>
      </c>
    </row>
    <row r="13" spans="1:8" x14ac:dyDescent="0.3">
      <c r="A13" s="16" t="s">
        <v>14</v>
      </c>
      <c r="B13" s="15">
        <v>1.5407071733176254</v>
      </c>
      <c r="C13" s="72">
        <v>2.8185725937284509</v>
      </c>
      <c r="D13" s="72">
        <v>2.253029994562008</v>
      </c>
      <c r="E13" s="72">
        <v>1.4510736913051177</v>
      </c>
      <c r="F13" s="72">
        <v>4.2579458301720754</v>
      </c>
      <c r="G13" s="142">
        <f t="shared" si="0"/>
        <v>2.695155527441913</v>
      </c>
      <c r="H13" s="143">
        <f t="shared" si="1"/>
        <v>1.1833229911831695</v>
      </c>
    </row>
    <row r="14" spans="1:8" x14ac:dyDescent="0.3">
      <c r="A14" s="81" t="s">
        <v>0</v>
      </c>
      <c r="B14" s="81">
        <v>0</v>
      </c>
      <c r="C14" s="72">
        <v>5.5372776204273277</v>
      </c>
      <c r="D14" s="72">
        <v>3.8588969839991343</v>
      </c>
      <c r="E14" s="72">
        <v>4.316032026346015</v>
      </c>
      <c r="F14" s="72">
        <v>14.739917955833237</v>
      </c>
      <c r="G14" s="142">
        <f t="shared" si="0"/>
        <v>7.1130311466514282</v>
      </c>
      <c r="H14" s="143">
        <f t="shared" si="1"/>
        <v>5.1337119385167815</v>
      </c>
    </row>
    <row r="15" spans="1:8" x14ac:dyDescent="0.3">
      <c r="A15" s="81" t="s">
        <v>1</v>
      </c>
      <c r="B15" s="81">
        <v>0</v>
      </c>
      <c r="C15" s="72">
        <v>1.9200921717861403</v>
      </c>
      <c r="D15" s="72">
        <v>1.9046079280199244</v>
      </c>
      <c r="E15" s="72">
        <v>2.2711202206406473</v>
      </c>
      <c r="F15" s="72">
        <v>1.3463343593734269</v>
      </c>
      <c r="G15" s="142">
        <f t="shared" si="0"/>
        <v>1.8605386699550348</v>
      </c>
      <c r="H15" s="143">
        <f t="shared" si="1"/>
        <v>0.38230528894712923</v>
      </c>
    </row>
    <row r="16" spans="1:8" x14ac:dyDescent="0.3">
      <c r="A16" s="81" t="s">
        <v>24</v>
      </c>
      <c r="B16" s="81">
        <v>3.5176650331892496E-2</v>
      </c>
      <c r="C16" s="72">
        <v>0.87352262604094222</v>
      </c>
      <c r="D16" s="72">
        <v>0.39443191724973181</v>
      </c>
      <c r="E16" s="72">
        <v>0.60415440125093633</v>
      </c>
      <c r="F16" s="72">
        <v>2.2313921536654124</v>
      </c>
      <c r="G16" s="142">
        <f t="shared" si="0"/>
        <v>1.0258752745517556</v>
      </c>
      <c r="H16" s="143">
        <f t="shared" si="1"/>
        <v>0.82725479424311343</v>
      </c>
    </row>
    <row r="17" spans="1:8" x14ac:dyDescent="0.3">
      <c r="A17" s="82" t="s">
        <v>15</v>
      </c>
      <c r="B17" s="82">
        <v>4.2215339144408177E-2</v>
      </c>
      <c r="C17" s="73">
        <f t="shared" ref="C17:F17" si="2">SUM(C14:C16)</f>
        <v>8.3308924182544111</v>
      </c>
      <c r="D17" s="73">
        <f t="shared" si="2"/>
        <v>6.1579368292687908</v>
      </c>
      <c r="E17" s="73">
        <f t="shared" si="2"/>
        <v>7.1913066482375978</v>
      </c>
      <c r="F17" s="73">
        <f t="shared" si="2"/>
        <v>18.317644468872075</v>
      </c>
      <c r="G17" s="144">
        <f t="shared" si="0"/>
        <v>9.9994450911582184</v>
      </c>
      <c r="H17" s="145">
        <f t="shared" si="1"/>
        <v>5.6160287318361357</v>
      </c>
    </row>
    <row r="18" spans="1:8" x14ac:dyDescent="0.3">
      <c r="A18" s="216"/>
      <c r="B18" s="216"/>
      <c r="C18" s="216"/>
      <c r="D18" s="216"/>
      <c r="E18" s="216"/>
      <c r="F18" s="216"/>
      <c r="G18" s="216"/>
      <c r="H18" s="216"/>
    </row>
    <row r="22" spans="1:8" x14ac:dyDescent="0.3">
      <c r="A22" s="90"/>
    </row>
  </sheetData>
  <mergeCells count="4">
    <mergeCell ref="A1:XFD1"/>
    <mergeCell ref="A2:A4"/>
    <mergeCell ref="B2:B4"/>
    <mergeCell ref="C3:F3"/>
  </mergeCells>
  <phoneticPr fontId="1" type="noConversion"/>
  <pageMargins left="0.7" right="0.7" top="0.75" bottom="0.75" header="0.3" footer="0.3"/>
  <pageSetup orientation="portrait" horizontalDpi="4294967293" verticalDpi="0" r:id="rId1"/>
  <ignoredErrors>
    <ignoredError sqref="C17:F17 H5 G5 G6:H1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1"/>
  <sheetViews>
    <sheetView zoomScaleNormal="100" workbookViewId="0">
      <selection sqref="A1:XFD1"/>
    </sheetView>
  </sheetViews>
  <sheetFormatPr defaultColWidth="8.75" defaultRowHeight="16.5" x14ac:dyDescent="0.3"/>
  <cols>
    <col min="1" max="1" width="9.5" style="7" customWidth="1"/>
    <col min="2" max="16" width="5.125" style="5" bestFit="1" customWidth="1"/>
    <col min="17" max="17" width="4.25" style="5" bestFit="1" customWidth="1"/>
    <col min="18" max="38" width="5.125" style="5" bestFit="1" customWidth="1"/>
    <col min="39" max="39" width="4.25" style="5" bestFit="1" customWidth="1"/>
    <col min="40" max="16384" width="8.75" style="5"/>
  </cols>
  <sheetData>
    <row r="1" spans="1:39" s="219" customFormat="1" ht="15" x14ac:dyDescent="0.3">
      <c r="A1" s="219" t="s">
        <v>223</v>
      </c>
    </row>
    <row r="2" spans="1:39" s="6" customFormat="1" x14ac:dyDescent="0.3">
      <c r="A2" s="223" t="s">
        <v>195</v>
      </c>
      <c r="B2" s="223" t="s">
        <v>4</v>
      </c>
      <c r="C2" s="227" t="s">
        <v>205</v>
      </c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8" t="s">
        <v>206</v>
      </c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  <c r="AI2" s="228"/>
      <c r="AJ2" s="228"/>
      <c r="AK2" s="228"/>
      <c r="AL2" s="149"/>
      <c r="AM2" s="149"/>
    </row>
    <row r="3" spans="1:39" x14ac:dyDescent="0.3">
      <c r="A3" s="225"/>
      <c r="B3" s="225"/>
      <c r="C3" s="19">
        <v>1</v>
      </c>
      <c r="D3" s="19">
        <v>3</v>
      </c>
      <c r="E3" s="19">
        <v>4</v>
      </c>
      <c r="F3" s="19">
        <v>5</v>
      </c>
      <c r="G3" s="19">
        <v>7</v>
      </c>
      <c r="H3" s="19">
        <v>8</v>
      </c>
      <c r="I3" s="19">
        <v>9</v>
      </c>
      <c r="J3" s="19">
        <v>12</v>
      </c>
      <c r="K3" s="19">
        <v>13</v>
      </c>
      <c r="L3" s="19">
        <v>16</v>
      </c>
      <c r="M3" s="19">
        <v>18</v>
      </c>
      <c r="N3" s="19">
        <v>20</v>
      </c>
      <c r="O3" s="19">
        <v>21</v>
      </c>
      <c r="P3" s="147" t="s">
        <v>202</v>
      </c>
      <c r="Q3" s="146" t="s">
        <v>203</v>
      </c>
      <c r="R3" s="10">
        <v>1</v>
      </c>
      <c r="S3" s="10">
        <v>2</v>
      </c>
      <c r="T3" s="10">
        <v>4</v>
      </c>
      <c r="U3" s="79">
        <v>5</v>
      </c>
      <c r="V3" s="10">
        <v>6</v>
      </c>
      <c r="W3" s="10">
        <v>7</v>
      </c>
      <c r="X3" s="10">
        <v>8</v>
      </c>
      <c r="Y3" s="10">
        <v>9</v>
      </c>
      <c r="Z3" s="10">
        <v>10</v>
      </c>
      <c r="AA3" s="10">
        <v>11</v>
      </c>
      <c r="AB3" s="10">
        <v>12</v>
      </c>
      <c r="AC3" s="10">
        <v>13</v>
      </c>
      <c r="AD3" s="10">
        <v>14</v>
      </c>
      <c r="AE3" s="10">
        <v>15</v>
      </c>
      <c r="AF3" s="10">
        <v>16</v>
      </c>
      <c r="AG3" s="10">
        <v>17</v>
      </c>
      <c r="AH3" s="10">
        <v>18</v>
      </c>
      <c r="AI3" s="10">
        <v>19</v>
      </c>
      <c r="AJ3" s="10">
        <v>20</v>
      </c>
      <c r="AK3" s="10">
        <v>21</v>
      </c>
      <c r="AL3" s="151" t="s">
        <v>202</v>
      </c>
      <c r="AM3" s="150" t="s">
        <v>203</v>
      </c>
    </row>
    <row r="4" spans="1:39" x14ac:dyDescent="0.3">
      <c r="A4" s="15" t="s">
        <v>6</v>
      </c>
      <c r="B4" s="15">
        <v>8.9517381112146879</v>
      </c>
      <c r="C4" s="17">
        <v>9.0106242830801744</v>
      </c>
      <c r="D4" s="17">
        <v>9.6858941981197955</v>
      </c>
      <c r="E4" s="17">
        <v>9.2205860491575073</v>
      </c>
      <c r="F4" s="17">
        <v>8.966367362362492</v>
      </c>
      <c r="G4" s="17">
        <v>8.4527688978005351</v>
      </c>
      <c r="H4" s="17">
        <v>8.7417595271774999</v>
      </c>
      <c r="I4" s="17">
        <v>8.9760743377851391</v>
      </c>
      <c r="J4" s="17">
        <v>14.408960048143154</v>
      </c>
      <c r="K4" s="17">
        <v>12.553340121714166</v>
      </c>
      <c r="L4" s="17">
        <v>13.610477964358441</v>
      </c>
      <c r="M4" s="17">
        <v>11.441623669659499</v>
      </c>
      <c r="N4" s="17">
        <v>11.469302416045251</v>
      </c>
      <c r="O4" s="17">
        <v>11.0393263959943</v>
      </c>
      <c r="P4" s="208">
        <f>AVERAGE(C4:O4)</f>
        <v>10.582854251645996</v>
      </c>
      <c r="Q4" s="209">
        <f>STDEV(C4:O4)</f>
        <v>1.9931953319792834</v>
      </c>
      <c r="R4" s="20">
        <v>11.701235899488488</v>
      </c>
      <c r="S4" s="20">
        <v>13.463385531035188</v>
      </c>
      <c r="T4" s="20">
        <v>9.8692824945401512</v>
      </c>
      <c r="U4" s="80">
        <v>12.056832629141837</v>
      </c>
      <c r="V4" s="20">
        <v>8.8713502491157588</v>
      </c>
      <c r="W4" s="20">
        <v>11.183846623354688</v>
      </c>
      <c r="X4" s="20">
        <v>10.81247160818709</v>
      </c>
      <c r="Y4" s="20">
        <v>10.999456043628021</v>
      </c>
      <c r="Z4" s="20">
        <v>11.574106681987987</v>
      </c>
      <c r="AA4" s="20">
        <v>11.262856329209612</v>
      </c>
      <c r="AB4" s="20">
        <v>14.696634077267056</v>
      </c>
      <c r="AC4" s="20">
        <v>10.96250242192052</v>
      </c>
      <c r="AD4" s="20">
        <v>10.6647755268559</v>
      </c>
      <c r="AE4" s="20">
        <v>10.370711485084486</v>
      </c>
      <c r="AF4" s="20">
        <v>9.9089089285619458</v>
      </c>
      <c r="AG4" s="20">
        <v>10.005923092891557</v>
      </c>
      <c r="AH4" s="20">
        <v>9.7220108088974371</v>
      </c>
      <c r="AI4" s="20">
        <v>9.1721142797653226</v>
      </c>
      <c r="AJ4" s="20">
        <v>13.27562057893579</v>
      </c>
      <c r="AK4" s="20">
        <v>10.166202501480349</v>
      </c>
      <c r="AL4" s="21">
        <f>AVERAGE(R4:AK4)</f>
        <v>11.037011389567457</v>
      </c>
      <c r="AM4" s="152">
        <f>STDEV(R4:AK4)</f>
        <v>1.4712772198594963</v>
      </c>
    </row>
    <row r="5" spans="1:39" x14ac:dyDescent="0.3">
      <c r="A5" s="15" t="s">
        <v>7</v>
      </c>
      <c r="B5" s="15">
        <v>2.2007849787554852</v>
      </c>
      <c r="C5" s="17">
        <v>3.0007159863822803</v>
      </c>
      <c r="D5" s="17">
        <v>3.0663625261812819</v>
      </c>
      <c r="E5" s="17">
        <v>3.6627585791013217</v>
      </c>
      <c r="F5" s="17">
        <v>4.0764184468971996</v>
      </c>
      <c r="G5" s="17">
        <v>3.7362347448007589</v>
      </c>
      <c r="H5" s="17">
        <v>3.5812622355437216</v>
      </c>
      <c r="I5" s="17">
        <v>3.4041403829781633</v>
      </c>
      <c r="J5" s="17">
        <v>4.8812553555788876</v>
      </c>
      <c r="K5" s="17">
        <v>3.7935688444541866</v>
      </c>
      <c r="L5" s="17">
        <v>4.5130569302185481</v>
      </c>
      <c r="M5" s="17">
        <v>3.9944019379754327</v>
      </c>
      <c r="N5" s="17">
        <v>3.5747687925158229</v>
      </c>
      <c r="O5" s="17">
        <v>3.6162867039911339</v>
      </c>
      <c r="P5" s="28">
        <f t="shared" ref="P5:P16" si="0">AVERAGE(C5:O5)</f>
        <v>3.7616331897399031</v>
      </c>
      <c r="Q5" s="132">
        <f t="shared" ref="Q5:Q16" si="1">STDEV(C5:O5)</f>
        <v>0.52135069880968898</v>
      </c>
      <c r="R5" s="20">
        <v>4.0934595260199043</v>
      </c>
      <c r="S5" s="20">
        <v>4.2383351838553249</v>
      </c>
      <c r="T5" s="20">
        <v>4.4259087592783093</v>
      </c>
      <c r="U5" s="80">
        <v>4.8696066019970505</v>
      </c>
      <c r="V5" s="20">
        <v>3.5310843646011643</v>
      </c>
      <c r="W5" s="20">
        <v>3.815169600869222</v>
      </c>
      <c r="X5" s="20">
        <v>3.6083649009152672</v>
      </c>
      <c r="Y5" s="20">
        <v>3.7188147832536451</v>
      </c>
      <c r="Z5" s="20">
        <v>3.8172436348333596</v>
      </c>
      <c r="AA5" s="20">
        <v>4.0680128559034632</v>
      </c>
      <c r="AB5" s="20">
        <v>5.2144475138732815</v>
      </c>
      <c r="AC5" s="20">
        <v>3.6786086333987695</v>
      </c>
      <c r="AD5" s="20">
        <v>3.8175821619332355</v>
      </c>
      <c r="AE5" s="20">
        <v>3.6418071690562344</v>
      </c>
      <c r="AF5" s="20">
        <v>3.0971850963909326</v>
      </c>
      <c r="AG5" s="20">
        <v>3.4786810367885379</v>
      </c>
      <c r="AH5" s="20">
        <v>3.3503603880318633</v>
      </c>
      <c r="AI5" s="20">
        <v>3.6038893205245865</v>
      </c>
      <c r="AJ5" s="20">
        <v>5.122324797621749</v>
      </c>
      <c r="AK5" s="20">
        <v>3.6307884359646678</v>
      </c>
      <c r="AL5" s="21">
        <f t="shared" ref="AL5:AL16" si="2">AVERAGE(R5:AK5)</f>
        <v>3.9410837382555273</v>
      </c>
      <c r="AM5" s="152">
        <f t="shared" ref="AM5:AM16" si="3">STDEV(R5:AK5)</f>
        <v>0.57398468192109164</v>
      </c>
    </row>
    <row r="6" spans="1:39" x14ac:dyDescent="0.3">
      <c r="A6" s="15" t="s">
        <v>8</v>
      </c>
      <c r="B6" s="15">
        <v>15.690674262083698</v>
      </c>
      <c r="C6" s="17">
        <v>25.013050733076973</v>
      </c>
      <c r="D6" s="17">
        <v>23.020340933021604</v>
      </c>
      <c r="E6" s="17">
        <v>24.636443837814902</v>
      </c>
      <c r="F6" s="17">
        <v>26.61909879050123</v>
      </c>
      <c r="G6" s="17">
        <v>26.625513206752011</v>
      </c>
      <c r="H6" s="17">
        <v>26.70531875794649</v>
      </c>
      <c r="I6" s="17">
        <v>24.520267939429338</v>
      </c>
      <c r="J6" s="17">
        <v>14.294933320376508</v>
      </c>
      <c r="K6" s="17">
        <v>14.574865496837576</v>
      </c>
      <c r="L6" s="17">
        <v>16.746211064608833</v>
      </c>
      <c r="M6" s="17">
        <v>16.504668226872244</v>
      </c>
      <c r="N6" s="17">
        <v>17.755979690837034</v>
      </c>
      <c r="O6" s="17">
        <v>17.819081795393821</v>
      </c>
      <c r="P6" s="28">
        <f t="shared" si="0"/>
        <v>21.141213368728351</v>
      </c>
      <c r="Q6" s="132">
        <f t="shared" si="1"/>
        <v>4.8861996924818039</v>
      </c>
      <c r="R6" s="20">
        <v>18.217178082798991</v>
      </c>
      <c r="S6" s="20">
        <v>15.630674780279199</v>
      </c>
      <c r="T6" s="20">
        <v>22.2805929060141</v>
      </c>
      <c r="U6" s="80">
        <v>19.864305143784435</v>
      </c>
      <c r="V6" s="20">
        <v>25.315882804064092</v>
      </c>
      <c r="W6" s="20">
        <v>20.045038749013678</v>
      </c>
      <c r="X6" s="20">
        <v>20.09096181871891</v>
      </c>
      <c r="Y6" s="20">
        <v>19.782777891444621</v>
      </c>
      <c r="Z6" s="20">
        <v>17.625177015590271</v>
      </c>
      <c r="AA6" s="20">
        <v>17.882861410030177</v>
      </c>
      <c r="AB6" s="20">
        <v>16.331877625654471</v>
      </c>
      <c r="AC6" s="20">
        <v>19.618502882737268</v>
      </c>
      <c r="AD6" s="20">
        <v>21.159736051311839</v>
      </c>
      <c r="AE6" s="20">
        <v>20.261860717455544</v>
      </c>
      <c r="AF6" s="20">
        <v>22.320288443255734</v>
      </c>
      <c r="AG6" s="20">
        <v>21.096650584236983</v>
      </c>
      <c r="AH6" s="20">
        <v>22.172469095187434</v>
      </c>
      <c r="AI6" s="20">
        <v>24.499035826535501</v>
      </c>
      <c r="AJ6" s="20">
        <v>18.468890202873819</v>
      </c>
      <c r="AK6" s="20">
        <v>22.849079700576688</v>
      </c>
      <c r="AL6" s="21">
        <f t="shared" si="2"/>
        <v>20.275692086578182</v>
      </c>
      <c r="AM6" s="152">
        <f t="shared" si="3"/>
        <v>2.5280542613521746</v>
      </c>
    </row>
    <row r="7" spans="1:39" x14ac:dyDescent="0.3">
      <c r="A7" s="15" t="s">
        <v>9</v>
      </c>
      <c r="B7" s="15">
        <v>30.149951832172587</v>
      </c>
      <c r="C7" s="17">
        <v>20.768547170095328</v>
      </c>
      <c r="D7" s="17">
        <v>21.271371314029288</v>
      </c>
      <c r="E7" s="17">
        <v>20.492382651075342</v>
      </c>
      <c r="F7" s="17">
        <v>16.729237061438273</v>
      </c>
      <c r="G7" s="17">
        <v>21.608026820046231</v>
      </c>
      <c r="H7" s="17">
        <v>21.172548362489344</v>
      </c>
      <c r="I7" s="17">
        <v>21.602498475115741</v>
      </c>
      <c r="J7" s="17">
        <v>21.589952799003115</v>
      </c>
      <c r="K7" s="17">
        <v>24.966183142311273</v>
      </c>
      <c r="L7" s="17">
        <v>20.199685476067117</v>
      </c>
      <c r="M7" s="17">
        <v>23.416200529133896</v>
      </c>
      <c r="N7" s="17">
        <v>23.337948162683379</v>
      </c>
      <c r="O7" s="17">
        <v>22.747769465306394</v>
      </c>
      <c r="P7" s="28">
        <f t="shared" si="0"/>
        <v>21.530950109907288</v>
      </c>
      <c r="Q7" s="132">
        <f t="shared" si="1"/>
        <v>1.9748387073337983</v>
      </c>
      <c r="R7" s="20">
        <v>21.756976150215177</v>
      </c>
      <c r="S7" s="20">
        <v>23.819431564042851</v>
      </c>
      <c r="T7" s="20">
        <v>16.804650798295199</v>
      </c>
      <c r="U7" s="80">
        <v>17.425089739890659</v>
      </c>
      <c r="V7" s="20">
        <v>20.094931886205032</v>
      </c>
      <c r="W7" s="20">
        <v>22.332268382917636</v>
      </c>
      <c r="X7" s="20">
        <v>22.620371679528276</v>
      </c>
      <c r="Y7" s="20">
        <v>21.69464338804076</v>
      </c>
      <c r="Z7" s="20">
        <v>23.812428770203077</v>
      </c>
      <c r="AA7" s="20">
        <v>23.806982486775425</v>
      </c>
      <c r="AB7" s="20">
        <v>18.838046537762345</v>
      </c>
      <c r="AC7" s="20">
        <v>21.545293630118053</v>
      </c>
      <c r="AD7" s="20">
        <v>20.42487573032529</v>
      </c>
      <c r="AE7" s="20">
        <v>21.488987081746689</v>
      </c>
      <c r="AF7" s="20">
        <v>21.488752507734379</v>
      </c>
      <c r="AG7" s="20">
        <v>21.817347381551755</v>
      </c>
      <c r="AH7" s="20">
        <v>21.990112074692238</v>
      </c>
      <c r="AI7" s="20">
        <v>20.019239621053448</v>
      </c>
      <c r="AJ7" s="20">
        <v>18.069534740292671</v>
      </c>
      <c r="AK7" s="20">
        <v>20.791775156623849</v>
      </c>
      <c r="AL7" s="21">
        <f t="shared" si="2"/>
        <v>21.032086965400744</v>
      </c>
      <c r="AM7" s="152">
        <f t="shared" si="3"/>
        <v>2.0182728221730084</v>
      </c>
    </row>
    <row r="8" spans="1:39" x14ac:dyDescent="0.3">
      <c r="A8" s="15" t="s">
        <v>10</v>
      </c>
      <c r="B8" s="15">
        <v>18.228037330696083</v>
      </c>
      <c r="C8" s="17">
        <v>9.0262303867619043</v>
      </c>
      <c r="D8" s="17">
        <v>9.2165713796969229</v>
      </c>
      <c r="E8" s="17">
        <v>9.1593350311811346</v>
      </c>
      <c r="F8" s="17">
        <v>6.295485279442306</v>
      </c>
      <c r="G8" s="17">
        <v>9.1723281194039181</v>
      </c>
      <c r="H8" s="17">
        <v>8.9002022060949137</v>
      </c>
      <c r="I8" s="17">
        <v>9.3426523589611392</v>
      </c>
      <c r="J8" s="17">
        <v>6.6770974339423876</v>
      </c>
      <c r="K8" s="17">
        <v>10.740398786378213</v>
      </c>
      <c r="L8" s="17">
        <v>6.4245745889786363</v>
      </c>
      <c r="M8" s="17">
        <v>10.386411984353227</v>
      </c>
      <c r="N8" s="17">
        <v>9.9962604330438598</v>
      </c>
      <c r="O8" s="17">
        <v>9.9887900589480587</v>
      </c>
      <c r="P8" s="28">
        <f t="shared" si="0"/>
        <v>8.8712567728605087</v>
      </c>
      <c r="Q8" s="132">
        <f t="shared" si="1"/>
        <v>1.4798376159894986</v>
      </c>
      <c r="R8" s="20">
        <v>8.9372100928901865</v>
      </c>
      <c r="S8" s="20">
        <v>9.8361663088554891</v>
      </c>
      <c r="T8" s="20">
        <v>5.0658549992333946</v>
      </c>
      <c r="U8" s="80">
        <v>5.0789589204622896</v>
      </c>
      <c r="V8" s="20">
        <v>8.0368892572127795</v>
      </c>
      <c r="W8" s="20">
        <v>8.6548766719777674</v>
      </c>
      <c r="X8" s="20">
        <v>9.5176618449149473</v>
      </c>
      <c r="Y8" s="20">
        <v>8.8932194530326285</v>
      </c>
      <c r="Z8" s="20">
        <v>9.642475652887585</v>
      </c>
      <c r="AA8" s="20">
        <v>9.787517024191942</v>
      </c>
      <c r="AB8" s="20">
        <v>5.5345215289581668</v>
      </c>
      <c r="AC8" s="20">
        <v>8.8432268134124747</v>
      </c>
      <c r="AD8" s="20">
        <v>8.1265285391085396</v>
      </c>
      <c r="AE8" s="20">
        <v>8.7485308862946702</v>
      </c>
      <c r="AF8" s="20">
        <v>9.0386622960731859</v>
      </c>
      <c r="AG8" s="20">
        <v>9.0186770047134974</v>
      </c>
      <c r="AH8" s="20">
        <v>8.9668077031449744</v>
      </c>
      <c r="AI8" s="20">
        <v>8.0125563550369154</v>
      </c>
      <c r="AJ8" s="20">
        <v>5.1620631427624506</v>
      </c>
      <c r="AK8" s="20">
        <v>8.2665490990427362</v>
      </c>
      <c r="AL8" s="21">
        <f t="shared" si="2"/>
        <v>8.1584476797103314</v>
      </c>
      <c r="AM8" s="152">
        <f t="shared" si="3"/>
        <v>1.6035487727046593</v>
      </c>
    </row>
    <row r="9" spans="1:39" x14ac:dyDescent="0.3">
      <c r="A9" s="15" t="s">
        <v>11</v>
      </c>
      <c r="B9" s="15">
        <v>1.7137822057607801</v>
      </c>
      <c r="C9" s="17">
        <v>2.1019930621293881</v>
      </c>
      <c r="D9" s="17">
        <v>2.1137095866162259</v>
      </c>
      <c r="E9" s="17">
        <v>2.2672250476966638</v>
      </c>
      <c r="F9" s="17">
        <v>2.3325734181955284</v>
      </c>
      <c r="G9" s="17">
        <v>2.3169239558647678</v>
      </c>
      <c r="H9" s="17">
        <v>2.3189089526870821</v>
      </c>
      <c r="I9" s="17">
        <v>2.184932008569473</v>
      </c>
      <c r="J9" s="17">
        <v>1.9654086706933684</v>
      </c>
      <c r="K9" s="17">
        <v>2.2645040851114819</v>
      </c>
      <c r="L9" s="17">
        <v>1.8694959938243345</v>
      </c>
      <c r="M9" s="17">
        <v>2.2530414241437704</v>
      </c>
      <c r="N9" s="17">
        <v>2.0911089598756143</v>
      </c>
      <c r="O9" s="17">
        <v>2.2150262869205966</v>
      </c>
      <c r="P9" s="28">
        <f t="shared" si="0"/>
        <v>2.1765270347944843</v>
      </c>
      <c r="Q9" s="132">
        <f t="shared" si="1"/>
        <v>0.14240329310442043</v>
      </c>
      <c r="R9" s="20">
        <v>2.3788549057669686</v>
      </c>
      <c r="S9" s="20">
        <v>2.3592531848289457</v>
      </c>
      <c r="T9" s="20">
        <v>2.0155697130469088</v>
      </c>
      <c r="U9" s="80">
        <v>2.0043787879759476</v>
      </c>
      <c r="V9" s="20">
        <v>1.985453812259045</v>
      </c>
      <c r="W9" s="20">
        <v>2.1870912379859964</v>
      </c>
      <c r="X9" s="20">
        <v>2.0779380837975898</v>
      </c>
      <c r="Y9" s="20">
        <v>2.1914249325015827</v>
      </c>
      <c r="Z9" s="20">
        <v>2.2484891195223509</v>
      </c>
      <c r="AA9" s="20">
        <v>2.2570627816087705</v>
      </c>
      <c r="AB9" s="20">
        <v>2.1581651272902831</v>
      </c>
      <c r="AC9" s="20">
        <v>2.1188405483079662</v>
      </c>
      <c r="AD9" s="20">
        <v>2.1014994335718882</v>
      </c>
      <c r="AE9" s="20">
        <v>2.1542503951344005</v>
      </c>
      <c r="AF9" s="20">
        <v>2.016622334243527</v>
      </c>
      <c r="AG9" s="20">
        <v>2.0781001879915348</v>
      </c>
      <c r="AH9" s="20">
        <v>2.0674936893480766</v>
      </c>
      <c r="AI9" s="20">
        <v>1.9878413796637993</v>
      </c>
      <c r="AJ9" s="20">
        <v>2.1236952364858528</v>
      </c>
      <c r="AK9" s="20">
        <v>2.1372311272092843</v>
      </c>
      <c r="AL9" s="21">
        <f t="shared" si="2"/>
        <v>2.1324628009270361</v>
      </c>
      <c r="AM9" s="152">
        <f t="shared" si="3"/>
        <v>0.11381771311203581</v>
      </c>
    </row>
    <row r="10" spans="1:39" x14ac:dyDescent="0.3">
      <c r="A10" s="15" t="s">
        <v>12</v>
      </c>
      <c r="B10" s="15">
        <v>17.845262529496846</v>
      </c>
      <c r="C10" s="17">
        <v>17.501250230436007</v>
      </c>
      <c r="D10" s="17">
        <v>17.068164832597805</v>
      </c>
      <c r="E10" s="17">
        <v>16.812894964968635</v>
      </c>
      <c r="F10" s="17">
        <v>16.041103924116626</v>
      </c>
      <c r="G10" s="17">
        <v>16.658349849163002</v>
      </c>
      <c r="H10" s="17">
        <v>16.685423166373642</v>
      </c>
      <c r="I10" s="17">
        <v>17.277036140658065</v>
      </c>
      <c r="J10" s="17">
        <v>11.565514956775774</v>
      </c>
      <c r="K10" s="17">
        <v>14.47153443001069</v>
      </c>
      <c r="L10" s="17">
        <v>11.291695230561619</v>
      </c>
      <c r="M10" s="17">
        <v>14.998406483250852</v>
      </c>
      <c r="N10" s="17">
        <v>14.851745018125145</v>
      </c>
      <c r="O10" s="17">
        <v>15.057854212834073</v>
      </c>
      <c r="P10" s="28">
        <f t="shared" si="0"/>
        <v>15.406228726143997</v>
      </c>
      <c r="Q10" s="132">
        <f t="shared" si="1"/>
        <v>2.0286745835673288</v>
      </c>
      <c r="R10" s="20">
        <v>15.173911031187931</v>
      </c>
      <c r="S10" s="20">
        <v>13.824163220145884</v>
      </c>
      <c r="T10" s="20">
        <v>14.527527290102293</v>
      </c>
      <c r="U10" s="80">
        <v>13.788817742520298</v>
      </c>
      <c r="V10" s="20">
        <v>18.094591219469219</v>
      </c>
      <c r="W10" s="20">
        <v>15.532502903513578</v>
      </c>
      <c r="X10" s="20">
        <v>15.434770370112272</v>
      </c>
      <c r="Y10" s="20">
        <v>15.699639022758058</v>
      </c>
      <c r="Z10" s="20">
        <v>14.642455138795208</v>
      </c>
      <c r="AA10" s="20">
        <v>16.230286107237319</v>
      </c>
      <c r="AB10" s="20">
        <v>12.473158987949702</v>
      </c>
      <c r="AC10" s="20">
        <v>15.56786430866881</v>
      </c>
      <c r="AD10" s="20">
        <v>15.101801902299503</v>
      </c>
      <c r="AE10" s="20">
        <v>15.81449499668688</v>
      </c>
      <c r="AF10" s="20">
        <v>16.100508590198896</v>
      </c>
      <c r="AG10" s="20">
        <v>15.605159826121671</v>
      </c>
      <c r="AH10" s="20">
        <v>16.279932261562067</v>
      </c>
      <c r="AI10" s="20">
        <v>18.69771336803737</v>
      </c>
      <c r="AJ10" s="20">
        <v>13.149109102092485</v>
      </c>
      <c r="AK10" s="20">
        <v>16.529222993707688</v>
      </c>
      <c r="AL10" s="21">
        <f t="shared" si="2"/>
        <v>15.413381519158358</v>
      </c>
      <c r="AM10" s="152">
        <f t="shared" si="3"/>
        <v>1.485003817500725</v>
      </c>
    </row>
    <row r="11" spans="1:39" x14ac:dyDescent="0.3">
      <c r="A11" s="15" t="s">
        <v>13</v>
      </c>
      <c r="B11" s="15">
        <v>3.6438849261703061</v>
      </c>
      <c r="C11" s="17">
        <v>2.8859142771261155</v>
      </c>
      <c r="D11" s="17">
        <v>2.6531233144878579</v>
      </c>
      <c r="E11" s="17">
        <v>2.5436923756119927</v>
      </c>
      <c r="F11" s="17">
        <v>1.5210336090901864</v>
      </c>
      <c r="G11" s="17">
        <v>2.3794663743611726</v>
      </c>
      <c r="H11" s="17">
        <v>2.4152510057169869</v>
      </c>
      <c r="I11" s="17">
        <v>2.5281593564318747</v>
      </c>
      <c r="J11" s="17">
        <v>1.7881299229787015</v>
      </c>
      <c r="K11" s="17">
        <v>2.7003022621839294</v>
      </c>
      <c r="L11" s="17">
        <v>1.8630047942171086</v>
      </c>
      <c r="M11" s="17">
        <v>2.5628605471343264</v>
      </c>
      <c r="N11" s="17">
        <v>2.5081385790742825</v>
      </c>
      <c r="O11" s="17">
        <v>2.6127716174580145</v>
      </c>
      <c r="P11" s="28">
        <f t="shared" si="0"/>
        <v>2.3816806181440424</v>
      </c>
      <c r="Q11" s="132">
        <f t="shared" si="1"/>
        <v>0.40234203123622447</v>
      </c>
      <c r="R11" s="20">
        <v>2.5512557859855471</v>
      </c>
      <c r="S11" s="20">
        <v>2.2559917545100361</v>
      </c>
      <c r="T11" s="20">
        <v>1.8830320982918656</v>
      </c>
      <c r="U11" s="80">
        <v>1.6782943575228717</v>
      </c>
      <c r="V11" s="20">
        <v>0.35099626946685786</v>
      </c>
      <c r="W11" s="20">
        <v>2.3250910965302518</v>
      </c>
      <c r="X11" s="20">
        <v>2.3873064754145528</v>
      </c>
      <c r="Y11" s="20">
        <v>2.2962809613034119</v>
      </c>
      <c r="Z11" s="20">
        <v>2.3151136046280523</v>
      </c>
      <c r="AA11" s="20">
        <v>1.9722892684267479</v>
      </c>
      <c r="AB11" s="20">
        <v>1.3901389078386595</v>
      </c>
      <c r="AC11" s="20">
        <v>2.292911159266811</v>
      </c>
      <c r="AD11" s="20">
        <v>2.1674535861391258</v>
      </c>
      <c r="AE11" s="20">
        <v>2.2278507023770175</v>
      </c>
      <c r="AF11" s="20">
        <v>2.2285325593919296</v>
      </c>
      <c r="AG11" s="20">
        <v>2.1873694338303875</v>
      </c>
      <c r="AH11" s="20">
        <v>2.1888228653780568</v>
      </c>
      <c r="AI11" s="20">
        <v>0.3354330862966261</v>
      </c>
      <c r="AJ11" s="20">
        <v>1.7655032504874033</v>
      </c>
      <c r="AK11" s="20">
        <v>2.2273552300594597</v>
      </c>
      <c r="AL11" s="21">
        <f t="shared" si="2"/>
        <v>1.9513511226572837</v>
      </c>
      <c r="AM11" s="152">
        <f t="shared" si="3"/>
        <v>0.61302279356336531</v>
      </c>
    </row>
    <row r="12" spans="1:39" x14ac:dyDescent="0.3">
      <c r="A12" s="15" t="s">
        <v>14</v>
      </c>
      <c r="B12" s="15">
        <v>1.5407071733176254</v>
      </c>
      <c r="C12" s="17">
        <v>1.2035698595515483</v>
      </c>
      <c r="D12" s="17">
        <v>1.0006532017392744</v>
      </c>
      <c r="E12" s="17">
        <v>0.91790078953214504</v>
      </c>
      <c r="F12" s="17">
        <v>0.52191887629050093</v>
      </c>
      <c r="G12" s="17">
        <v>0.7483612407912591</v>
      </c>
      <c r="H12" s="17">
        <v>1.0570410176527052</v>
      </c>
      <c r="I12" s="17">
        <v>1.0717567345705039</v>
      </c>
      <c r="J12" s="17">
        <v>0.34343323400529902</v>
      </c>
      <c r="K12" s="17">
        <v>0.99066379229537893</v>
      </c>
      <c r="L12" s="17">
        <v>0.52505943417830425</v>
      </c>
      <c r="M12" s="17">
        <v>0.89121950147872797</v>
      </c>
      <c r="N12" s="17">
        <v>0.82383069417172716</v>
      </c>
      <c r="O12" s="17">
        <v>1.0050223971041481</v>
      </c>
      <c r="P12" s="28">
        <f t="shared" si="0"/>
        <v>0.85387929025857878</v>
      </c>
      <c r="Q12" s="132">
        <f t="shared" si="1"/>
        <v>0.25339872952165138</v>
      </c>
      <c r="R12" s="20">
        <v>0.87311240562877235</v>
      </c>
      <c r="S12" s="20">
        <v>0.6811250749681339</v>
      </c>
      <c r="T12" s="20">
        <v>0.51158405547197217</v>
      </c>
      <c r="U12" s="80">
        <v>0.41112192048032592</v>
      </c>
      <c r="V12" s="20">
        <v>0.67539147090213458</v>
      </c>
      <c r="W12" s="20">
        <v>0.86171367939456434</v>
      </c>
      <c r="X12" s="20">
        <v>0.8476351666293499</v>
      </c>
      <c r="Y12" s="20">
        <v>0.80522095050828224</v>
      </c>
      <c r="Z12" s="20">
        <v>0.79679246063632558</v>
      </c>
      <c r="AA12" s="20">
        <v>0.75606896390765843</v>
      </c>
      <c r="AB12" s="20">
        <v>0.54210736575550822</v>
      </c>
      <c r="AC12" s="20">
        <v>0.78203525140506969</v>
      </c>
      <c r="AD12" s="20">
        <v>0.69810808572137684</v>
      </c>
      <c r="AE12" s="20">
        <v>0.77156863079040261</v>
      </c>
      <c r="AF12" s="20">
        <v>0.7997149411391582</v>
      </c>
      <c r="AG12" s="20">
        <v>0.73290098496611167</v>
      </c>
      <c r="AH12" s="20">
        <v>0.81076758808098304</v>
      </c>
      <c r="AI12" s="20">
        <v>0.68483661137653717</v>
      </c>
      <c r="AJ12" s="20">
        <v>0.3922429781570787</v>
      </c>
      <c r="AK12" s="20">
        <v>0.86776935558422685</v>
      </c>
      <c r="AL12" s="21">
        <f t="shared" si="2"/>
        <v>0.71509089707519857</v>
      </c>
      <c r="AM12" s="152">
        <f t="shared" si="3"/>
        <v>0.14510050203738015</v>
      </c>
    </row>
    <row r="13" spans="1:39" x14ac:dyDescent="0.3">
      <c r="A13" s="15" t="s">
        <v>0</v>
      </c>
      <c r="B13" s="15">
        <v>0</v>
      </c>
      <c r="C13" s="17">
        <v>6.880612604026993</v>
      </c>
      <c r="D13" s="17">
        <v>7.7156528299418499</v>
      </c>
      <c r="E13" s="17">
        <v>7.659375971151495</v>
      </c>
      <c r="F13" s="17">
        <v>13.115968515814977</v>
      </c>
      <c r="G13" s="17">
        <v>6.2501418155596484</v>
      </c>
      <c r="H13" s="17">
        <v>6.3509600168466216</v>
      </c>
      <c r="I13" s="17">
        <v>6.723786591895597</v>
      </c>
      <c r="J13" s="17">
        <v>17.68640026061308</v>
      </c>
      <c r="K13" s="17">
        <v>9.5900418953214643</v>
      </c>
      <c r="L13" s="17">
        <v>17.726447608080765</v>
      </c>
      <c r="M13" s="17">
        <v>9.773763937826228</v>
      </c>
      <c r="N13" s="17">
        <v>9.8252340300080334</v>
      </c>
      <c r="O13" s="17">
        <v>9.9910928478106058</v>
      </c>
      <c r="P13" s="28">
        <f t="shared" si="0"/>
        <v>9.9453445326844125</v>
      </c>
      <c r="Q13" s="132">
        <f t="shared" si="1"/>
        <v>3.9500725993687902</v>
      </c>
      <c r="R13" s="20">
        <v>11.16892753661568</v>
      </c>
      <c r="S13" s="20">
        <v>11.437138656879979</v>
      </c>
      <c r="T13" s="20">
        <v>17.90709428526241</v>
      </c>
      <c r="U13" s="80">
        <v>18.570618771241691</v>
      </c>
      <c r="V13" s="20">
        <v>9.9225892984314239</v>
      </c>
      <c r="W13" s="20">
        <v>10.401401410198664</v>
      </c>
      <c r="X13" s="20">
        <v>9.7860466793607976</v>
      </c>
      <c r="Y13" s="20">
        <v>10.849990283920379</v>
      </c>
      <c r="Z13" s="20">
        <v>10.738122196647689</v>
      </c>
      <c r="AA13" s="20">
        <v>9.6384247025617142</v>
      </c>
      <c r="AB13" s="20">
        <v>19.210010991568904</v>
      </c>
      <c r="AC13" s="20">
        <v>10.961213989014421</v>
      </c>
      <c r="AD13" s="20">
        <v>12.154363239448958</v>
      </c>
      <c r="AE13" s="20">
        <v>10.997698608586889</v>
      </c>
      <c r="AF13" s="20">
        <v>9.5801981101911391</v>
      </c>
      <c r="AG13" s="20">
        <v>10.494871923374783</v>
      </c>
      <c r="AH13" s="20">
        <v>9.6366285769095885</v>
      </c>
      <c r="AI13" s="20">
        <v>10.083359430887192</v>
      </c>
      <c r="AJ13" s="20">
        <v>18.854238535286402</v>
      </c>
      <c r="AK13" s="20">
        <v>9.717846340964007</v>
      </c>
      <c r="AL13" s="21">
        <f t="shared" si="2"/>
        <v>12.105539178367636</v>
      </c>
      <c r="AM13" s="152">
        <f t="shared" si="3"/>
        <v>3.424191223422536</v>
      </c>
    </row>
    <row r="14" spans="1:39" x14ac:dyDescent="0.3">
      <c r="A14" s="15" t="s">
        <v>1</v>
      </c>
      <c r="B14" s="15">
        <v>0</v>
      </c>
      <c r="C14" s="17">
        <v>1.7867193133057659</v>
      </c>
      <c r="D14" s="17">
        <v>2.1653160197284498</v>
      </c>
      <c r="E14" s="17">
        <v>1.8215780295299719</v>
      </c>
      <c r="F14" s="17">
        <v>2.2668384665024388</v>
      </c>
      <c r="G14" s="17">
        <v>1.4365334378606749</v>
      </c>
      <c r="H14" s="17">
        <v>1.2611466586055664</v>
      </c>
      <c r="I14" s="17">
        <v>1.5503406699973075</v>
      </c>
      <c r="J14" s="17">
        <v>2.2051068750852956</v>
      </c>
      <c r="K14" s="17">
        <v>1.8706136200451748</v>
      </c>
      <c r="L14" s="17">
        <v>2.7541969735849166</v>
      </c>
      <c r="M14" s="17">
        <v>2.2838552667166527</v>
      </c>
      <c r="N14" s="17">
        <v>2.3607342884551654</v>
      </c>
      <c r="O14" s="17">
        <v>2.5782131989133426</v>
      </c>
      <c r="P14" s="28">
        <f t="shared" si="0"/>
        <v>2.0262456014100558</v>
      </c>
      <c r="Q14" s="132">
        <f t="shared" si="1"/>
        <v>0.44769306977810952</v>
      </c>
      <c r="R14" s="20">
        <v>1.9038242445983447</v>
      </c>
      <c r="S14" s="20">
        <v>1.1156988591632468</v>
      </c>
      <c r="T14" s="20">
        <v>2.7787329281419777</v>
      </c>
      <c r="U14" s="80">
        <v>2.2430811003629056</v>
      </c>
      <c r="V14" s="20">
        <v>2.0865198228464403</v>
      </c>
      <c r="W14" s="20">
        <v>1.4458187862036553</v>
      </c>
      <c r="X14" s="20">
        <v>1.7460809128350308</v>
      </c>
      <c r="Y14" s="20">
        <v>1.8024698209822638</v>
      </c>
      <c r="Z14" s="20">
        <v>1.4564858192118637</v>
      </c>
      <c r="AA14" s="20">
        <v>1.2217951047672615</v>
      </c>
      <c r="AB14" s="20">
        <v>1.405714905874093</v>
      </c>
      <c r="AC14" s="20">
        <v>2.3298077679590459</v>
      </c>
      <c r="AD14" s="20">
        <v>2.3189819609990914</v>
      </c>
      <c r="AE14" s="20">
        <v>2.213269656517332</v>
      </c>
      <c r="AF14" s="20">
        <v>2.268476320093697</v>
      </c>
      <c r="AG14" s="20">
        <v>2.2433676797653463</v>
      </c>
      <c r="AH14" s="20">
        <v>1.6673407568651673</v>
      </c>
      <c r="AI14" s="20">
        <v>1.8725648603459546</v>
      </c>
      <c r="AJ14" s="20">
        <v>1.5700119624129163</v>
      </c>
      <c r="AK14" s="20">
        <v>1.7169908753734342</v>
      </c>
      <c r="AL14" s="21">
        <f t="shared" si="2"/>
        <v>1.8703517072659532</v>
      </c>
      <c r="AM14" s="152">
        <f t="shared" si="3"/>
        <v>0.43359322912150594</v>
      </c>
    </row>
    <row r="15" spans="1:39" x14ac:dyDescent="0.3">
      <c r="A15" s="15" t="s">
        <v>2</v>
      </c>
      <c r="B15" s="15">
        <v>3.5176650331892496E-2</v>
      </c>
      <c r="C15" s="17">
        <v>0.82077209402751083</v>
      </c>
      <c r="D15" s="17">
        <v>1.0228398638396496</v>
      </c>
      <c r="E15" s="17">
        <v>0.80582667317889456</v>
      </c>
      <c r="F15" s="17">
        <v>1.5139562493482652</v>
      </c>
      <c r="G15" s="17">
        <v>0.61535153759603833</v>
      </c>
      <c r="H15" s="17">
        <v>0.81017809286543674</v>
      </c>
      <c r="I15" s="17">
        <v>0.81835500360765967</v>
      </c>
      <c r="J15" s="17">
        <v>2.5938071228044182</v>
      </c>
      <c r="K15" s="17">
        <v>1.4839835233364769</v>
      </c>
      <c r="L15" s="17">
        <v>2.4760939413213658</v>
      </c>
      <c r="M15" s="17">
        <v>1.4935464914551386</v>
      </c>
      <c r="N15" s="17">
        <v>1.4049489351646718</v>
      </c>
      <c r="O15" s="17">
        <v>1.328765019325526</v>
      </c>
      <c r="P15" s="28">
        <f t="shared" si="0"/>
        <v>1.3221865036823885</v>
      </c>
      <c r="Q15" s="132">
        <f t="shared" si="1"/>
        <v>0.62389897585856402</v>
      </c>
      <c r="R15" s="20">
        <v>1.2440543388040346</v>
      </c>
      <c r="S15" s="20">
        <v>1.3386358814357198</v>
      </c>
      <c r="T15" s="20">
        <v>1.9301696723214297</v>
      </c>
      <c r="U15" s="80">
        <v>2.0088942846196982</v>
      </c>
      <c r="V15" s="20">
        <v>1.0343195454260468</v>
      </c>
      <c r="W15" s="20">
        <v>1.2151808580403038</v>
      </c>
      <c r="X15" s="20">
        <v>1.0703904595859108</v>
      </c>
      <c r="Y15" s="20">
        <v>1.2660624686263329</v>
      </c>
      <c r="Z15" s="20">
        <v>1.3311099050562267</v>
      </c>
      <c r="AA15" s="20">
        <v>1.1158429653799304</v>
      </c>
      <c r="AB15" s="20">
        <v>2.2051764302075267</v>
      </c>
      <c r="AC15" s="20">
        <v>1.2991925937907738</v>
      </c>
      <c r="AD15" s="20">
        <v>1.2642937822852538</v>
      </c>
      <c r="AE15" s="20">
        <v>1.3089696702694418</v>
      </c>
      <c r="AF15" s="20">
        <v>1.1521498727254718</v>
      </c>
      <c r="AG15" s="20">
        <v>1.2409508637678359</v>
      </c>
      <c r="AH15" s="20">
        <v>1.147254191902122</v>
      </c>
      <c r="AI15" s="20">
        <v>1.0314158604767298</v>
      </c>
      <c r="AJ15" s="20">
        <v>2.046765472591392</v>
      </c>
      <c r="AK15" s="20">
        <v>1.0991891834136129</v>
      </c>
      <c r="AL15" s="21">
        <f t="shared" si="2"/>
        <v>1.3675009150362896</v>
      </c>
      <c r="AM15" s="152">
        <f t="shared" si="3"/>
        <v>0.36412647283588762</v>
      </c>
    </row>
    <row r="16" spans="1:39" x14ac:dyDescent="0.3">
      <c r="A16" s="13" t="s">
        <v>15</v>
      </c>
      <c r="B16" s="13">
        <v>4.2215339144408177E-2</v>
      </c>
      <c r="C16" s="18">
        <v>9.4881040113602708</v>
      </c>
      <c r="D16" s="18">
        <v>10.90380871350995</v>
      </c>
      <c r="E16" s="18">
        <v>10.286780673860363</v>
      </c>
      <c r="F16" s="18">
        <v>16.89676323166568</v>
      </c>
      <c r="G16" s="18">
        <v>8.3020267910163614</v>
      </c>
      <c r="H16" s="18">
        <v>8.4222847683176241</v>
      </c>
      <c r="I16" s="18">
        <v>9.0924822655005642</v>
      </c>
      <c r="J16" s="33">
        <v>22.485314258502793</v>
      </c>
      <c r="K16" s="18">
        <v>12.944639038703116</v>
      </c>
      <c r="L16" s="33">
        <v>22.956738522987049</v>
      </c>
      <c r="M16" s="18">
        <v>13.551165695998019</v>
      </c>
      <c r="N16" s="18">
        <v>13.590917253627872</v>
      </c>
      <c r="O16" s="18">
        <v>13.898071066049475</v>
      </c>
      <c r="P16" s="33">
        <f t="shared" si="0"/>
        <v>13.293776637776856</v>
      </c>
      <c r="Q16" s="148">
        <f t="shared" si="1"/>
        <v>4.8906143839573737</v>
      </c>
      <c r="R16" s="22">
        <v>14.316806120018059</v>
      </c>
      <c r="S16" s="22">
        <v>13.891473397478945</v>
      </c>
      <c r="T16" s="22">
        <v>22.615996885725817</v>
      </c>
      <c r="U16" s="23">
        <v>22.822594156224298</v>
      </c>
      <c r="V16" s="22">
        <v>13.043428666703912</v>
      </c>
      <c r="W16" s="22">
        <v>13.062401054442624</v>
      </c>
      <c r="X16" s="22">
        <v>12.602518051781738</v>
      </c>
      <c r="Y16" s="22">
        <v>13.918522573528975</v>
      </c>
      <c r="Z16" s="22">
        <v>13.525717920915779</v>
      </c>
      <c r="AA16" s="22">
        <v>11.976062772708907</v>
      </c>
      <c r="AB16" s="22">
        <v>22.820902327650522</v>
      </c>
      <c r="AC16" s="22">
        <v>14.590214350764242</v>
      </c>
      <c r="AD16" s="22">
        <v>15.737638982733303</v>
      </c>
      <c r="AE16" s="22">
        <v>14.519937935373662</v>
      </c>
      <c r="AF16" s="22">
        <v>13.000824303010308</v>
      </c>
      <c r="AG16" s="22">
        <v>13.979190466907966</v>
      </c>
      <c r="AH16" s="22">
        <v>12.451223525676877</v>
      </c>
      <c r="AI16" s="22">
        <v>12.987340151709876</v>
      </c>
      <c r="AJ16" s="22">
        <v>22.471015970290711</v>
      </c>
      <c r="AK16" s="22">
        <v>12.534026399751054</v>
      </c>
      <c r="AL16" s="23">
        <f t="shared" si="2"/>
        <v>15.343391800669878</v>
      </c>
      <c r="AM16" s="153">
        <f t="shared" si="3"/>
        <v>3.8657961876941758</v>
      </c>
    </row>
    <row r="17" spans="1:12" x14ac:dyDescent="0.3">
      <c r="A17" s="2" t="s">
        <v>218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2" t="s">
        <v>217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21" spans="1:12" x14ac:dyDescent="0.3">
      <c r="A21" s="90"/>
      <c r="B21"/>
    </row>
  </sheetData>
  <mergeCells count="6">
    <mergeCell ref="A1:XFD1"/>
    <mergeCell ref="C2:O2"/>
    <mergeCell ref="B2:B3"/>
    <mergeCell ref="R2:AK2"/>
    <mergeCell ref="A2:A3"/>
    <mergeCell ref="P2:Q2"/>
  </mergeCells>
  <phoneticPr fontId="1" type="noConversion"/>
  <pageMargins left="0.7" right="0.7" top="0.75" bottom="0.75" header="0.3" footer="0.3"/>
  <pageSetup paperSize="9" orientation="portrait" horizontalDpi="4294967293" verticalDpi="0" r:id="rId1"/>
  <ignoredErrors>
    <ignoredError sqref="P4:Q1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"/>
  <sheetViews>
    <sheetView zoomScaleNormal="100" workbookViewId="0"/>
  </sheetViews>
  <sheetFormatPr defaultColWidth="8.75" defaultRowHeight="16.5" x14ac:dyDescent="0.3"/>
  <cols>
    <col min="1" max="1" width="8.75" style="5"/>
    <col min="2" max="10" width="5.125" style="5" bestFit="1" customWidth="1"/>
    <col min="11" max="11" width="4.25" style="5" bestFit="1" customWidth="1"/>
    <col min="12" max="20" width="5.125" style="5" bestFit="1" customWidth="1"/>
    <col min="21" max="21" width="4.25" style="5" bestFit="1" customWidth="1"/>
    <col min="22" max="30" width="5.125" style="5" bestFit="1" customWidth="1"/>
    <col min="31" max="31" width="4.25" style="5" bestFit="1" customWidth="1"/>
    <col min="32" max="16384" width="8.75" style="5"/>
  </cols>
  <sheetData>
    <row r="1" spans="1:32" s="1" customFormat="1" ht="15" x14ac:dyDescent="0.3">
      <c r="A1" s="1" t="s">
        <v>224</v>
      </c>
    </row>
    <row r="2" spans="1:32" x14ac:dyDescent="0.3">
      <c r="A2" s="220" t="s">
        <v>195</v>
      </c>
      <c r="B2" s="229" t="s">
        <v>207</v>
      </c>
      <c r="C2" s="229"/>
      <c r="D2" s="229"/>
      <c r="E2" s="229"/>
      <c r="F2" s="229"/>
      <c r="G2" s="229"/>
      <c r="H2" s="229"/>
      <c r="I2" s="229"/>
      <c r="J2" s="87"/>
      <c r="K2" s="87"/>
      <c r="L2" s="230" t="s">
        <v>208</v>
      </c>
      <c r="M2" s="230"/>
      <c r="N2" s="230"/>
      <c r="O2" s="230"/>
      <c r="P2" s="230"/>
      <c r="Q2" s="230"/>
      <c r="R2" s="230"/>
      <c r="S2" s="230"/>
      <c r="T2" s="88"/>
      <c r="U2" s="88"/>
      <c r="V2" s="231" t="s">
        <v>209</v>
      </c>
      <c r="W2" s="231"/>
      <c r="X2" s="231"/>
      <c r="Y2" s="231"/>
      <c r="Z2" s="231"/>
      <c r="AA2" s="231"/>
      <c r="AB2" s="231"/>
      <c r="AC2" s="231"/>
      <c r="AD2" s="157"/>
      <c r="AE2" s="157"/>
    </row>
    <row r="3" spans="1:32" x14ac:dyDescent="0.3">
      <c r="A3" s="222"/>
      <c r="B3" s="46">
        <v>1</v>
      </c>
      <c r="C3" s="46">
        <v>2</v>
      </c>
      <c r="D3" s="46">
        <v>3</v>
      </c>
      <c r="E3" s="46">
        <v>4</v>
      </c>
      <c r="F3" s="46">
        <v>5</v>
      </c>
      <c r="G3" s="46">
        <v>6</v>
      </c>
      <c r="H3" s="46">
        <v>7</v>
      </c>
      <c r="I3" s="123">
        <v>8</v>
      </c>
      <c r="J3" s="47" t="s">
        <v>200</v>
      </c>
      <c r="K3" s="154" t="s">
        <v>201</v>
      </c>
      <c r="L3" s="44">
        <v>1</v>
      </c>
      <c r="M3" s="44">
        <v>2</v>
      </c>
      <c r="N3" s="44">
        <v>4</v>
      </c>
      <c r="O3" s="44">
        <v>5</v>
      </c>
      <c r="P3" s="44">
        <v>6</v>
      </c>
      <c r="Q3" s="126">
        <v>7</v>
      </c>
      <c r="R3" s="126">
        <v>8</v>
      </c>
      <c r="S3" s="44">
        <v>9</v>
      </c>
      <c r="T3" s="45" t="s">
        <v>200</v>
      </c>
      <c r="U3" s="129" t="s">
        <v>201</v>
      </c>
      <c r="V3" s="43">
        <v>1</v>
      </c>
      <c r="W3" s="137">
        <v>2</v>
      </c>
      <c r="X3" s="43">
        <v>3</v>
      </c>
      <c r="Y3" s="43">
        <v>4</v>
      </c>
      <c r="Z3" s="43">
        <v>5</v>
      </c>
      <c r="AA3" s="43">
        <v>6</v>
      </c>
      <c r="AB3" s="43">
        <v>7</v>
      </c>
      <c r="AC3" s="43">
        <v>8</v>
      </c>
      <c r="AD3" s="158" t="s">
        <v>200</v>
      </c>
      <c r="AE3" s="159" t="s">
        <v>201</v>
      </c>
    </row>
    <row r="4" spans="1:32" x14ac:dyDescent="0.3">
      <c r="A4" s="16" t="s">
        <v>6</v>
      </c>
      <c r="B4" s="24">
        <v>11.666030837222033</v>
      </c>
      <c r="C4" s="24">
        <v>12.185341692785142</v>
      </c>
      <c r="D4" s="24">
        <v>11.043928994444554</v>
      </c>
      <c r="E4" s="24">
        <v>11.610095135047048</v>
      </c>
      <c r="F4" s="24">
        <v>11.950319750135366</v>
      </c>
      <c r="G4" s="24">
        <v>12.463259563432734</v>
      </c>
      <c r="H4" s="24">
        <v>12.855410800130842</v>
      </c>
      <c r="I4" s="124">
        <v>11.45296938173203</v>
      </c>
      <c r="J4" s="25">
        <f>AVERAGE(B4:I4)</f>
        <v>11.903419519366219</v>
      </c>
      <c r="K4" s="155">
        <f>STDEV(B4:I4)</f>
        <v>0.58375751899408002</v>
      </c>
      <c r="L4" s="26">
        <v>11.667210132765648</v>
      </c>
      <c r="M4" s="26">
        <v>11.538772040849267</v>
      </c>
      <c r="N4" s="26">
        <v>10.89825663911234</v>
      </c>
      <c r="O4" s="26">
        <v>11.374234507696981</v>
      </c>
      <c r="P4" s="26">
        <v>13.214061807543962</v>
      </c>
      <c r="Q4" s="127">
        <v>14.338455810538944</v>
      </c>
      <c r="R4" s="127">
        <v>12.073212903630646</v>
      </c>
      <c r="S4" s="26">
        <v>13.057672479446556</v>
      </c>
      <c r="T4" s="27">
        <f>AVERAGE(L4:S4)</f>
        <v>12.270234540198043</v>
      </c>
      <c r="U4" s="130">
        <f>STDEV(L4:S4)</f>
        <v>1.1594974533540703</v>
      </c>
      <c r="V4" s="17">
        <v>13.4781502429997</v>
      </c>
      <c r="W4" s="118">
        <v>15.407684001143142</v>
      </c>
      <c r="X4" s="17">
        <v>13.367892410117797</v>
      </c>
      <c r="Y4" s="17">
        <v>17.207622765887102</v>
      </c>
      <c r="Z4" s="17">
        <v>17.055993208706692</v>
      </c>
      <c r="AA4" s="17">
        <v>13.334274241263401</v>
      </c>
      <c r="AB4" s="17">
        <v>12.090795327934655</v>
      </c>
      <c r="AC4" s="17">
        <v>17.453546986301159</v>
      </c>
      <c r="AD4" s="28">
        <f>AVERAGE(V4:AC4)</f>
        <v>14.924494898044207</v>
      </c>
      <c r="AE4" s="132">
        <f>STDEV(V4:AC4)</f>
        <v>2.1199431677434122</v>
      </c>
    </row>
    <row r="5" spans="1:32" x14ac:dyDescent="0.3">
      <c r="A5" s="16" t="s">
        <v>7</v>
      </c>
      <c r="B5" s="24">
        <v>4.5199617457587324</v>
      </c>
      <c r="C5" s="24">
        <v>5.4007274184272998</v>
      </c>
      <c r="D5" s="24">
        <v>5.748613708564986</v>
      </c>
      <c r="E5" s="24">
        <v>4.9626550987480949</v>
      </c>
      <c r="F5" s="24">
        <v>6.2671543811458958</v>
      </c>
      <c r="G5" s="24">
        <v>5.3546834907380596</v>
      </c>
      <c r="H5" s="24">
        <v>5.8578716055281541</v>
      </c>
      <c r="I5" s="124">
        <v>5.4604883189658064</v>
      </c>
      <c r="J5" s="25">
        <f t="shared" ref="J5:J16" si="0">AVERAGE(B5:I5)</f>
        <v>5.4465194709846285</v>
      </c>
      <c r="K5" s="155">
        <f t="shared" ref="K5:K16" si="1">STDEV(B5:I5)</f>
        <v>0.53948030543993897</v>
      </c>
      <c r="L5" s="26">
        <v>5.1385406845782269</v>
      </c>
      <c r="M5" s="26">
        <v>5.220880111036462</v>
      </c>
      <c r="N5" s="26">
        <v>5.2333018373674483</v>
      </c>
      <c r="O5" s="26">
        <v>5.0141962608658988</v>
      </c>
      <c r="P5" s="26">
        <v>4.9250857190761517</v>
      </c>
      <c r="Q5" s="127">
        <v>5.8830376501620343</v>
      </c>
      <c r="R5" s="127">
        <v>5.6331324878054287</v>
      </c>
      <c r="S5" s="26">
        <v>7.7046227208030515</v>
      </c>
      <c r="T5" s="27">
        <f t="shared" ref="T5:T16" si="2">AVERAGE(L5:S5)</f>
        <v>5.5940996839618373</v>
      </c>
      <c r="U5" s="130">
        <f t="shared" ref="U5:U16" si="3">STDEV(L5:S5)</f>
        <v>0.91027356956160055</v>
      </c>
      <c r="V5" s="17">
        <v>5.6559731658144168</v>
      </c>
      <c r="W5" s="118">
        <v>6.2612022625194808</v>
      </c>
      <c r="X5" s="17">
        <v>5.7364353246818585</v>
      </c>
      <c r="Y5" s="17">
        <v>5.9554888827451782</v>
      </c>
      <c r="Z5" s="17">
        <v>6.2375251994811247</v>
      </c>
      <c r="AA5" s="17">
        <v>5.1928671521375689</v>
      </c>
      <c r="AB5" s="17">
        <v>7.5990685282440671</v>
      </c>
      <c r="AC5" s="17">
        <v>6.0639961146480017</v>
      </c>
      <c r="AD5" s="28">
        <f t="shared" ref="AD5:AD16" si="4">AVERAGE(V5:AC5)</f>
        <v>6.0878195787839617</v>
      </c>
      <c r="AE5" s="132">
        <f t="shared" ref="AE5:AE16" si="5">STDEV(V5:AC5)</f>
        <v>0.70359563773472555</v>
      </c>
    </row>
    <row r="6" spans="1:32" x14ac:dyDescent="0.3">
      <c r="A6" s="16" t="s">
        <v>8</v>
      </c>
      <c r="B6" s="24">
        <v>18.058198725865054</v>
      </c>
      <c r="C6" s="24">
        <v>17.50757576658339</v>
      </c>
      <c r="D6" s="24">
        <v>17.712825461247718</v>
      </c>
      <c r="E6" s="24">
        <v>18.954270316784285</v>
      </c>
      <c r="F6" s="24">
        <v>16.799172324045799</v>
      </c>
      <c r="G6" s="24">
        <v>18.195038404678616</v>
      </c>
      <c r="H6" s="24">
        <v>17.411334629605623</v>
      </c>
      <c r="I6" s="124">
        <v>18.898095094674677</v>
      </c>
      <c r="J6" s="25">
        <f t="shared" si="0"/>
        <v>17.942063840435644</v>
      </c>
      <c r="K6" s="155">
        <f t="shared" si="1"/>
        <v>0.74116180861905689</v>
      </c>
      <c r="L6" s="26">
        <v>17.41194085567296</v>
      </c>
      <c r="M6" s="26">
        <v>19.442636633913128</v>
      </c>
      <c r="N6" s="26">
        <v>18.025056577208925</v>
      </c>
      <c r="O6" s="26">
        <v>19.864614582741428</v>
      </c>
      <c r="P6" s="26">
        <v>17.597740102114145</v>
      </c>
      <c r="Q6" s="127">
        <v>17.459405878319096</v>
      </c>
      <c r="R6" s="127">
        <v>18.967443791605582</v>
      </c>
      <c r="S6" s="26">
        <v>16.891189144850223</v>
      </c>
      <c r="T6" s="27">
        <f t="shared" si="2"/>
        <v>18.207503445803184</v>
      </c>
      <c r="U6" s="130">
        <f t="shared" si="3"/>
        <v>1.0809672904436731</v>
      </c>
      <c r="V6" s="17">
        <v>17.249028307169617</v>
      </c>
      <c r="W6" s="118">
        <v>13.916986490099811</v>
      </c>
      <c r="X6" s="17">
        <v>15.652053543002856</v>
      </c>
      <c r="Y6" s="17">
        <v>13.938951867535108</v>
      </c>
      <c r="Z6" s="17">
        <v>16.337700256576355</v>
      </c>
      <c r="AA6" s="17">
        <v>16.335397399745954</v>
      </c>
      <c r="AB6" s="17">
        <v>16.005224992567943</v>
      </c>
      <c r="AC6" s="17">
        <v>13.712193216214722</v>
      </c>
      <c r="AD6" s="28">
        <f t="shared" si="4"/>
        <v>15.393442009114047</v>
      </c>
      <c r="AE6" s="132">
        <f t="shared" si="5"/>
        <v>1.3514712842401531</v>
      </c>
    </row>
    <row r="7" spans="1:32" x14ac:dyDescent="0.3">
      <c r="A7" s="16" t="s">
        <v>9</v>
      </c>
      <c r="B7" s="24">
        <v>20.012227308719314</v>
      </c>
      <c r="C7" s="24">
        <v>18.596057197711364</v>
      </c>
      <c r="D7" s="24">
        <v>18.59984827012455</v>
      </c>
      <c r="E7" s="24">
        <v>17.551864585379509</v>
      </c>
      <c r="F7" s="24">
        <v>18.491488397495999</v>
      </c>
      <c r="G7" s="24">
        <v>18.281125867354596</v>
      </c>
      <c r="H7" s="24">
        <v>17.974090565631144</v>
      </c>
      <c r="I7" s="124">
        <v>17.82777287903053</v>
      </c>
      <c r="J7" s="25">
        <f t="shared" si="0"/>
        <v>18.416809383930875</v>
      </c>
      <c r="K7" s="155">
        <f t="shared" si="1"/>
        <v>0.74891080908981322</v>
      </c>
      <c r="L7" s="26">
        <v>19.330902512628452</v>
      </c>
      <c r="M7" s="26">
        <v>17.812858130010625</v>
      </c>
      <c r="N7" s="26">
        <v>18.632726313001509</v>
      </c>
      <c r="O7" s="26">
        <v>17.651773989154602</v>
      </c>
      <c r="P7" s="26">
        <v>17.415390556215954</v>
      </c>
      <c r="Q7" s="127">
        <v>17.050689219214593</v>
      </c>
      <c r="R7" s="127">
        <v>16.962120822682582</v>
      </c>
      <c r="S7" s="26">
        <v>18.073389821641172</v>
      </c>
      <c r="T7" s="27">
        <f t="shared" si="2"/>
        <v>17.866231420568688</v>
      </c>
      <c r="U7" s="130">
        <f t="shared" si="3"/>
        <v>0.80270201458925583</v>
      </c>
      <c r="V7" s="17">
        <v>17.840870457448251</v>
      </c>
      <c r="W7" s="118">
        <v>19.313271628456011</v>
      </c>
      <c r="X7" s="17">
        <v>19.075040247591829</v>
      </c>
      <c r="Y7" s="17">
        <v>18.787991914229199</v>
      </c>
      <c r="Z7" s="17">
        <v>17.782290940695336</v>
      </c>
      <c r="AA7" s="17">
        <v>18.984947330949822</v>
      </c>
      <c r="AB7" s="17">
        <v>18.32083495887677</v>
      </c>
      <c r="AC7" s="17">
        <v>19.087573023845913</v>
      </c>
      <c r="AD7" s="28">
        <f t="shared" si="4"/>
        <v>18.649102562761641</v>
      </c>
      <c r="AE7" s="132">
        <f t="shared" si="5"/>
        <v>0.5927228825714409</v>
      </c>
    </row>
    <row r="8" spans="1:32" x14ac:dyDescent="0.3">
      <c r="A8" s="16" t="s">
        <v>10</v>
      </c>
      <c r="B8" s="24">
        <v>6.0327245187742982</v>
      </c>
      <c r="C8" s="24">
        <v>6.8121882912125269</v>
      </c>
      <c r="D8" s="24">
        <v>6.4556602761100423</v>
      </c>
      <c r="E8" s="24">
        <v>6.0682060270608611</v>
      </c>
      <c r="F8" s="24">
        <v>6.2964995174127827</v>
      </c>
      <c r="G8" s="24">
        <v>6.1942239139280639</v>
      </c>
      <c r="H8" s="24">
        <v>6.3578124970677958</v>
      </c>
      <c r="I8" s="124">
        <v>6.419510345085591</v>
      </c>
      <c r="J8" s="25">
        <f t="shared" si="0"/>
        <v>6.3296031733314955</v>
      </c>
      <c r="K8" s="155">
        <f t="shared" si="1"/>
        <v>0.24886790935915587</v>
      </c>
      <c r="L8" s="26">
        <v>6.8552796049945481</v>
      </c>
      <c r="M8" s="26">
        <v>6.3136240503604499</v>
      </c>
      <c r="N8" s="26">
        <v>7.5023810928048933</v>
      </c>
      <c r="O8" s="26">
        <v>6.253427803885943</v>
      </c>
      <c r="P8" s="26">
        <v>6.6244276973494411</v>
      </c>
      <c r="Q8" s="127">
        <v>5.9522211311061106</v>
      </c>
      <c r="R8" s="127">
        <v>5.4189394082582742</v>
      </c>
      <c r="S8" s="26">
        <v>7.4232164290399183</v>
      </c>
      <c r="T8" s="27">
        <f t="shared" si="2"/>
        <v>6.5429396522249466</v>
      </c>
      <c r="U8" s="130">
        <f t="shared" si="3"/>
        <v>0.71197304368247138</v>
      </c>
      <c r="V8" s="17">
        <v>5.4245468864113784</v>
      </c>
      <c r="W8" s="118">
        <v>6.1854825654355752</v>
      </c>
      <c r="X8" s="17">
        <v>5.8918042197374909</v>
      </c>
      <c r="Y8" s="17">
        <v>5.6723067891886991</v>
      </c>
      <c r="Z8" s="17">
        <v>6.0713879458545374</v>
      </c>
      <c r="AA8" s="17">
        <v>5.9147417845400039</v>
      </c>
      <c r="AB8" s="17">
        <v>7.3064834112805483</v>
      </c>
      <c r="AC8" s="17">
        <v>6.0523712995910737</v>
      </c>
      <c r="AD8" s="28">
        <f t="shared" si="4"/>
        <v>6.0648906127549127</v>
      </c>
      <c r="AE8" s="132">
        <f t="shared" si="5"/>
        <v>0.55715601321059072</v>
      </c>
    </row>
    <row r="9" spans="1:32" x14ac:dyDescent="0.3">
      <c r="A9" s="16" t="s">
        <v>11</v>
      </c>
      <c r="B9" s="24">
        <v>1.2670560401614706</v>
      </c>
      <c r="C9" s="24">
        <v>2.0507621817091635</v>
      </c>
      <c r="D9" s="24">
        <v>2.1417442066197423</v>
      </c>
      <c r="E9" s="24">
        <v>1.86488628090221</v>
      </c>
      <c r="F9" s="24">
        <v>2.195899885758628</v>
      </c>
      <c r="G9" s="24">
        <v>1.9731433251424</v>
      </c>
      <c r="H9" s="24">
        <v>2.0971769414179127</v>
      </c>
      <c r="I9" s="124">
        <v>2.0235377016682765</v>
      </c>
      <c r="J9" s="25">
        <f t="shared" si="0"/>
        <v>1.9517758204224755</v>
      </c>
      <c r="K9" s="155">
        <f t="shared" si="1"/>
        <v>0.2948659841242085</v>
      </c>
      <c r="L9" s="26">
        <v>1.9854911510064115</v>
      </c>
      <c r="M9" s="26">
        <v>1.9932856845648375</v>
      </c>
      <c r="N9" s="26">
        <v>2.1363738900006108</v>
      </c>
      <c r="O9" s="26">
        <v>1.9495169214742849</v>
      </c>
      <c r="P9" s="26">
        <v>1.9105415881559769</v>
      </c>
      <c r="Q9" s="127">
        <v>2.0863583981662628</v>
      </c>
      <c r="R9" s="127">
        <v>1.9188183486213151</v>
      </c>
      <c r="S9" s="26">
        <v>2.4913100664956591</v>
      </c>
      <c r="T9" s="27">
        <f t="shared" si="2"/>
        <v>2.0589620060606699</v>
      </c>
      <c r="U9" s="130">
        <f t="shared" si="3"/>
        <v>0.19161958030604848</v>
      </c>
      <c r="V9" s="17">
        <v>1.9964366924147046</v>
      </c>
      <c r="W9" s="118">
        <v>2.3259478866258689</v>
      </c>
      <c r="X9" s="17">
        <v>2.1318287142447319</v>
      </c>
      <c r="Y9" s="17">
        <v>2.1355524961720604</v>
      </c>
      <c r="Z9" s="17">
        <v>2.2981046478220146</v>
      </c>
      <c r="AA9" s="17">
        <v>1.9161759403849219</v>
      </c>
      <c r="AB9" s="17">
        <v>3.0000490527136416</v>
      </c>
      <c r="AC9" s="17">
        <v>2.0619198649848824</v>
      </c>
      <c r="AD9" s="28">
        <f t="shared" si="4"/>
        <v>2.2332519119203535</v>
      </c>
      <c r="AE9" s="132">
        <f t="shared" si="5"/>
        <v>0.33944942970626085</v>
      </c>
    </row>
    <row r="10" spans="1:32" x14ac:dyDescent="0.3">
      <c r="A10" s="16" t="s">
        <v>12</v>
      </c>
      <c r="B10" s="24">
        <v>11.352127187438255</v>
      </c>
      <c r="C10" s="24">
        <v>11.456112413761932</v>
      </c>
      <c r="D10" s="24">
        <v>11.51054799261467</v>
      </c>
      <c r="E10" s="24">
        <v>11.82391214469164</v>
      </c>
      <c r="F10" s="24">
        <v>11.149487575379029</v>
      </c>
      <c r="G10" s="24">
        <v>11.143174171149616</v>
      </c>
      <c r="H10" s="24">
        <v>10.81093023166069</v>
      </c>
      <c r="I10" s="124">
        <v>11.373712842417305</v>
      </c>
      <c r="J10" s="25">
        <f t="shared" si="0"/>
        <v>11.327500569889141</v>
      </c>
      <c r="K10" s="155">
        <f t="shared" si="1"/>
        <v>0.30041010616370961</v>
      </c>
      <c r="L10" s="26">
        <v>11.571220555337968</v>
      </c>
      <c r="M10" s="26">
        <v>11.642543992514579</v>
      </c>
      <c r="N10" s="26">
        <v>11.637809395129887</v>
      </c>
      <c r="O10" s="26">
        <v>11.823134996299423</v>
      </c>
      <c r="P10" s="26">
        <v>13.879690660932406</v>
      </c>
      <c r="Q10" s="127">
        <v>10.37614909507017</v>
      </c>
      <c r="R10" s="127">
        <v>10.751518231247021</v>
      </c>
      <c r="S10" s="26">
        <v>9.8687859701704852</v>
      </c>
      <c r="T10" s="27">
        <f t="shared" si="2"/>
        <v>11.443856612087743</v>
      </c>
      <c r="U10" s="130">
        <f t="shared" si="3"/>
        <v>1.2112941626908653</v>
      </c>
      <c r="V10" s="17">
        <v>11.833000218409749</v>
      </c>
      <c r="W10" s="118">
        <v>9.2017011000139401</v>
      </c>
      <c r="X10" s="17">
        <v>11.496665150061764</v>
      </c>
      <c r="Y10" s="17">
        <v>9.5327863170285436</v>
      </c>
      <c r="Z10" s="17">
        <v>9.8082770011274043</v>
      </c>
      <c r="AA10" s="17">
        <v>11.851669850846323</v>
      </c>
      <c r="AB10" s="17">
        <v>11.799472065658824</v>
      </c>
      <c r="AC10" s="17">
        <v>9.816064639759686</v>
      </c>
      <c r="AD10" s="28">
        <f t="shared" si="4"/>
        <v>10.667454542863279</v>
      </c>
      <c r="AE10" s="132">
        <f t="shared" si="5"/>
        <v>1.1728398059975627</v>
      </c>
    </row>
    <row r="11" spans="1:32" x14ac:dyDescent="0.3">
      <c r="A11" s="16" t="s">
        <v>13</v>
      </c>
      <c r="B11" s="24">
        <v>7.4591843091021764E-2</v>
      </c>
      <c r="C11" s="24">
        <v>0.7830896746665833</v>
      </c>
      <c r="D11" s="24">
        <v>0.75536772162295895</v>
      </c>
      <c r="E11" s="24">
        <v>0.60230519376763092</v>
      </c>
      <c r="F11" s="24">
        <v>1.1465394156151083</v>
      </c>
      <c r="G11" s="24">
        <v>0.675279712883185</v>
      </c>
      <c r="H11" s="24">
        <v>1.2348180345354673</v>
      </c>
      <c r="I11" s="124">
        <v>0.72152863088544206</v>
      </c>
      <c r="J11" s="25">
        <f t="shared" si="0"/>
        <v>0.74919002838342474</v>
      </c>
      <c r="K11" s="155">
        <f t="shared" si="1"/>
        <v>0.35411745422211977</v>
      </c>
      <c r="L11" s="26">
        <v>0.71796889822735399</v>
      </c>
      <c r="M11" s="26">
        <v>0.73305365790399601</v>
      </c>
      <c r="N11" s="26">
        <v>1.4632289594965406</v>
      </c>
      <c r="O11" s="26">
        <v>0.65788980277694842</v>
      </c>
      <c r="P11" s="26">
        <v>0.37841901741640305</v>
      </c>
      <c r="Q11" s="127">
        <v>1.237358475695161</v>
      </c>
      <c r="R11" s="127">
        <v>1.0831566061928259</v>
      </c>
      <c r="S11" s="26">
        <v>0.81438601707699187</v>
      </c>
      <c r="T11" s="27">
        <f t="shared" si="2"/>
        <v>0.8856826793482776</v>
      </c>
      <c r="U11" s="130">
        <f t="shared" si="3"/>
        <v>0.35090582480648441</v>
      </c>
      <c r="V11" s="17">
        <v>1.0702225173232323</v>
      </c>
      <c r="W11" s="118">
        <v>1.4230142168893007</v>
      </c>
      <c r="X11" s="17">
        <v>1.1860834146163639</v>
      </c>
      <c r="Y11" s="17">
        <v>1.2182212280642692</v>
      </c>
      <c r="Z11" s="17">
        <v>1.33092015473332</v>
      </c>
      <c r="AA11" s="17">
        <v>1.0698380270593191</v>
      </c>
      <c r="AB11" s="17">
        <v>1.7123486020801824</v>
      </c>
      <c r="AC11" s="17">
        <v>1.1827849782332935</v>
      </c>
      <c r="AD11" s="28">
        <f t="shared" si="4"/>
        <v>1.27417914237491</v>
      </c>
      <c r="AE11" s="132">
        <f t="shared" si="5"/>
        <v>0.21379647607710428</v>
      </c>
    </row>
    <row r="12" spans="1:32" x14ac:dyDescent="0.3">
      <c r="A12" s="16" t="s">
        <v>14</v>
      </c>
      <c r="B12" s="24">
        <v>0.4818542036879222</v>
      </c>
      <c r="C12" s="24">
        <v>0.79283144596712307</v>
      </c>
      <c r="D12" s="24">
        <v>0.75171376947766888</v>
      </c>
      <c r="E12" s="24">
        <v>0.78887032552375314</v>
      </c>
      <c r="F12" s="24">
        <v>0.6247537140593854</v>
      </c>
      <c r="G12" s="24">
        <v>0.51076453708023306</v>
      </c>
      <c r="H12" s="24">
        <v>0.6621836463624925</v>
      </c>
      <c r="I12" s="124">
        <v>0.63707252409759918</v>
      </c>
      <c r="J12" s="25">
        <f t="shared" si="0"/>
        <v>0.65625552078202209</v>
      </c>
      <c r="K12" s="155">
        <f t="shared" si="1"/>
        <v>0.11852117750792068</v>
      </c>
      <c r="L12" s="26">
        <v>0.59485869924450985</v>
      </c>
      <c r="M12" s="26">
        <v>0.5765310895652962</v>
      </c>
      <c r="N12" s="26">
        <v>0.64321224349046069</v>
      </c>
      <c r="O12" s="26">
        <v>0.63112497528596845</v>
      </c>
      <c r="P12" s="26">
        <v>0.46213822083903211</v>
      </c>
      <c r="Q12" s="127">
        <v>0.50818236203547718</v>
      </c>
      <c r="R12" s="127">
        <v>0.57285706482381749</v>
      </c>
      <c r="S12" s="26">
        <v>0.77158921806644953</v>
      </c>
      <c r="T12" s="27">
        <f t="shared" si="2"/>
        <v>0.59506173416887642</v>
      </c>
      <c r="U12" s="130">
        <f t="shared" si="3"/>
        <v>9.3223342057491762E-2</v>
      </c>
      <c r="V12" s="17">
        <v>0.65112140935015861</v>
      </c>
      <c r="W12" s="118">
        <v>0.69454005506920558</v>
      </c>
      <c r="X12" s="17">
        <v>0.65222080462427112</v>
      </c>
      <c r="Y12" s="17">
        <v>0.69313396481818046</v>
      </c>
      <c r="Z12" s="17">
        <v>0.59995205416544339</v>
      </c>
      <c r="AA12" s="17">
        <v>0.68488784305172368</v>
      </c>
      <c r="AB12" s="17">
        <v>0.76757283590377856</v>
      </c>
      <c r="AC12" s="17">
        <v>0.67810464668294845</v>
      </c>
      <c r="AD12" s="28">
        <f t="shared" si="4"/>
        <v>0.67769170170821369</v>
      </c>
      <c r="AE12" s="132">
        <f t="shared" si="5"/>
        <v>4.7885434101063142E-2</v>
      </c>
    </row>
    <row r="13" spans="1:32" x14ac:dyDescent="0.3">
      <c r="A13" s="16" t="s">
        <v>0</v>
      </c>
      <c r="B13" s="24">
        <v>19.673202322997824</v>
      </c>
      <c r="C13" s="24">
        <v>17.696172462399563</v>
      </c>
      <c r="D13" s="24">
        <v>18.512528583005491</v>
      </c>
      <c r="E13" s="24">
        <v>18.661453857772738</v>
      </c>
      <c r="F13" s="24">
        <v>19.205653484535976</v>
      </c>
      <c r="G13" s="24">
        <v>18.790330438853445</v>
      </c>
      <c r="H13" s="24">
        <v>18.835856123834986</v>
      </c>
      <c r="I13" s="124">
        <v>18.516325362859934</v>
      </c>
      <c r="J13" s="25">
        <f t="shared" si="0"/>
        <v>18.736440329532495</v>
      </c>
      <c r="K13" s="155">
        <f t="shared" si="1"/>
        <v>0.57281746486632557</v>
      </c>
      <c r="L13" s="26">
        <v>17.462085480551416</v>
      </c>
      <c r="M13" s="26">
        <v>18.26566856807225</v>
      </c>
      <c r="N13" s="26">
        <v>16.679337441967753</v>
      </c>
      <c r="O13" s="26">
        <v>18.020818858138096</v>
      </c>
      <c r="P13" s="26">
        <v>17.177076834025563</v>
      </c>
      <c r="Q13" s="127">
        <v>19.381030435721449</v>
      </c>
      <c r="R13" s="127">
        <v>20.371710475528147</v>
      </c>
      <c r="S13" s="26">
        <v>18.001136561672496</v>
      </c>
      <c r="T13" s="27">
        <f t="shared" si="2"/>
        <v>18.169858081959646</v>
      </c>
      <c r="U13" s="130">
        <f t="shared" si="3"/>
        <v>1.2001880902752751</v>
      </c>
      <c r="V13" s="17">
        <v>19.840356092680803</v>
      </c>
      <c r="W13" s="118">
        <v>20.726021178641737</v>
      </c>
      <c r="X13" s="17">
        <v>19.690301697062822</v>
      </c>
      <c r="Y13" s="17">
        <v>20.415311275377181</v>
      </c>
      <c r="Z13" s="17">
        <v>18.404336999566777</v>
      </c>
      <c r="AA13" s="17">
        <v>19.003537902659254</v>
      </c>
      <c r="AB13" s="17">
        <v>17.36679579857946</v>
      </c>
      <c r="AC13" s="17">
        <v>19.497556149809139</v>
      </c>
      <c r="AD13" s="28">
        <f t="shared" si="4"/>
        <v>19.368027136797146</v>
      </c>
      <c r="AE13" s="132">
        <f t="shared" si="5"/>
        <v>1.0922560620791943</v>
      </c>
    </row>
    <row r="14" spans="1:32" x14ac:dyDescent="0.3">
      <c r="A14" s="16" t="s">
        <v>1</v>
      </c>
      <c r="B14" s="24">
        <v>3.3507938184910646</v>
      </c>
      <c r="C14" s="24">
        <v>3.6207084730573009</v>
      </c>
      <c r="D14" s="24">
        <v>3.6482717802359619</v>
      </c>
      <c r="E14" s="24">
        <v>4.147047581231071</v>
      </c>
      <c r="F14" s="24">
        <v>2.8887957351709286</v>
      </c>
      <c r="G14" s="24">
        <v>3.2901059498295822</v>
      </c>
      <c r="H14" s="24">
        <v>2.8696879260650356</v>
      </c>
      <c r="I14" s="124">
        <v>3.7296658955051569</v>
      </c>
      <c r="J14" s="25">
        <f t="shared" si="0"/>
        <v>3.4431346449482629</v>
      </c>
      <c r="K14" s="155">
        <f t="shared" si="1"/>
        <v>0.43413043862199835</v>
      </c>
      <c r="L14" s="26">
        <v>3.948842859041366</v>
      </c>
      <c r="M14" s="26">
        <v>3.6243131226896299</v>
      </c>
      <c r="N14" s="26">
        <v>4.1334525992612559</v>
      </c>
      <c r="O14" s="26">
        <v>3.8886876593135709</v>
      </c>
      <c r="P14" s="26">
        <v>3.5694916747884631</v>
      </c>
      <c r="Q14" s="127">
        <v>2.740567842523864</v>
      </c>
      <c r="R14" s="127">
        <v>3.0168903794600044</v>
      </c>
      <c r="S14" s="26">
        <v>2.1749941641357404</v>
      </c>
      <c r="T14" s="27">
        <f t="shared" si="2"/>
        <v>3.3871550376517368</v>
      </c>
      <c r="U14" s="130">
        <f t="shared" si="3"/>
        <v>0.68012433081713064</v>
      </c>
      <c r="V14" s="17">
        <v>2.1037308057312907</v>
      </c>
      <c r="W14" s="118">
        <v>1.6084158801114152</v>
      </c>
      <c r="X14" s="17">
        <v>2.0281253419646501</v>
      </c>
      <c r="Y14" s="17">
        <v>1.4182455948487649</v>
      </c>
      <c r="Z14" s="17">
        <v>1.6487856695788035</v>
      </c>
      <c r="AA14" s="17">
        <v>2.7780221035101129</v>
      </c>
      <c r="AB14" s="17">
        <v>1.7490919114032641</v>
      </c>
      <c r="AC14" s="17">
        <v>1.625428463910261</v>
      </c>
      <c r="AD14" s="28">
        <f t="shared" si="4"/>
        <v>1.8699807213823201</v>
      </c>
      <c r="AE14" s="132">
        <f t="shared" si="5"/>
        <v>0.43094844360141787</v>
      </c>
    </row>
    <row r="15" spans="1:32" x14ac:dyDescent="0.3">
      <c r="A15" s="16" t="s">
        <v>2</v>
      </c>
      <c r="B15" s="24">
        <v>3.5112314477929885</v>
      </c>
      <c r="C15" s="24">
        <v>3.0984329817186129</v>
      </c>
      <c r="D15" s="24">
        <v>3.1189492359316655</v>
      </c>
      <c r="E15" s="24">
        <v>2.9644334530911389</v>
      </c>
      <c r="F15" s="24">
        <v>2.9842358192451153</v>
      </c>
      <c r="G15" s="24">
        <v>3.1288706249294767</v>
      </c>
      <c r="H15" s="24">
        <v>3.0328269981598415</v>
      </c>
      <c r="I15" s="124">
        <v>2.9393210230776283</v>
      </c>
      <c r="J15" s="25">
        <f t="shared" si="0"/>
        <v>3.0972876979933086</v>
      </c>
      <c r="K15" s="155">
        <f t="shared" si="1"/>
        <v>0.18219184279085765</v>
      </c>
      <c r="L15" s="26">
        <v>3.3156585659511526</v>
      </c>
      <c r="M15" s="26">
        <v>2.8358329185194884</v>
      </c>
      <c r="N15" s="26">
        <v>3.0148630111583752</v>
      </c>
      <c r="O15" s="26">
        <v>2.8705796423668506</v>
      </c>
      <c r="P15" s="26">
        <v>2.8459361215425183</v>
      </c>
      <c r="Q15" s="127">
        <v>2.9865437014467995</v>
      </c>
      <c r="R15" s="127">
        <v>3.2301994801443326</v>
      </c>
      <c r="S15" s="26">
        <v>2.7277074066012745</v>
      </c>
      <c r="T15" s="27">
        <f t="shared" si="2"/>
        <v>2.9784151059663491</v>
      </c>
      <c r="U15" s="130">
        <f t="shared" si="3"/>
        <v>0.20385087177424613</v>
      </c>
      <c r="V15" s="17">
        <v>2.8565632042466875</v>
      </c>
      <c r="W15" s="118">
        <v>2.9357327349944873</v>
      </c>
      <c r="X15" s="17">
        <v>3.0915491322935633</v>
      </c>
      <c r="Y15" s="17">
        <v>3.024386904105687</v>
      </c>
      <c r="Z15" s="17">
        <v>2.4247259216921844</v>
      </c>
      <c r="AA15" s="17">
        <v>2.9336404238516214</v>
      </c>
      <c r="AB15" s="17">
        <v>2.2822625147568703</v>
      </c>
      <c r="AC15" s="17">
        <v>2.7684606160189067</v>
      </c>
      <c r="AD15" s="28">
        <f t="shared" si="4"/>
        <v>2.7896651814950011</v>
      </c>
      <c r="AE15" s="132">
        <f t="shared" si="5"/>
        <v>0.28880441132749807</v>
      </c>
    </row>
    <row r="16" spans="1:32" x14ac:dyDescent="0.3">
      <c r="A16" s="35" t="s">
        <v>15</v>
      </c>
      <c r="B16" s="29">
        <v>26.535227589281874</v>
      </c>
      <c r="C16" s="29">
        <v>24.415313917175478</v>
      </c>
      <c r="D16" s="29">
        <v>25.279749599173119</v>
      </c>
      <c r="E16" s="29">
        <v>25.772934892094948</v>
      </c>
      <c r="F16" s="29">
        <v>25.078685038952017</v>
      </c>
      <c r="G16" s="29">
        <v>25.209307013612502</v>
      </c>
      <c r="H16" s="29">
        <v>24.738371048059864</v>
      </c>
      <c r="I16" s="125">
        <v>25.185312281442719</v>
      </c>
      <c r="J16" s="30">
        <f t="shared" si="0"/>
        <v>25.276862672474067</v>
      </c>
      <c r="K16" s="156">
        <f t="shared" si="1"/>
        <v>0.64520620714504684</v>
      </c>
      <c r="L16" s="31">
        <v>24.726586905543936</v>
      </c>
      <c r="M16" s="31">
        <v>24.725814609281368</v>
      </c>
      <c r="N16" s="31">
        <v>23.827653052387383</v>
      </c>
      <c r="O16" s="31">
        <v>24.780086159818516</v>
      </c>
      <c r="P16" s="31">
        <v>23.592504630356544</v>
      </c>
      <c r="Q16" s="128">
        <v>25.10814197969211</v>
      </c>
      <c r="R16" s="128">
        <v>26.618800335132484</v>
      </c>
      <c r="S16" s="31">
        <v>22.903838132409511</v>
      </c>
      <c r="T16" s="32">
        <f t="shared" si="2"/>
        <v>24.535428225577732</v>
      </c>
      <c r="U16" s="131">
        <f t="shared" si="3"/>
        <v>1.1246093509792445</v>
      </c>
      <c r="V16" s="18">
        <v>24.800650102658782</v>
      </c>
      <c r="W16" s="119">
        <v>25.270169793747641</v>
      </c>
      <c r="X16" s="18">
        <v>24.809976171321033</v>
      </c>
      <c r="Y16" s="18">
        <v>24.857943774331634</v>
      </c>
      <c r="Z16" s="18">
        <v>22.477848590837766</v>
      </c>
      <c r="AA16" s="18">
        <v>24.715200430020989</v>
      </c>
      <c r="AB16" s="18">
        <v>21.398150224739595</v>
      </c>
      <c r="AC16" s="18">
        <v>23.891445229738306</v>
      </c>
      <c r="AD16" s="33">
        <f t="shared" si="4"/>
        <v>24.027673039674468</v>
      </c>
      <c r="AE16" s="148">
        <f t="shared" si="5"/>
        <v>1.3758237735753651</v>
      </c>
      <c r="AF16" s="9"/>
    </row>
    <row r="17" spans="1:22" x14ac:dyDescent="0.3">
      <c r="A17" s="1" t="s">
        <v>216</v>
      </c>
    </row>
    <row r="19" spans="1:22" x14ac:dyDescent="0.3">
      <c r="B19" s="9"/>
      <c r="L19" s="9"/>
      <c r="V19" s="9"/>
    </row>
  </sheetData>
  <mergeCells count="4">
    <mergeCell ref="B2:I2"/>
    <mergeCell ref="L2:S2"/>
    <mergeCell ref="V2:AC2"/>
    <mergeCell ref="A2:A3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1"/>
  <sheetViews>
    <sheetView zoomScaleNormal="100" workbookViewId="0"/>
  </sheetViews>
  <sheetFormatPr defaultColWidth="8.75" defaultRowHeight="16.5" x14ac:dyDescent="0.3"/>
  <cols>
    <col min="1" max="1" width="8.75" style="5" customWidth="1"/>
    <col min="2" max="5" width="5.125" style="5" bestFit="1" customWidth="1"/>
    <col min="6" max="6" width="3.875" style="5" bestFit="1" customWidth="1"/>
    <col min="7" max="7" width="5.5" style="5" bestFit="1" customWidth="1"/>
    <col min="8" max="10" width="5.125" style="5" bestFit="1" customWidth="1"/>
    <col min="11" max="11" width="4.25" style="5" bestFit="1" customWidth="1"/>
    <col min="12" max="18" width="5.125" style="5" bestFit="1" customWidth="1"/>
    <col min="19" max="19" width="4.25" style="5" bestFit="1" customWidth="1"/>
    <col min="20" max="30" width="5.125" style="5" bestFit="1" customWidth="1"/>
    <col min="31" max="31" width="4.25" style="5" bestFit="1" customWidth="1"/>
    <col min="32" max="43" width="5.125" style="5" bestFit="1" customWidth="1"/>
    <col min="44" max="44" width="4.25" style="5" bestFit="1" customWidth="1"/>
    <col min="45" max="50" width="5.125" style="5" bestFit="1" customWidth="1"/>
    <col min="51" max="51" width="4.25" style="5" bestFit="1" customWidth="1"/>
    <col min="52" max="16384" width="8.75" style="5"/>
  </cols>
  <sheetData>
    <row r="1" spans="1:54" x14ac:dyDescent="0.3">
      <c r="A1" s="1" t="s">
        <v>225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54" ht="17.45" customHeight="1" x14ac:dyDescent="0.3">
      <c r="A2" s="220" t="s">
        <v>196</v>
      </c>
      <c r="B2" s="232" t="s">
        <v>197</v>
      </c>
      <c r="C2" s="232"/>
      <c r="D2" s="232"/>
      <c r="E2" s="133"/>
      <c r="F2" s="133"/>
      <c r="G2" s="120" t="s">
        <v>199</v>
      </c>
      <c r="H2" s="231" t="s">
        <v>5</v>
      </c>
      <c r="I2" s="231"/>
      <c r="J2" s="89"/>
      <c r="K2" s="89"/>
      <c r="L2" s="233" t="s">
        <v>213</v>
      </c>
      <c r="M2" s="233"/>
      <c r="N2" s="233"/>
      <c r="O2" s="233"/>
      <c r="P2" s="233"/>
      <c r="Q2" s="233"/>
      <c r="R2" s="114"/>
      <c r="S2" s="114"/>
      <c r="T2" s="234" t="s">
        <v>210</v>
      </c>
      <c r="U2" s="234"/>
      <c r="V2" s="234"/>
      <c r="W2" s="234"/>
      <c r="X2" s="234"/>
      <c r="Y2" s="234"/>
      <c r="Z2" s="234"/>
      <c r="AA2" s="234"/>
      <c r="AB2" s="234"/>
      <c r="AC2" s="234"/>
      <c r="AD2" s="115"/>
      <c r="AE2" s="115"/>
      <c r="AF2" s="230" t="s">
        <v>211</v>
      </c>
      <c r="AG2" s="230"/>
      <c r="AH2" s="230"/>
      <c r="AI2" s="230"/>
      <c r="AJ2" s="230"/>
      <c r="AK2" s="230"/>
      <c r="AL2" s="230"/>
      <c r="AM2" s="230"/>
      <c r="AN2" s="230"/>
      <c r="AO2" s="230"/>
      <c r="AP2" s="230"/>
      <c r="AQ2" s="112"/>
      <c r="AR2" s="112"/>
      <c r="AS2" s="231" t="s">
        <v>212</v>
      </c>
      <c r="AT2" s="231"/>
      <c r="AU2" s="231"/>
      <c r="AV2" s="231"/>
      <c r="AW2" s="231"/>
      <c r="AX2" s="171"/>
      <c r="AY2" s="171"/>
    </row>
    <row r="3" spans="1:54" ht="17.45" customHeight="1" x14ac:dyDescent="0.3">
      <c r="A3" s="222"/>
      <c r="B3" s="48">
        <v>1</v>
      </c>
      <c r="C3" s="48">
        <v>2</v>
      </c>
      <c r="D3" s="48">
        <v>3</v>
      </c>
      <c r="E3" s="210" t="s">
        <v>200</v>
      </c>
      <c r="F3" s="211" t="s">
        <v>201</v>
      </c>
      <c r="G3" s="121">
        <v>1</v>
      </c>
      <c r="H3" s="19">
        <v>1</v>
      </c>
      <c r="I3" s="19">
        <v>2</v>
      </c>
      <c r="J3" s="158" t="s">
        <v>200</v>
      </c>
      <c r="K3" s="159" t="s">
        <v>201</v>
      </c>
      <c r="L3" s="36">
        <v>1</v>
      </c>
      <c r="M3" s="36">
        <v>2</v>
      </c>
      <c r="N3" s="36">
        <v>3</v>
      </c>
      <c r="O3" s="36">
        <v>4</v>
      </c>
      <c r="P3" s="36">
        <v>5</v>
      </c>
      <c r="Q3" s="36">
        <v>6</v>
      </c>
      <c r="R3" s="160" t="s">
        <v>202</v>
      </c>
      <c r="S3" s="161" t="s">
        <v>203</v>
      </c>
      <c r="T3" s="39">
        <v>1</v>
      </c>
      <c r="U3" s="39">
        <v>2</v>
      </c>
      <c r="V3" s="39">
        <v>3</v>
      </c>
      <c r="W3" s="39">
        <v>4</v>
      </c>
      <c r="X3" s="39">
        <v>5</v>
      </c>
      <c r="Y3" s="39">
        <v>6</v>
      </c>
      <c r="Z3" s="39">
        <v>7</v>
      </c>
      <c r="AA3" s="39">
        <v>8</v>
      </c>
      <c r="AB3" s="39">
        <v>9</v>
      </c>
      <c r="AC3" s="39">
        <v>10</v>
      </c>
      <c r="AD3" s="166" t="s">
        <v>202</v>
      </c>
      <c r="AE3" s="168" t="s">
        <v>203</v>
      </c>
      <c r="AF3" s="44">
        <v>1</v>
      </c>
      <c r="AG3" s="44">
        <v>2</v>
      </c>
      <c r="AH3" s="44">
        <v>3</v>
      </c>
      <c r="AI3" s="44">
        <v>4</v>
      </c>
      <c r="AJ3" s="44">
        <v>5</v>
      </c>
      <c r="AK3" s="44">
        <v>6</v>
      </c>
      <c r="AL3" s="44">
        <v>7</v>
      </c>
      <c r="AM3" s="44">
        <v>8</v>
      </c>
      <c r="AN3" s="44">
        <v>9</v>
      </c>
      <c r="AO3" s="44">
        <v>10</v>
      </c>
      <c r="AP3" s="44">
        <v>11</v>
      </c>
      <c r="AQ3" s="45" t="s">
        <v>202</v>
      </c>
      <c r="AR3" s="129" t="s">
        <v>203</v>
      </c>
      <c r="AS3" s="43">
        <v>1</v>
      </c>
      <c r="AT3" s="43">
        <v>2</v>
      </c>
      <c r="AU3" s="43">
        <v>3</v>
      </c>
      <c r="AV3" s="43">
        <v>4</v>
      </c>
      <c r="AW3" s="43">
        <v>5</v>
      </c>
      <c r="AX3" s="158" t="s">
        <v>202</v>
      </c>
      <c r="AY3" s="159" t="s">
        <v>203</v>
      </c>
    </row>
    <row r="4" spans="1:54" ht="17.45" customHeight="1" x14ac:dyDescent="0.3">
      <c r="A4" s="75" t="s">
        <v>16</v>
      </c>
      <c r="B4" s="77">
        <v>8.1720065935968247</v>
      </c>
      <c r="C4" s="77">
        <v>7.967143738025837</v>
      </c>
      <c r="D4" s="77">
        <v>8.1175392674132461</v>
      </c>
      <c r="E4" s="212">
        <f>AVERAGE(B4:D4)</f>
        <v>8.0855631996786368</v>
      </c>
      <c r="F4" s="213">
        <f>STDEV(B4:D4)</f>
        <v>0.10610866637085363</v>
      </c>
      <c r="G4" s="109">
        <v>11.1</v>
      </c>
      <c r="H4" s="122">
        <v>14.021170990421053</v>
      </c>
      <c r="I4" s="17">
        <v>17.561627046408628</v>
      </c>
      <c r="J4" s="28">
        <f>AVERAGE(H4:I4)</f>
        <v>15.79139901841484</v>
      </c>
      <c r="K4" s="132">
        <f>STDEV(H4:I4)</f>
        <v>2.5034804856818065</v>
      </c>
      <c r="L4" s="37">
        <v>10.28062822134955</v>
      </c>
      <c r="M4" s="37">
        <v>11.495201980396061</v>
      </c>
      <c r="N4" s="37">
        <v>10.49126133605531</v>
      </c>
      <c r="O4" s="37">
        <v>10.731625400009884</v>
      </c>
      <c r="P4" s="37">
        <v>10.807083468822089</v>
      </c>
      <c r="Q4" s="37">
        <v>10.596876361378555</v>
      </c>
      <c r="R4" s="162">
        <f>AVERAGE(L4:Q4)</f>
        <v>10.73377946133524</v>
      </c>
      <c r="S4" s="164">
        <f>STDEV(L4:Q4)</f>
        <v>0.41666435321355771</v>
      </c>
      <c r="T4" s="40">
        <v>10.290443389258357</v>
      </c>
      <c r="U4" s="40">
        <v>11.092026083794741</v>
      </c>
      <c r="V4" s="40">
        <v>9.8296503201239886</v>
      </c>
      <c r="W4" s="40">
        <v>10.433466538597234</v>
      </c>
      <c r="X4" s="40">
        <v>10.049396465817601</v>
      </c>
      <c r="Y4" s="40">
        <v>10.36314237742271</v>
      </c>
      <c r="Z4" s="40">
        <v>11.351633147435681</v>
      </c>
      <c r="AA4" s="40">
        <v>10.018884403433839</v>
      </c>
      <c r="AB4" s="40">
        <v>9.1055909853769954</v>
      </c>
      <c r="AC4" s="40">
        <v>9.502779599667166</v>
      </c>
      <c r="AD4" s="167">
        <f>AVERAGE(T4:AC4)</f>
        <v>10.203701331092832</v>
      </c>
      <c r="AE4" s="169">
        <f>STDEV(T4:AC4)</f>
        <v>0.67392919638661974</v>
      </c>
      <c r="AF4" s="26">
        <v>9.5993937752082381</v>
      </c>
      <c r="AG4" s="26">
        <v>9.1556568291285583</v>
      </c>
      <c r="AH4" s="26">
        <v>9.8271408589488747</v>
      </c>
      <c r="AI4" s="26">
        <v>13.627132158517954</v>
      </c>
      <c r="AJ4" s="26">
        <v>9.0080903978855282</v>
      </c>
      <c r="AK4" s="26">
        <v>10.285644404085062</v>
      </c>
      <c r="AL4" s="26">
        <v>9.5680726452487725</v>
      </c>
      <c r="AM4" s="26">
        <v>9.7142307463691111</v>
      </c>
      <c r="AN4" s="26">
        <v>9.197264735327666</v>
      </c>
      <c r="AO4" s="26">
        <v>11.117392959727974</v>
      </c>
      <c r="AP4" s="26">
        <v>10.914773189801227</v>
      </c>
      <c r="AQ4" s="27">
        <f>AVERAGE(AF4:AP4)</f>
        <v>10.183162972749905</v>
      </c>
      <c r="AR4" s="130">
        <f>STDEV(AF4:AP4)</f>
        <v>1.3324337471679115</v>
      </c>
      <c r="AS4" s="17">
        <v>13.172555622422029</v>
      </c>
      <c r="AT4" s="17">
        <v>13.438501129407221</v>
      </c>
      <c r="AU4" s="17">
        <v>12.917376825414461</v>
      </c>
      <c r="AV4" s="17">
        <v>15.212580657843457</v>
      </c>
      <c r="AW4" s="17">
        <v>12.318435961874275</v>
      </c>
      <c r="AX4" s="172">
        <f>AVERAGE(AS4:AW4)</f>
        <v>13.41189003939229</v>
      </c>
      <c r="AY4" s="174">
        <f>STDEV(AS4:AW4)</f>
        <v>1.0886529468884676</v>
      </c>
      <c r="BA4" s="9"/>
      <c r="BB4" s="9"/>
    </row>
    <row r="5" spans="1:54" s="1" customFormat="1" ht="17.45" customHeight="1" x14ac:dyDescent="0.3">
      <c r="A5" s="75" t="s">
        <v>17</v>
      </c>
      <c r="B5" s="77">
        <v>3.1586512095721146</v>
      </c>
      <c r="C5" s="77">
        <v>3.1456993256792032</v>
      </c>
      <c r="D5" s="77">
        <v>3.1522985898170726</v>
      </c>
      <c r="E5" s="212">
        <f t="shared" ref="E5:E16" si="0">AVERAGE(B5:D5)</f>
        <v>3.1522163750227974</v>
      </c>
      <c r="F5" s="213">
        <f t="shared" ref="F5:F16" si="1">STDEV(B5:D5)</f>
        <v>6.4763333413408557E-3</v>
      </c>
      <c r="G5" s="109">
        <v>4.8</v>
      </c>
      <c r="H5" s="122">
        <v>5.7987043985791269</v>
      </c>
      <c r="I5" s="17">
        <v>4.3357424667454252</v>
      </c>
      <c r="J5" s="28">
        <f t="shared" ref="J5:J16" si="2">AVERAGE(H5:I5)</f>
        <v>5.067223432662276</v>
      </c>
      <c r="K5" s="132">
        <f t="shared" ref="K5:K16" si="3">STDEV(H5:I5)</f>
        <v>1.0344703026173812</v>
      </c>
      <c r="L5" s="37">
        <v>5.4588158287812778</v>
      </c>
      <c r="M5" s="37">
        <v>5.6942588954448103</v>
      </c>
      <c r="N5" s="37">
        <v>5.2802880048295942</v>
      </c>
      <c r="O5" s="37">
        <v>5.5466397536948779</v>
      </c>
      <c r="P5" s="37">
        <v>5.7241864423670492</v>
      </c>
      <c r="Q5" s="37">
        <v>5.4607591285834411</v>
      </c>
      <c r="R5" s="162">
        <f t="shared" ref="R5:R16" si="4">AVERAGE(L5:Q5)</f>
        <v>5.5274913422835077</v>
      </c>
      <c r="S5" s="164">
        <f t="shared" ref="S5:S16" si="5">STDEV(L5:Q5)</f>
        <v>0.16561765931948272</v>
      </c>
      <c r="T5" s="40">
        <v>5.4094504718051031</v>
      </c>
      <c r="U5" s="40">
        <v>5.6517860610434587</v>
      </c>
      <c r="V5" s="40">
        <v>5.0498455963460485</v>
      </c>
      <c r="W5" s="40">
        <v>4.9379086732123953</v>
      </c>
      <c r="X5" s="40">
        <v>5.1869907196838003</v>
      </c>
      <c r="Y5" s="40">
        <v>5.1083281143879811</v>
      </c>
      <c r="Z5" s="40">
        <v>6.5880647243429795</v>
      </c>
      <c r="AA5" s="40">
        <v>5.141932005410883</v>
      </c>
      <c r="AB5" s="40">
        <v>4.6712631958152269</v>
      </c>
      <c r="AC5" s="40">
        <v>4.4943952556914004</v>
      </c>
      <c r="AD5" s="167">
        <f t="shared" ref="AD5:AD16" si="6">AVERAGE(T5:AC5)</f>
        <v>5.2239964817739279</v>
      </c>
      <c r="AE5" s="169">
        <f t="shared" ref="AE5:AE16" si="7">STDEV(T5:AC5)</f>
        <v>0.58210053088110036</v>
      </c>
      <c r="AF5" s="26">
        <v>5.1248261583551971</v>
      </c>
      <c r="AG5" s="26">
        <v>4.8468077608207656</v>
      </c>
      <c r="AH5" s="26">
        <v>5.2110576512770113</v>
      </c>
      <c r="AI5" s="26">
        <v>6.3427257588297064</v>
      </c>
      <c r="AJ5" s="26">
        <v>4.8523003808015979</v>
      </c>
      <c r="AK5" s="26">
        <v>5.3509334691484227</v>
      </c>
      <c r="AL5" s="26">
        <v>5.0205713476746476</v>
      </c>
      <c r="AM5" s="26">
        <v>4.866115941849344</v>
      </c>
      <c r="AN5" s="26">
        <v>4.853538935495016</v>
      </c>
      <c r="AO5" s="26">
        <v>5.8839196116997972</v>
      </c>
      <c r="AP5" s="26">
        <v>5.5077495056492163</v>
      </c>
      <c r="AQ5" s="27">
        <f t="shared" ref="AQ5:AQ16" si="8">AVERAGE(AF5:AP5)</f>
        <v>5.260049683781884</v>
      </c>
      <c r="AR5" s="130">
        <f t="shared" ref="AR5:AR16" si="9">STDEV(AF5:AP5)</f>
        <v>0.48646838454915287</v>
      </c>
      <c r="AS5" s="17">
        <v>5.9324104282745607</v>
      </c>
      <c r="AT5" s="17">
        <v>5.8852705125415588</v>
      </c>
      <c r="AU5" s="17">
        <v>6.0611986705145329</v>
      </c>
      <c r="AV5" s="17">
        <v>6.5016978585032037</v>
      </c>
      <c r="AW5" s="17">
        <v>5.9024265353610676</v>
      </c>
      <c r="AX5" s="172">
        <f t="shared" ref="AX5:AX16" si="10">AVERAGE(AS5:AW5)</f>
        <v>6.0566008010389849</v>
      </c>
      <c r="AY5" s="174">
        <f t="shared" ref="AY5:AY16" si="11">STDEV(AS5:AW5)</f>
        <v>0.25820512756736802</v>
      </c>
      <c r="BA5" s="96"/>
      <c r="BB5" s="96"/>
    </row>
    <row r="6" spans="1:54" s="1" customFormat="1" ht="17.45" customHeight="1" x14ac:dyDescent="0.3">
      <c r="A6" s="75" t="s">
        <v>18</v>
      </c>
      <c r="B6" s="77">
        <v>16.861386934275224</v>
      </c>
      <c r="C6" s="77">
        <v>17.621763471184039</v>
      </c>
      <c r="D6" s="77">
        <v>17.216694415235626</v>
      </c>
      <c r="E6" s="212">
        <f t="shared" si="0"/>
        <v>17.233281606898299</v>
      </c>
      <c r="F6" s="213">
        <f t="shared" si="1"/>
        <v>0.38045955194448894</v>
      </c>
      <c r="G6" s="109">
        <v>26.7</v>
      </c>
      <c r="H6" s="122">
        <v>33.495045833036649</v>
      </c>
      <c r="I6" s="17">
        <v>26.819156292530696</v>
      </c>
      <c r="J6" s="28">
        <f t="shared" si="2"/>
        <v>30.157101062783674</v>
      </c>
      <c r="K6" s="132">
        <f t="shared" si="3"/>
        <v>4.720566764544091</v>
      </c>
      <c r="L6" s="37">
        <v>19.657800860994936</v>
      </c>
      <c r="M6" s="37">
        <v>16.135794362625916</v>
      </c>
      <c r="N6" s="37">
        <v>18.409698104306706</v>
      </c>
      <c r="O6" s="37">
        <v>19.276761022372064</v>
      </c>
      <c r="P6" s="37">
        <v>18.060666160663313</v>
      </c>
      <c r="Q6" s="37">
        <v>19.240100308488426</v>
      </c>
      <c r="R6" s="162">
        <f t="shared" si="4"/>
        <v>18.463470136575229</v>
      </c>
      <c r="S6" s="164">
        <f t="shared" si="5"/>
        <v>1.2864089047604026</v>
      </c>
      <c r="T6" s="40">
        <v>20.347559797248426</v>
      </c>
      <c r="U6" s="40">
        <v>17.877244473403639</v>
      </c>
      <c r="V6" s="40">
        <v>21.619746367582529</v>
      </c>
      <c r="W6" s="40">
        <v>20.168589183329217</v>
      </c>
      <c r="X6" s="40">
        <v>19.947069748066575</v>
      </c>
      <c r="Y6" s="40">
        <v>20.499915544186234</v>
      </c>
      <c r="Z6" s="40">
        <v>21.319236474802043</v>
      </c>
      <c r="AA6" s="40">
        <v>21.095205588550243</v>
      </c>
      <c r="AB6" s="40">
        <v>22.470302630466026</v>
      </c>
      <c r="AC6" s="40">
        <v>22.039336583581328</v>
      </c>
      <c r="AD6" s="167">
        <f t="shared" si="6"/>
        <v>20.738420639121628</v>
      </c>
      <c r="AE6" s="169">
        <f t="shared" si="7"/>
        <v>1.3029925023802515</v>
      </c>
      <c r="AF6" s="26">
        <v>20.707518356960502</v>
      </c>
      <c r="AG6" s="26">
        <v>21.146937504410115</v>
      </c>
      <c r="AH6" s="26">
        <v>21.094955803796587</v>
      </c>
      <c r="AI6" s="26">
        <v>13.654421946473924</v>
      </c>
      <c r="AJ6" s="26">
        <v>22.47932974364819</v>
      </c>
      <c r="AK6" s="26">
        <v>20.662322080588002</v>
      </c>
      <c r="AL6" s="26">
        <v>21.918860420036641</v>
      </c>
      <c r="AM6" s="26">
        <v>19.654429526265339</v>
      </c>
      <c r="AN6" s="26">
        <v>21.260145896978099</v>
      </c>
      <c r="AO6" s="26">
        <v>20.27201915153633</v>
      </c>
      <c r="AP6" s="26">
        <v>19.185206065416647</v>
      </c>
      <c r="AQ6" s="27">
        <f t="shared" si="8"/>
        <v>20.185104226919126</v>
      </c>
      <c r="AR6" s="130">
        <f t="shared" si="9"/>
        <v>2.3583358459608945</v>
      </c>
      <c r="AS6" s="17">
        <v>16.928590872991425</v>
      </c>
      <c r="AT6" s="17">
        <v>16.382406738499956</v>
      </c>
      <c r="AU6" s="17">
        <v>17.070895037646139</v>
      </c>
      <c r="AV6" s="17">
        <v>13.476865595319603</v>
      </c>
      <c r="AW6" s="17">
        <v>17.825840394247653</v>
      </c>
      <c r="AX6" s="172">
        <f t="shared" si="10"/>
        <v>16.336919727740955</v>
      </c>
      <c r="AY6" s="174">
        <f t="shared" si="11"/>
        <v>1.6798554967132888</v>
      </c>
      <c r="BA6" s="96"/>
      <c r="BB6" s="96"/>
    </row>
    <row r="7" spans="1:54" s="1" customFormat="1" ht="17.45" customHeight="1" x14ac:dyDescent="0.3">
      <c r="A7" s="75" t="s">
        <v>19</v>
      </c>
      <c r="B7" s="77">
        <v>29.001157661326712</v>
      </c>
      <c r="C7" s="77">
        <v>28.747223382135104</v>
      </c>
      <c r="D7" s="77">
        <v>28.958135589618408</v>
      </c>
      <c r="E7" s="212">
        <f t="shared" si="0"/>
        <v>28.902172211026741</v>
      </c>
      <c r="F7" s="213">
        <f t="shared" si="1"/>
        <v>0.13590283052492322</v>
      </c>
      <c r="G7" s="109">
        <v>35.4</v>
      </c>
      <c r="H7" s="122">
        <v>22.320168506145254</v>
      </c>
      <c r="I7" s="17">
        <v>25.341482273883859</v>
      </c>
      <c r="J7" s="28">
        <f t="shared" si="2"/>
        <v>23.830825390014557</v>
      </c>
      <c r="K7" s="132">
        <f t="shared" si="3"/>
        <v>2.136391453260245</v>
      </c>
      <c r="L7" s="37">
        <v>17.986027336666226</v>
      </c>
      <c r="M7" s="37">
        <v>17.998566801104804</v>
      </c>
      <c r="N7" s="37">
        <v>18.958634122542346</v>
      </c>
      <c r="O7" s="37">
        <v>17.885263271711946</v>
      </c>
      <c r="P7" s="37">
        <v>18.420972092788965</v>
      </c>
      <c r="Q7" s="37">
        <v>17.908158034589061</v>
      </c>
      <c r="R7" s="162">
        <f t="shared" si="4"/>
        <v>18.192936943233892</v>
      </c>
      <c r="S7" s="164">
        <f t="shared" si="5"/>
        <v>0.4230001541918233</v>
      </c>
      <c r="T7" s="40">
        <v>17.516554969495559</v>
      </c>
      <c r="U7" s="40">
        <v>18.364542980221714</v>
      </c>
      <c r="V7" s="40">
        <v>17.171365462973096</v>
      </c>
      <c r="W7" s="40">
        <v>18.28046381356457</v>
      </c>
      <c r="X7" s="40">
        <v>18.010101536589193</v>
      </c>
      <c r="Y7" s="40">
        <v>17.529478595184035</v>
      </c>
      <c r="Z7" s="40">
        <v>18.426891678463022</v>
      </c>
      <c r="AA7" s="40">
        <v>17.947382876123243</v>
      </c>
      <c r="AB7" s="40">
        <v>17.959865022997075</v>
      </c>
      <c r="AC7" s="40">
        <v>18.211128151324878</v>
      </c>
      <c r="AD7" s="167">
        <f t="shared" si="6"/>
        <v>17.94177750869364</v>
      </c>
      <c r="AE7" s="169">
        <f t="shared" si="7"/>
        <v>0.41508910109631547</v>
      </c>
      <c r="AF7" s="26">
        <v>17.630349280696883</v>
      </c>
      <c r="AG7" s="26">
        <v>17.527241137386188</v>
      </c>
      <c r="AH7" s="26">
        <v>17.087113350319026</v>
      </c>
      <c r="AI7" s="26">
        <v>20.223272023689294</v>
      </c>
      <c r="AJ7" s="26">
        <v>16.616004411761963</v>
      </c>
      <c r="AK7" s="26">
        <v>17.556805226089736</v>
      </c>
      <c r="AL7" s="26">
        <v>16.680452113728808</v>
      </c>
      <c r="AM7" s="26">
        <v>18.535455124327832</v>
      </c>
      <c r="AN7" s="26">
        <v>17.613911984221897</v>
      </c>
      <c r="AO7" s="26">
        <v>18.641675935192001</v>
      </c>
      <c r="AP7" s="26">
        <v>17.720002320616622</v>
      </c>
      <c r="AQ7" s="27">
        <f t="shared" si="8"/>
        <v>17.802934809820933</v>
      </c>
      <c r="AR7" s="130">
        <f t="shared" si="9"/>
        <v>1.024121887978698</v>
      </c>
      <c r="AS7" s="17">
        <v>18.323798081718703</v>
      </c>
      <c r="AT7" s="17">
        <v>18.953820623471504</v>
      </c>
      <c r="AU7" s="17">
        <v>18.148370791014734</v>
      </c>
      <c r="AV7" s="17">
        <v>19.197055265369588</v>
      </c>
      <c r="AW7" s="17">
        <v>18.266415242790078</v>
      </c>
      <c r="AX7" s="172">
        <f t="shared" si="10"/>
        <v>18.577892000872922</v>
      </c>
      <c r="AY7" s="174">
        <f t="shared" si="11"/>
        <v>0.46657138727263009</v>
      </c>
      <c r="BA7" s="96"/>
      <c r="BB7" s="96"/>
    </row>
    <row r="8" spans="1:54" s="1" customFormat="1" ht="17.45" customHeight="1" x14ac:dyDescent="0.3">
      <c r="A8" s="75" t="s">
        <v>22</v>
      </c>
      <c r="B8" s="77">
        <v>18.935823048996372</v>
      </c>
      <c r="C8" s="77">
        <v>18.619437149767602</v>
      </c>
      <c r="D8" s="77">
        <v>18.60376577312692</v>
      </c>
      <c r="E8" s="212">
        <f t="shared" si="0"/>
        <v>18.719675323963632</v>
      </c>
      <c r="F8" s="213">
        <f t="shared" si="1"/>
        <v>0.18735334875329965</v>
      </c>
      <c r="G8" s="109">
        <v>21.3</v>
      </c>
      <c r="H8" s="122">
        <v>7.0589487727697735</v>
      </c>
      <c r="I8" s="17">
        <v>7.6945562581393361</v>
      </c>
      <c r="J8" s="28">
        <f t="shared" si="2"/>
        <v>7.3767525154545552</v>
      </c>
      <c r="K8" s="132">
        <f t="shared" si="3"/>
        <v>0.44944236307774699</v>
      </c>
      <c r="L8" s="37">
        <v>5.5422623301870297</v>
      </c>
      <c r="M8" s="37">
        <v>6.181861651124696</v>
      </c>
      <c r="N8" s="37">
        <v>5.861605197929908</v>
      </c>
      <c r="O8" s="37">
        <v>6.678997645913948</v>
      </c>
      <c r="P8" s="37">
        <v>5.7311815080074835</v>
      </c>
      <c r="Q8" s="37">
        <v>5.6704363755598743</v>
      </c>
      <c r="R8" s="162">
        <f t="shared" si="4"/>
        <v>5.9443907847871564</v>
      </c>
      <c r="S8" s="164">
        <f t="shared" si="5"/>
        <v>0.42073973290004929</v>
      </c>
      <c r="T8" s="40">
        <v>5.1394582566235956</v>
      </c>
      <c r="U8" s="40">
        <v>5.6948003379577434</v>
      </c>
      <c r="V8" s="40">
        <v>5.159902643893381</v>
      </c>
      <c r="W8" s="40">
        <v>6.0674305782201872</v>
      </c>
      <c r="X8" s="40">
        <v>5.8025783142380041</v>
      </c>
      <c r="Y8" s="40">
        <v>5.6843027273500679</v>
      </c>
      <c r="Z8" s="40">
        <v>5.3453691819647453</v>
      </c>
      <c r="AA8" s="40">
        <v>5.5849572153463463</v>
      </c>
      <c r="AB8" s="40">
        <v>5.5110115151590406</v>
      </c>
      <c r="AC8" s="40">
        <v>5.6941114080958402</v>
      </c>
      <c r="AD8" s="167">
        <f t="shared" si="6"/>
        <v>5.5683922178848952</v>
      </c>
      <c r="AE8" s="169">
        <f t="shared" si="7"/>
        <v>0.28930112734421393</v>
      </c>
      <c r="AF8" s="26">
        <v>5.7619369975376999</v>
      </c>
      <c r="AG8" s="26">
        <v>5.6750383191573786</v>
      </c>
      <c r="AH8" s="26">
        <v>5.4003067463975798</v>
      </c>
      <c r="AI8" s="26">
        <v>6.4109061424374199</v>
      </c>
      <c r="AJ8" s="26">
        <v>5.5353138652790719</v>
      </c>
      <c r="AK8" s="26">
        <v>5.2209877705109884</v>
      </c>
      <c r="AL8" s="26">
        <v>5.5104349302208506</v>
      </c>
      <c r="AM8" s="26">
        <v>6.2852516981321829</v>
      </c>
      <c r="AN8" s="26">
        <v>5.6632732574813769</v>
      </c>
      <c r="AO8" s="26">
        <v>6.0431899753700122</v>
      </c>
      <c r="AP8" s="26">
        <v>5.6368449634493905</v>
      </c>
      <c r="AQ8" s="27">
        <f t="shared" si="8"/>
        <v>5.7403167878158143</v>
      </c>
      <c r="AR8" s="130">
        <f t="shared" si="9"/>
        <v>0.36605033340722848</v>
      </c>
      <c r="AS8" s="17">
        <v>4.709707941279655</v>
      </c>
      <c r="AT8" s="17">
        <v>4.9958006863736095</v>
      </c>
      <c r="AU8" s="17">
        <v>4.5374347704934079</v>
      </c>
      <c r="AV8" s="17">
        <v>5.1582290278331575</v>
      </c>
      <c r="AW8" s="17">
        <v>4.5426752394889736</v>
      </c>
      <c r="AX8" s="172">
        <f t="shared" si="10"/>
        <v>4.7887695330937605</v>
      </c>
      <c r="AY8" s="174">
        <f t="shared" si="11"/>
        <v>0.27809374148741184</v>
      </c>
      <c r="BA8" s="96"/>
      <c r="BB8" s="96"/>
    </row>
    <row r="9" spans="1:54" s="1" customFormat="1" ht="17.45" customHeight="1" x14ac:dyDescent="0.3">
      <c r="A9" s="75" t="s">
        <v>20</v>
      </c>
      <c r="B9" s="77">
        <v>2.1445202440746507</v>
      </c>
      <c r="C9" s="77">
        <v>2.1897592390038096</v>
      </c>
      <c r="D9" s="77">
        <v>2.1185765800912839</v>
      </c>
      <c r="E9" s="212">
        <f t="shared" si="0"/>
        <v>2.1509520210565811</v>
      </c>
      <c r="F9" s="213">
        <f t="shared" si="1"/>
        <v>3.6024554803955805E-2</v>
      </c>
      <c r="G9" s="109">
        <v>0.8</v>
      </c>
      <c r="H9" s="122">
        <v>1.5463413184998609</v>
      </c>
      <c r="I9" s="17">
        <v>1.0234045649145485</v>
      </c>
      <c r="J9" s="28">
        <f t="shared" si="2"/>
        <v>1.2848729417072047</v>
      </c>
      <c r="K9" s="132">
        <f t="shared" si="3"/>
        <v>0.3697721245918531</v>
      </c>
      <c r="L9" s="37">
        <v>2.4016342889840017</v>
      </c>
      <c r="M9" s="37">
        <v>2.9480908356666533</v>
      </c>
      <c r="N9" s="37">
        <v>2.5731323916883326</v>
      </c>
      <c r="O9" s="37">
        <v>2.4714666668276193</v>
      </c>
      <c r="P9" s="37">
        <v>2.3908471862535015</v>
      </c>
      <c r="Q9" s="37">
        <v>2.5400025838892701</v>
      </c>
      <c r="R9" s="162">
        <f t="shared" si="4"/>
        <v>2.5541956588848964</v>
      </c>
      <c r="S9" s="164">
        <f t="shared" si="5"/>
        <v>0.20616267108421543</v>
      </c>
      <c r="T9" s="40">
        <v>2.4456711076028368</v>
      </c>
      <c r="U9" s="40">
        <v>2.5545577992020654</v>
      </c>
      <c r="V9" s="40">
        <v>2.3487779027763778</v>
      </c>
      <c r="W9" s="40">
        <v>2.3831293880612914</v>
      </c>
      <c r="X9" s="40">
        <v>2.4444322693734053</v>
      </c>
      <c r="Y9" s="40">
        <v>2.4034995526423173</v>
      </c>
      <c r="Z9" s="40">
        <v>2.8486237011619013</v>
      </c>
      <c r="AA9" s="40">
        <v>2.4339725870126192</v>
      </c>
      <c r="AB9" s="40">
        <v>2.3547207149508207</v>
      </c>
      <c r="AC9" s="40">
        <v>2.4040673301606068</v>
      </c>
      <c r="AD9" s="167">
        <f t="shared" si="6"/>
        <v>2.462145235294424</v>
      </c>
      <c r="AE9" s="169">
        <f t="shared" si="7"/>
        <v>0.14784848611900533</v>
      </c>
      <c r="AF9" s="26">
        <v>2.5818034268084249</v>
      </c>
      <c r="AG9" s="26">
        <v>2.4469229854082317</v>
      </c>
      <c r="AH9" s="26">
        <v>2.5292647764218308</v>
      </c>
      <c r="AI9" s="26">
        <v>2.5799727492831641</v>
      </c>
      <c r="AJ9" s="26">
        <v>2.3722413636640178</v>
      </c>
      <c r="AK9" s="26">
        <v>2.2899899448133425</v>
      </c>
      <c r="AL9" s="26">
        <v>2.4912099653886135</v>
      </c>
      <c r="AM9" s="26">
        <v>2.4567530442647976</v>
      </c>
      <c r="AN9" s="26">
        <v>2.5360315100502189</v>
      </c>
      <c r="AO9" s="26">
        <v>2.8109370330693912</v>
      </c>
      <c r="AP9" s="26">
        <v>2.5996184047017366</v>
      </c>
      <c r="AQ9" s="27">
        <f t="shared" si="8"/>
        <v>2.5177041094430694</v>
      </c>
      <c r="AR9" s="130">
        <f t="shared" si="9"/>
        <v>0.13549584444262036</v>
      </c>
      <c r="AS9" s="17">
        <v>3.154155670070558</v>
      </c>
      <c r="AT9" s="17">
        <v>2.1623481721777482</v>
      </c>
      <c r="AU9" s="17">
        <v>2.9981822490983356</v>
      </c>
      <c r="AV9" s="17">
        <v>3.2507245857807776</v>
      </c>
      <c r="AW9" s="17">
        <v>2.8770142400371452</v>
      </c>
      <c r="AX9" s="172">
        <f t="shared" si="10"/>
        <v>2.8884849834329125</v>
      </c>
      <c r="AY9" s="174">
        <f t="shared" si="11"/>
        <v>0.43047595169649333</v>
      </c>
      <c r="BA9" s="96"/>
      <c r="BB9" s="96"/>
    </row>
    <row r="10" spans="1:54" s="1" customFormat="1" ht="17.45" customHeight="1" x14ac:dyDescent="0.3">
      <c r="A10" s="75" t="s">
        <v>21</v>
      </c>
      <c r="B10" s="77">
        <v>18.514758845277843</v>
      </c>
      <c r="C10" s="77">
        <v>18.706744786552346</v>
      </c>
      <c r="D10" s="77">
        <v>18.780115059963361</v>
      </c>
      <c r="E10" s="212">
        <f t="shared" si="0"/>
        <v>18.667206230597852</v>
      </c>
      <c r="F10" s="213">
        <f t="shared" si="1"/>
        <v>0.13702537437745524</v>
      </c>
      <c r="G10" s="109">
        <v>0</v>
      </c>
      <c r="H10" s="122">
        <v>0</v>
      </c>
      <c r="I10" s="17">
        <v>0.74542233154204729</v>
      </c>
      <c r="J10" s="28">
        <f t="shared" si="2"/>
        <v>0.37271116577102364</v>
      </c>
      <c r="K10" s="132">
        <f t="shared" si="3"/>
        <v>0.52709318548126849</v>
      </c>
      <c r="L10" s="37">
        <v>13.027910920843093</v>
      </c>
      <c r="M10" s="37">
        <v>13.048627324454188</v>
      </c>
      <c r="N10" s="37">
        <v>13.383038123213135</v>
      </c>
      <c r="O10" s="37">
        <v>14.15056871837808</v>
      </c>
      <c r="P10" s="37">
        <v>12.77693547012219</v>
      </c>
      <c r="Q10" s="37">
        <v>13.203718514117901</v>
      </c>
      <c r="R10" s="162">
        <f t="shared" si="4"/>
        <v>13.265133178521429</v>
      </c>
      <c r="S10" s="164">
        <f t="shared" si="5"/>
        <v>0.47815387044286339</v>
      </c>
      <c r="T10" s="40">
        <v>12.795780390763456</v>
      </c>
      <c r="U10" s="40">
        <v>12.296104381123907</v>
      </c>
      <c r="V10" s="40">
        <v>12.908508805326134</v>
      </c>
      <c r="W10" s="40">
        <v>12.826465124135389</v>
      </c>
      <c r="X10" s="40">
        <v>12.897364134294056</v>
      </c>
      <c r="Y10" s="40">
        <v>12.784181415082829</v>
      </c>
      <c r="Z10" s="40">
        <v>14.350872303593087</v>
      </c>
      <c r="AA10" s="40">
        <v>12.986373181886117</v>
      </c>
      <c r="AB10" s="40">
        <v>12.971168904165136</v>
      </c>
      <c r="AC10" s="40">
        <v>12.677026389165702</v>
      </c>
      <c r="AD10" s="167">
        <f t="shared" si="6"/>
        <v>12.949384502953583</v>
      </c>
      <c r="AE10" s="169">
        <f t="shared" si="7"/>
        <v>0.53096735997143996</v>
      </c>
      <c r="AF10" s="26">
        <v>13.467084223902928</v>
      </c>
      <c r="AG10" s="26">
        <v>13.925828425455617</v>
      </c>
      <c r="AH10" s="26">
        <v>13.474154333337069</v>
      </c>
      <c r="AI10" s="26">
        <v>11.130397499778869</v>
      </c>
      <c r="AJ10" s="26">
        <v>14.086146386497232</v>
      </c>
      <c r="AK10" s="26">
        <v>12.635325776166148</v>
      </c>
      <c r="AL10" s="26">
        <v>13.585796125044467</v>
      </c>
      <c r="AM10" s="26">
        <v>13.511994438441141</v>
      </c>
      <c r="AN10" s="26">
        <v>14.045821170014737</v>
      </c>
      <c r="AO10" s="26">
        <v>14.081222558089634</v>
      </c>
      <c r="AP10" s="26">
        <v>12.612247823087461</v>
      </c>
      <c r="AQ10" s="27">
        <f t="shared" si="8"/>
        <v>13.32327443271048</v>
      </c>
      <c r="AR10" s="130">
        <f t="shared" si="9"/>
        <v>0.89314749045069886</v>
      </c>
      <c r="AS10" s="17">
        <v>11.656523071907738</v>
      </c>
      <c r="AT10" s="17">
        <v>11.77115635295103</v>
      </c>
      <c r="AU10" s="17">
        <v>12.303001438891288</v>
      </c>
      <c r="AV10" s="17">
        <v>10.353221454489647</v>
      </c>
      <c r="AW10" s="17">
        <v>12.897976173092188</v>
      </c>
      <c r="AX10" s="172">
        <f t="shared" si="10"/>
        <v>11.796375698266377</v>
      </c>
      <c r="AY10" s="174">
        <f t="shared" si="11"/>
        <v>0.94512991051607809</v>
      </c>
      <c r="BA10" s="96"/>
      <c r="BB10" s="96"/>
    </row>
    <row r="11" spans="1:54" s="1" customFormat="1" ht="17.45" customHeight="1" x14ac:dyDescent="0.3">
      <c r="A11" s="75" t="s">
        <v>23</v>
      </c>
      <c r="B11" s="77">
        <v>1.6945943617197732</v>
      </c>
      <c r="C11" s="77">
        <v>1.6532722710302459</v>
      </c>
      <c r="D11" s="77">
        <v>1.6936898691703064</v>
      </c>
      <c r="E11" s="212">
        <f t="shared" si="0"/>
        <v>1.6805188339734418</v>
      </c>
      <c r="F11" s="213">
        <f t="shared" si="1"/>
        <v>2.3600549164292002E-2</v>
      </c>
      <c r="G11" s="109">
        <v>0</v>
      </c>
      <c r="H11" s="122">
        <v>0</v>
      </c>
      <c r="I11" s="17">
        <v>0.32829426299202741</v>
      </c>
      <c r="J11" s="28">
        <f t="shared" si="2"/>
        <v>0.1641471314960137</v>
      </c>
      <c r="K11" s="132">
        <f t="shared" si="3"/>
        <v>0.23213909958630241</v>
      </c>
      <c r="L11" s="37">
        <v>0.53562104368902574</v>
      </c>
      <c r="M11" s="37">
        <v>1.048171673882937</v>
      </c>
      <c r="N11" s="37">
        <v>0.60430251568107507</v>
      </c>
      <c r="O11" s="37">
        <v>0.66417039536366218</v>
      </c>
      <c r="P11" s="37">
        <v>0.62154932880306801</v>
      </c>
      <c r="Q11" s="37">
        <v>0.66506218070335477</v>
      </c>
      <c r="R11" s="162">
        <f t="shared" si="4"/>
        <v>0.68981285635385381</v>
      </c>
      <c r="S11" s="164">
        <f t="shared" si="5"/>
        <v>0.1819000915338686</v>
      </c>
      <c r="T11" s="40">
        <v>0.55906218531774687</v>
      </c>
      <c r="U11" s="40">
        <v>0.68407288003528333</v>
      </c>
      <c r="V11" s="40">
        <v>0.57765052121579585</v>
      </c>
      <c r="W11" s="40">
        <v>0.69274892766299645</v>
      </c>
      <c r="X11" s="40">
        <v>0.59256866042172351</v>
      </c>
      <c r="Y11" s="40">
        <v>0.62615535926375088</v>
      </c>
      <c r="Z11" s="40">
        <v>1.0089904181482123</v>
      </c>
      <c r="AA11" s="40">
        <v>0.50089164131435537</v>
      </c>
      <c r="AB11" s="40">
        <v>0.52177303215082949</v>
      </c>
      <c r="AC11" s="40">
        <v>0.56995672223996263</v>
      </c>
      <c r="AD11" s="167">
        <f t="shared" si="6"/>
        <v>0.6333870347770657</v>
      </c>
      <c r="AE11" s="169">
        <f t="shared" si="7"/>
        <v>0.14589040379030885</v>
      </c>
      <c r="AF11" s="26">
        <v>0.61232520546553226</v>
      </c>
      <c r="AG11" s="26">
        <v>0.53975553775127105</v>
      </c>
      <c r="AH11" s="26">
        <v>0.59304158925998485</v>
      </c>
      <c r="AI11" s="26">
        <v>0.69233463358394054</v>
      </c>
      <c r="AJ11" s="26">
        <v>0.52796051307578329</v>
      </c>
      <c r="AK11" s="26">
        <v>0.55117791075622358</v>
      </c>
      <c r="AL11" s="26">
        <v>0.53707894041578497</v>
      </c>
      <c r="AM11" s="26">
        <v>0.62455571340514948</v>
      </c>
      <c r="AN11" s="26">
        <v>0.56870841207796363</v>
      </c>
      <c r="AO11" s="26">
        <v>0.77230471182277538</v>
      </c>
      <c r="AP11" s="26">
        <v>0.67139603657345948</v>
      </c>
      <c r="AQ11" s="27">
        <f t="shared" si="8"/>
        <v>0.60823992765344259</v>
      </c>
      <c r="AR11" s="130">
        <f t="shared" si="9"/>
        <v>7.7142302000471411E-2</v>
      </c>
      <c r="AS11" s="17">
        <v>0.58009847520591196</v>
      </c>
      <c r="AT11" s="17">
        <v>0.71946702096837289</v>
      </c>
      <c r="AU11" s="17">
        <v>0.59275281177004191</v>
      </c>
      <c r="AV11" s="17">
        <v>0.73653828276879474</v>
      </c>
      <c r="AW11" s="17">
        <v>0.68080070035120965</v>
      </c>
      <c r="AX11" s="172">
        <f t="shared" si="10"/>
        <v>0.66193145821286625</v>
      </c>
      <c r="AY11" s="174">
        <f t="shared" si="11"/>
        <v>7.1963340983908497E-2</v>
      </c>
      <c r="BA11" s="96"/>
      <c r="BB11" s="96"/>
    </row>
    <row r="12" spans="1:54" s="1" customFormat="1" ht="17.45" customHeight="1" x14ac:dyDescent="0.3">
      <c r="A12" s="16" t="s">
        <v>198</v>
      </c>
      <c r="B12" s="77">
        <v>1.5171011011604825</v>
      </c>
      <c r="C12" s="77">
        <v>1.348956636621808</v>
      </c>
      <c r="D12" s="77">
        <v>1.3591848555637649</v>
      </c>
      <c r="E12" s="212">
        <f t="shared" si="0"/>
        <v>1.4084141977820186</v>
      </c>
      <c r="F12" s="213">
        <f t="shared" si="1"/>
        <v>9.4264448972986789E-2</v>
      </c>
      <c r="G12" s="72">
        <v>0</v>
      </c>
      <c r="H12" s="17">
        <v>0</v>
      </c>
      <c r="I12" s="17">
        <v>0</v>
      </c>
      <c r="J12" s="28">
        <f t="shared" si="2"/>
        <v>0</v>
      </c>
      <c r="K12" s="132">
        <f t="shared" si="3"/>
        <v>0</v>
      </c>
      <c r="L12" s="37">
        <v>1.3694426500767911</v>
      </c>
      <c r="M12" s="37">
        <v>2.6217991107149778</v>
      </c>
      <c r="N12" s="37">
        <v>0.88914330038909184</v>
      </c>
      <c r="O12" s="37">
        <v>1.3714865268666425</v>
      </c>
      <c r="P12" s="37">
        <v>1.4445063211213214</v>
      </c>
      <c r="Q12" s="37">
        <v>1.1413528955826795</v>
      </c>
      <c r="R12" s="162">
        <f t="shared" si="4"/>
        <v>1.4729551341252509</v>
      </c>
      <c r="S12" s="164">
        <f t="shared" si="5"/>
        <v>0.59874181947439253</v>
      </c>
      <c r="T12" s="40">
        <v>0.59338439440430113</v>
      </c>
      <c r="U12" s="40">
        <v>0.51716365567783285</v>
      </c>
      <c r="V12" s="40">
        <v>0.78316806754933599</v>
      </c>
      <c r="W12" s="40">
        <v>0.91958238943157222</v>
      </c>
      <c r="X12" s="40">
        <v>0.584556804022899</v>
      </c>
      <c r="Y12" s="40">
        <v>0.63613350712651551</v>
      </c>
      <c r="Z12" s="40">
        <v>0.4305278297465952</v>
      </c>
      <c r="AA12" s="40">
        <v>0.65843158706427785</v>
      </c>
      <c r="AB12" s="40">
        <v>0.61237770488186161</v>
      </c>
      <c r="AC12" s="40">
        <v>0.69043822316161396</v>
      </c>
      <c r="AD12" s="167">
        <f t="shared" si="6"/>
        <v>0.6425764163066805</v>
      </c>
      <c r="AE12" s="169">
        <f t="shared" si="7"/>
        <v>0.13600368778116215</v>
      </c>
      <c r="AF12" s="26">
        <v>1.091647507089166</v>
      </c>
      <c r="AG12" s="26">
        <v>0.91967941555881583</v>
      </c>
      <c r="AH12" s="26">
        <v>0.88868966703863506</v>
      </c>
      <c r="AI12" s="26">
        <v>1.1845484298936453</v>
      </c>
      <c r="AJ12" s="26">
        <v>0.79950335725661603</v>
      </c>
      <c r="AK12" s="26">
        <v>0.59137704222835785</v>
      </c>
      <c r="AL12" s="26">
        <v>0.73937472509608182</v>
      </c>
      <c r="AM12" s="26">
        <v>0.8735307948261718</v>
      </c>
      <c r="AN12" s="26">
        <v>1.0305024010754362</v>
      </c>
      <c r="AO12" s="26">
        <v>0.54417267658389801</v>
      </c>
      <c r="AP12" s="26">
        <v>0.82009548685058697</v>
      </c>
      <c r="AQ12" s="27">
        <f t="shared" si="8"/>
        <v>0.86210195486340102</v>
      </c>
      <c r="AR12" s="130">
        <f t="shared" si="9"/>
        <v>0.1960332609289549</v>
      </c>
      <c r="AS12" s="17">
        <v>1.2553581653929664</v>
      </c>
      <c r="AT12" s="17">
        <v>0.57330464424841443</v>
      </c>
      <c r="AU12" s="17">
        <v>0.51661708903182879</v>
      </c>
      <c r="AV12" s="17">
        <v>0.93421956288277952</v>
      </c>
      <c r="AW12" s="17">
        <v>0.57325358693792428</v>
      </c>
      <c r="AX12" s="172">
        <f t="shared" si="10"/>
        <v>0.77055060969878275</v>
      </c>
      <c r="AY12" s="174">
        <f t="shared" si="11"/>
        <v>0.31786011518023721</v>
      </c>
      <c r="BA12" s="96"/>
      <c r="BB12" s="96"/>
    </row>
    <row r="13" spans="1:54" s="1" customFormat="1" ht="17.45" customHeight="1" x14ac:dyDescent="0.3">
      <c r="A13" s="75" t="s">
        <v>0</v>
      </c>
      <c r="B13" s="77">
        <v>0</v>
      </c>
      <c r="C13" s="77">
        <v>0</v>
      </c>
      <c r="D13" s="77">
        <v>0</v>
      </c>
      <c r="E13" s="212">
        <f t="shared" si="0"/>
        <v>0</v>
      </c>
      <c r="F13" s="213">
        <f t="shared" si="1"/>
        <v>0</v>
      </c>
      <c r="G13" s="72">
        <v>0</v>
      </c>
      <c r="H13" s="17">
        <v>12.929326600391366</v>
      </c>
      <c r="I13" s="17">
        <v>13.445702940538158</v>
      </c>
      <c r="J13" s="28">
        <f t="shared" si="2"/>
        <v>13.187514770464762</v>
      </c>
      <c r="K13" s="132">
        <f t="shared" si="3"/>
        <v>0.36513321176208774</v>
      </c>
      <c r="L13" s="37">
        <v>17.764017621526001</v>
      </c>
      <c r="M13" s="37">
        <v>16.769353296492515</v>
      </c>
      <c r="N13" s="37">
        <v>17.472770774559724</v>
      </c>
      <c r="O13" s="37">
        <v>15.467415145549035</v>
      </c>
      <c r="P13" s="37">
        <v>18.027213335972746</v>
      </c>
      <c r="Q13" s="37">
        <v>17.815945130231785</v>
      </c>
      <c r="R13" s="162">
        <f t="shared" si="4"/>
        <v>17.219452550721968</v>
      </c>
      <c r="S13" s="164">
        <f t="shared" si="5"/>
        <v>0.96345488013195113</v>
      </c>
      <c r="T13" s="40">
        <v>18.653515827476859</v>
      </c>
      <c r="U13" s="40">
        <v>18.974121193314993</v>
      </c>
      <c r="V13" s="40">
        <v>18.25917311697982</v>
      </c>
      <c r="W13" s="40">
        <v>17.412621495029118</v>
      </c>
      <c r="X13" s="40">
        <v>18.091689208161803</v>
      </c>
      <c r="Y13" s="40">
        <v>18.207744928784376</v>
      </c>
      <c r="Z13" s="40">
        <v>13.800460321754548</v>
      </c>
      <c r="AA13" s="40">
        <v>17.659371708570003</v>
      </c>
      <c r="AB13" s="40">
        <v>17.382518248683173</v>
      </c>
      <c r="AC13" s="40">
        <v>17.434042112082771</v>
      </c>
      <c r="AD13" s="167">
        <f t="shared" si="6"/>
        <v>17.587525816083748</v>
      </c>
      <c r="AE13" s="169">
        <f t="shared" si="7"/>
        <v>1.4372870963974567</v>
      </c>
      <c r="AF13" s="26">
        <v>16.871894485019407</v>
      </c>
      <c r="AG13" s="26">
        <v>16.791842351487745</v>
      </c>
      <c r="AH13" s="26">
        <v>17.615119836987549</v>
      </c>
      <c r="AI13" s="26">
        <v>19.146532069529364</v>
      </c>
      <c r="AJ13" s="26">
        <v>17.076593339650355</v>
      </c>
      <c r="AK13" s="26">
        <v>18.487626100991942</v>
      </c>
      <c r="AL13" s="26">
        <v>17.576274820821045</v>
      </c>
      <c r="AM13" s="26">
        <v>16.559834679043153</v>
      </c>
      <c r="AN13" s="26">
        <v>16.461757430059212</v>
      </c>
      <c r="AO13" s="26">
        <v>14.656833241019781</v>
      </c>
      <c r="AP13" s="26">
        <v>18.361246438820384</v>
      </c>
      <c r="AQ13" s="27">
        <f t="shared" si="8"/>
        <v>17.236868617584538</v>
      </c>
      <c r="AR13" s="130">
        <f t="shared" si="9"/>
        <v>1.2168156118993476</v>
      </c>
      <c r="AS13" s="17">
        <v>19.739557856199013</v>
      </c>
      <c r="AT13" s="17">
        <v>20.28836783538501</v>
      </c>
      <c r="AU13" s="17">
        <v>20.240794898435457</v>
      </c>
      <c r="AV13" s="17">
        <v>20.957429685734819</v>
      </c>
      <c r="AW13" s="17">
        <v>19.557848091162803</v>
      </c>
      <c r="AX13" s="172">
        <f t="shared" si="10"/>
        <v>20.156799673383421</v>
      </c>
      <c r="AY13" s="174">
        <f t="shared" si="11"/>
        <v>0.5473133306465654</v>
      </c>
      <c r="BA13" s="96"/>
      <c r="BB13" s="96"/>
    </row>
    <row r="14" spans="1:54" s="1" customFormat="1" ht="17.45" customHeight="1" x14ac:dyDescent="0.3">
      <c r="A14" s="75" t="s">
        <v>1</v>
      </c>
      <c r="B14" s="77">
        <v>0</v>
      </c>
      <c r="C14" s="77">
        <v>0</v>
      </c>
      <c r="D14" s="77">
        <v>0</v>
      </c>
      <c r="E14" s="212">
        <f t="shared" si="0"/>
        <v>0</v>
      </c>
      <c r="F14" s="213">
        <f t="shared" si="1"/>
        <v>0</v>
      </c>
      <c r="G14" s="72">
        <v>0</v>
      </c>
      <c r="H14" s="17">
        <v>2.830293580156916</v>
      </c>
      <c r="I14" s="17">
        <v>2.7046115623052644</v>
      </c>
      <c r="J14" s="28">
        <f t="shared" si="2"/>
        <v>2.7674525712310905</v>
      </c>
      <c r="K14" s="132">
        <f t="shared" si="3"/>
        <v>8.887060709611154E-2</v>
      </c>
      <c r="L14" s="37">
        <v>3.068781623447963</v>
      </c>
      <c r="M14" s="37">
        <v>2.8946427625229947</v>
      </c>
      <c r="N14" s="37">
        <v>3.0674200416653146</v>
      </c>
      <c r="O14" s="37">
        <v>3.325655747584825</v>
      </c>
      <c r="P14" s="37">
        <v>3.11604880919141</v>
      </c>
      <c r="Q14" s="37">
        <v>2.9382566658668829</v>
      </c>
      <c r="R14" s="162">
        <f t="shared" si="4"/>
        <v>3.068467608379899</v>
      </c>
      <c r="S14" s="164">
        <f t="shared" si="5"/>
        <v>0.15204004223042475</v>
      </c>
      <c r="T14" s="40">
        <v>3.3341485227996968</v>
      </c>
      <c r="U14" s="40">
        <v>3.1097958621902877</v>
      </c>
      <c r="V14" s="40">
        <v>3.4624991342902502</v>
      </c>
      <c r="W14" s="40">
        <v>3.1951265519058643</v>
      </c>
      <c r="X14" s="40">
        <v>3.41439492402416</v>
      </c>
      <c r="Y14" s="40">
        <v>3.472650141283713</v>
      </c>
      <c r="Z14" s="40">
        <v>2.2462806162617044</v>
      </c>
      <c r="AA14" s="40">
        <v>3.0978211019912534</v>
      </c>
      <c r="AB14" s="40">
        <v>3.6365999210512361</v>
      </c>
      <c r="AC14" s="40">
        <v>3.4534885345968607</v>
      </c>
      <c r="AD14" s="167">
        <f t="shared" si="6"/>
        <v>3.2422805310395026</v>
      </c>
      <c r="AE14" s="169">
        <f t="shared" si="7"/>
        <v>0.39049628351293519</v>
      </c>
      <c r="AF14" s="26">
        <v>3.9091119185312557</v>
      </c>
      <c r="AG14" s="26">
        <v>4.3147936646445038</v>
      </c>
      <c r="AH14" s="26">
        <v>3.4864717885789918</v>
      </c>
      <c r="AI14" s="26">
        <v>2.0738509052645528</v>
      </c>
      <c r="AJ14" s="26">
        <v>4.1972606969405373</v>
      </c>
      <c r="AK14" s="26">
        <v>3.4657042374991267</v>
      </c>
      <c r="AL14" s="26">
        <v>3.7358528572234881</v>
      </c>
      <c r="AM14" s="26">
        <v>4.2234246722129702</v>
      </c>
      <c r="AN14" s="26">
        <v>4.1523727027742243</v>
      </c>
      <c r="AO14" s="26">
        <v>2.7423909314075705</v>
      </c>
      <c r="AP14" s="26">
        <v>3.0695347673249813</v>
      </c>
      <c r="AQ14" s="27">
        <f t="shared" si="8"/>
        <v>3.579160831127473</v>
      </c>
      <c r="AR14" s="130">
        <f t="shared" si="9"/>
        <v>0.71046429803658961</v>
      </c>
      <c r="AS14" s="17">
        <v>1.7790949910975802</v>
      </c>
      <c r="AT14" s="17">
        <v>1.7806264541646386</v>
      </c>
      <c r="AU14" s="17">
        <v>1.7270792976457481</v>
      </c>
      <c r="AV14" s="17">
        <v>1.1417211611936238</v>
      </c>
      <c r="AW14" s="17">
        <v>1.8828588727308788</v>
      </c>
      <c r="AX14" s="172">
        <f t="shared" si="10"/>
        <v>1.6622761553664938</v>
      </c>
      <c r="AY14" s="174">
        <f t="shared" si="11"/>
        <v>0.29643174510105075</v>
      </c>
      <c r="BA14" s="96"/>
      <c r="BB14" s="96"/>
    </row>
    <row r="15" spans="1:54" s="1" customFormat="1" ht="17.45" customHeight="1" x14ac:dyDescent="0.3">
      <c r="A15" s="75" t="s">
        <v>2</v>
      </c>
      <c r="B15" s="77">
        <v>0</v>
      </c>
      <c r="C15" s="77">
        <v>0</v>
      </c>
      <c r="D15" s="77">
        <v>0</v>
      </c>
      <c r="E15" s="212">
        <f t="shared" si="0"/>
        <v>0</v>
      </c>
      <c r="F15" s="213">
        <f t="shared" si="1"/>
        <v>0</v>
      </c>
      <c r="G15" s="72">
        <v>0</v>
      </c>
      <c r="H15" s="17">
        <v>0</v>
      </c>
      <c r="I15" s="17">
        <v>0</v>
      </c>
      <c r="J15" s="28">
        <f t="shared" si="2"/>
        <v>0</v>
      </c>
      <c r="K15" s="132">
        <f t="shared" si="3"/>
        <v>0</v>
      </c>
      <c r="L15" s="37">
        <v>2.9070572734541034</v>
      </c>
      <c r="M15" s="37">
        <v>3.1636313055694645</v>
      </c>
      <c r="N15" s="37">
        <v>3.0087060871394877</v>
      </c>
      <c r="O15" s="37">
        <v>2.4299497057274171</v>
      </c>
      <c r="P15" s="37">
        <v>2.878809875886851</v>
      </c>
      <c r="Q15" s="37">
        <v>2.8193318210087521</v>
      </c>
      <c r="R15" s="162">
        <f t="shared" si="4"/>
        <v>2.8679143447976791</v>
      </c>
      <c r="S15" s="164">
        <f t="shared" si="5"/>
        <v>0.24620926211453031</v>
      </c>
      <c r="T15" s="40">
        <v>2.9149706872040624</v>
      </c>
      <c r="U15" s="40">
        <v>3.1837842920343364</v>
      </c>
      <c r="V15" s="40">
        <v>2.8297120609432564</v>
      </c>
      <c r="W15" s="40">
        <v>2.6824673368501784</v>
      </c>
      <c r="X15" s="40">
        <v>2.9788572153067734</v>
      </c>
      <c r="Y15" s="40">
        <v>2.6844677372854737</v>
      </c>
      <c r="Z15" s="40">
        <v>2.283049602325494</v>
      </c>
      <c r="AA15" s="40">
        <v>2.8747761032968167</v>
      </c>
      <c r="AB15" s="40">
        <v>2.8028081243025684</v>
      </c>
      <c r="AC15" s="40">
        <v>2.8292296902318608</v>
      </c>
      <c r="AD15" s="167">
        <f t="shared" si="6"/>
        <v>2.8064122849780824</v>
      </c>
      <c r="AE15" s="169">
        <f t="shared" si="7"/>
        <v>0.2342418617211047</v>
      </c>
      <c r="AF15" s="26">
        <v>2.6421086644247689</v>
      </c>
      <c r="AG15" s="26">
        <v>2.7094960687907905</v>
      </c>
      <c r="AH15" s="26">
        <v>2.7926835976368563</v>
      </c>
      <c r="AI15" s="26">
        <v>2.9339056827181822</v>
      </c>
      <c r="AJ15" s="26">
        <v>2.4492555435391377</v>
      </c>
      <c r="AK15" s="26">
        <v>2.9021060371226759</v>
      </c>
      <c r="AL15" s="26">
        <v>2.6360211091008119</v>
      </c>
      <c r="AM15" s="26">
        <v>2.6944236208628181</v>
      </c>
      <c r="AN15" s="26">
        <v>2.6166715644441623</v>
      </c>
      <c r="AO15" s="26">
        <v>2.4339412144808406</v>
      </c>
      <c r="AP15" s="26">
        <v>2.9012849977082737</v>
      </c>
      <c r="AQ15" s="27">
        <f t="shared" si="8"/>
        <v>2.7010816455299378</v>
      </c>
      <c r="AR15" s="130">
        <f t="shared" si="9"/>
        <v>0.17112025397571939</v>
      </c>
      <c r="AS15" s="17">
        <v>2.7681488234398688</v>
      </c>
      <c r="AT15" s="17">
        <v>3.0489298298109424</v>
      </c>
      <c r="AU15" s="17">
        <v>2.8862961200440309</v>
      </c>
      <c r="AV15" s="17">
        <v>3.0797168622805575</v>
      </c>
      <c r="AW15" s="17">
        <v>2.6744549619258065</v>
      </c>
      <c r="AX15" s="172">
        <f t="shared" si="10"/>
        <v>2.8915093195002415</v>
      </c>
      <c r="AY15" s="174">
        <f t="shared" si="11"/>
        <v>0.17504348017333304</v>
      </c>
      <c r="BA15" s="96"/>
      <c r="BB15" s="96"/>
    </row>
    <row r="16" spans="1:54" s="1" customFormat="1" ht="17.45" customHeight="1" x14ac:dyDescent="0.3">
      <c r="A16" s="76" t="s">
        <v>3</v>
      </c>
      <c r="B16" s="78">
        <v>0</v>
      </c>
      <c r="C16" s="78">
        <v>0</v>
      </c>
      <c r="D16" s="78">
        <v>0</v>
      </c>
      <c r="E16" s="104">
        <f t="shared" si="0"/>
        <v>0</v>
      </c>
      <c r="F16" s="214">
        <f t="shared" si="1"/>
        <v>0</v>
      </c>
      <c r="G16" s="73">
        <v>0</v>
      </c>
      <c r="H16" s="18">
        <f>SUM(H13:H15)</f>
        <v>15.759620180548282</v>
      </c>
      <c r="I16" s="18">
        <v>16.2</v>
      </c>
      <c r="J16" s="33">
        <f t="shared" si="2"/>
        <v>15.979810090274141</v>
      </c>
      <c r="K16" s="148">
        <f t="shared" si="3"/>
        <v>0.31139555663201673</v>
      </c>
      <c r="L16" s="38">
        <v>23.739856518428066</v>
      </c>
      <c r="M16" s="38">
        <v>22.827627364584973</v>
      </c>
      <c r="N16" s="38">
        <v>23.548896903364525</v>
      </c>
      <c r="O16" s="38">
        <v>21.223020598861275</v>
      </c>
      <c r="P16" s="38">
        <v>24.022072021051009</v>
      </c>
      <c r="Q16" s="38">
        <v>23.573533617107422</v>
      </c>
      <c r="R16" s="163">
        <f t="shared" si="4"/>
        <v>23.155834503899541</v>
      </c>
      <c r="S16" s="165">
        <f t="shared" si="5"/>
        <v>1.0260515841251687</v>
      </c>
      <c r="T16" s="41">
        <v>24.902635037480618</v>
      </c>
      <c r="U16" s="42">
        <v>25.267701347539617</v>
      </c>
      <c r="V16" s="41">
        <v>24.55138431221333</v>
      </c>
      <c r="W16" s="41">
        <v>23.29021538378516</v>
      </c>
      <c r="X16" s="41">
        <v>24.484941347492736</v>
      </c>
      <c r="Y16" s="41">
        <v>24.36486280735356</v>
      </c>
      <c r="Z16" s="41">
        <v>18.329790540341747</v>
      </c>
      <c r="AA16" s="41">
        <v>23.631968913858074</v>
      </c>
      <c r="AB16" s="41">
        <v>23.821926294036977</v>
      </c>
      <c r="AC16" s="41">
        <v>23.716760336911491</v>
      </c>
      <c r="AD16" s="42">
        <f t="shared" si="6"/>
        <v>23.636218632101325</v>
      </c>
      <c r="AE16" s="170">
        <f t="shared" si="7"/>
        <v>1.9627989331924838</v>
      </c>
      <c r="AF16" s="31">
        <v>23.423115067975431</v>
      </c>
      <c r="AG16" s="31">
        <v>23.816132084923041</v>
      </c>
      <c r="AH16" s="31">
        <v>23.894275223203397</v>
      </c>
      <c r="AI16" s="31">
        <v>24.154288657512101</v>
      </c>
      <c r="AJ16" s="31">
        <v>23.723109580130028</v>
      </c>
      <c r="AK16" s="31">
        <v>24.855436375613746</v>
      </c>
      <c r="AL16" s="31">
        <v>23.948148787145346</v>
      </c>
      <c r="AM16" s="31">
        <v>23.477682972118942</v>
      </c>
      <c r="AN16" s="31">
        <v>23.230801697277599</v>
      </c>
      <c r="AO16" s="31">
        <v>19.833165386908192</v>
      </c>
      <c r="AP16" s="31">
        <v>24.332066203853639</v>
      </c>
      <c r="AQ16" s="32">
        <f t="shared" si="8"/>
        <v>23.517111094241951</v>
      </c>
      <c r="AR16" s="131">
        <f t="shared" si="9"/>
        <v>1.3032641986048628</v>
      </c>
      <c r="AS16" s="18">
        <v>24.286801670736462</v>
      </c>
      <c r="AT16" s="18">
        <v>25.117924119360591</v>
      </c>
      <c r="AU16" s="18">
        <v>24.854170316125234</v>
      </c>
      <c r="AV16" s="18">
        <v>25.178867709209001</v>
      </c>
      <c r="AW16" s="18">
        <v>24.115161925819489</v>
      </c>
      <c r="AX16" s="33">
        <f t="shared" si="10"/>
        <v>24.710585148250157</v>
      </c>
      <c r="AY16" s="148">
        <f t="shared" si="11"/>
        <v>0.48475549103143628</v>
      </c>
      <c r="BA16" s="96"/>
      <c r="BB16" s="96"/>
    </row>
    <row r="17" spans="1:54" s="1" customFormat="1" x14ac:dyDescent="0.3">
      <c r="A17" s="5"/>
      <c r="B17" s="9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173"/>
      <c r="AY17" s="138"/>
    </row>
    <row r="24" spans="1:54" x14ac:dyDescent="0.3">
      <c r="D24" s="3"/>
      <c r="E24" s="3"/>
      <c r="F24" s="3"/>
      <c r="G24" s="3"/>
      <c r="H24" s="3"/>
      <c r="I24" s="3"/>
      <c r="J24" s="3"/>
      <c r="K24" s="3"/>
    </row>
    <row r="29" spans="1:54" x14ac:dyDescent="0.3">
      <c r="AZ29" s="4"/>
      <c r="BA29" s="4"/>
      <c r="BB29" s="4"/>
    </row>
    <row r="30" spans="1:54" x14ac:dyDescent="0.3">
      <c r="AZ30" s="4"/>
      <c r="BA30" s="4"/>
      <c r="BB30" s="4"/>
    </row>
    <row r="31" spans="1:54" x14ac:dyDescent="0.3">
      <c r="AZ31" s="4"/>
      <c r="BA31" s="4"/>
      <c r="BB31" s="4"/>
    </row>
  </sheetData>
  <mergeCells count="7">
    <mergeCell ref="AS2:AW2"/>
    <mergeCell ref="A2:A3"/>
    <mergeCell ref="B2:D2"/>
    <mergeCell ref="L2:Q2"/>
    <mergeCell ref="T2:AC2"/>
    <mergeCell ref="AF2:AP2"/>
    <mergeCell ref="H2:I2"/>
  </mergeCells>
  <phoneticPr fontId="1" type="noConversion"/>
  <pageMargins left="0.7" right="0.7" top="0.75" bottom="0.75" header="0.3" footer="0.3"/>
  <pageSetup paperSize="9" orientation="portrait" horizontalDpi="4294967293" verticalDpi="0" r:id="rId1"/>
  <ignoredErrors>
    <ignoredError sqref="H16 J4:K16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/>
  </sheetViews>
  <sheetFormatPr defaultColWidth="8.75" defaultRowHeight="16.5" x14ac:dyDescent="0.3"/>
  <cols>
    <col min="1" max="1" width="8.75" style="7" customWidth="1"/>
    <col min="2" max="6" width="5.125" style="5" bestFit="1" customWidth="1"/>
    <col min="7" max="7" width="4.25" style="5" bestFit="1" customWidth="1"/>
    <col min="8" max="12" width="5.25" style="5" bestFit="1" customWidth="1"/>
    <col min="13" max="13" width="4.375" style="5" bestFit="1" customWidth="1"/>
    <col min="14" max="17" width="5.25" style="5" bestFit="1" customWidth="1"/>
    <col min="18" max="18" width="5.125" style="5" bestFit="1" customWidth="1"/>
    <col min="19" max="19" width="4.25" style="5" bestFit="1" customWidth="1"/>
    <col min="20" max="24" width="5.25" style="5" bestFit="1" customWidth="1"/>
    <col min="25" max="25" width="4.375" style="5" bestFit="1" customWidth="1"/>
    <col min="26" max="30" width="5.25" style="5" bestFit="1" customWidth="1"/>
    <col min="31" max="31" width="4.375" style="5" bestFit="1" customWidth="1"/>
    <col min="32" max="36" width="5.25" style="5" bestFit="1" customWidth="1"/>
    <col min="37" max="37" width="4.375" style="5" bestFit="1" customWidth="1"/>
    <col min="38" max="38" width="5.25" style="5" bestFit="1" customWidth="1"/>
    <col min="39" max="41" width="5.5" style="5" bestFit="1" customWidth="1"/>
    <col min="42" max="42" width="5.25" style="5" bestFit="1" customWidth="1"/>
    <col min="43" max="43" width="4.375" style="5" bestFit="1" customWidth="1"/>
    <col min="44" max="16384" width="8.75" style="5"/>
  </cols>
  <sheetData>
    <row r="1" spans="1:43" s="1" customFormat="1" ht="17.45" customHeight="1" x14ac:dyDescent="0.3">
      <c r="A1" s="2" t="s">
        <v>226</v>
      </c>
    </row>
    <row r="2" spans="1:43" s="1" customFormat="1" ht="17.45" customHeight="1" x14ac:dyDescent="0.3">
      <c r="A2" s="220" t="s">
        <v>195</v>
      </c>
      <c r="B2" s="235" t="s">
        <v>25</v>
      </c>
      <c r="C2" s="235"/>
      <c r="D2" s="235"/>
      <c r="E2" s="235"/>
      <c r="F2" s="110"/>
      <c r="G2" s="110"/>
      <c r="H2" s="228" t="s">
        <v>214</v>
      </c>
      <c r="I2" s="228"/>
      <c r="J2" s="228"/>
      <c r="K2" s="228"/>
      <c r="L2" s="116"/>
      <c r="M2" s="116"/>
      <c r="N2" s="235" t="s">
        <v>215</v>
      </c>
      <c r="O2" s="235"/>
      <c r="P2" s="235"/>
      <c r="Q2" s="235"/>
      <c r="R2" s="110"/>
      <c r="S2" s="110"/>
      <c r="T2" s="234" t="s">
        <v>227</v>
      </c>
      <c r="U2" s="234"/>
      <c r="V2" s="234"/>
      <c r="W2" s="234"/>
      <c r="X2" s="115"/>
      <c r="Y2" s="115"/>
      <c r="Z2" s="228" t="s">
        <v>228</v>
      </c>
      <c r="AA2" s="228"/>
      <c r="AB2" s="228"/>
      <c r="AC2" s="228"/>
      <c r="AD2" s="116"/>
      <c r="AE2" s="116"/>
      <c r="AF2" s="231" t="s">
        <v>229</v>
      </c>
      <c r="AG2" s="231"/>
      <c r="AH2" s="231"/>
      <c r="AI2" s="231"/>
      <c r="AJ2" s="113"/>
      <c r="AK2" s="113"/>
      <c r="AL2" s="229" t="s">
        <v>230</v>
      </c>
      <c r="AM2" s="229"/>
      <c r="AN2" s="229"/>
      <c r="AO2" s="229"/>
      <c r="AP2" s="188"/>
      <c r="AQ2" s="188"/>
    </row>
    <row r="3" spans="1:43" s="1" customFormat="1" ht="17.45" customHeight="1" x14ac:dyDescent="0.3">
      <c r="A3" s="222"/>
      <c r="B3" s="84">
        <v>1</v>
      </c>
      <c r="C3" s="84">
        <v>2</v>
      </c>
      <c r="D3" s="84">
        <v>3</v>
      </c>
      <c r="E3" s="84">
        <v>4</v>
      </c>
      <c r="F3" s="74" t="s">
        <v>202</v>
      </c>
      <c r="G3" s="181" t="s">
        <v>203</v>
      </c>
      <c r="H3" s="71">
        <v>1</v>
      </c>
      <c r="I3" s="71">
        <v>2</v>
      </c>
      <c r="J3" s="71">
        <v>3</v>
      </c>
      <c r="K3" s="71">
        <v>4</v>
      </c>
      <c r="L3" s="178" t="s">
        <v>202</v>
      </c>
      <c r="M3" s="175" t="s">
        <v>203</v>
      </c>
      <c r="N3" s="14">
        <v>1</v>
      </c>
      <c r="O3" s="14">
        <v>2</v>
      </c>
      <c r="P3" s="14">
        <v>3</v>
      </c>
      <c r="Q3" s="14">
        <v>4</v>
      </c>
      <c r="R3" s="74" t="s">
        <v>202</v>
      </c>
      <c r="S3" s="181" t="s">
        <v>203</v>
      </c>
      <c r="T3" s="39">
        <v>1</v>
      </c>
      <c r="U3" s="39">
        <v>2</v>
      </c>
      <c r="V3" s="39">
        <v>3</v>
      </c>
      <c r="W3" s="39">
        <v>4</v>
      </c>
      <c r="X3" s="197" t="s">
        <v>202</v>
      </c>
      <c r="Y3" s="198" t="s">
        <v>203</v>
      </c>
      <c r="Z3" s="71">
        <v>1</v>
      </c>
      <c r="AA3" s="71">
        <v>2</v>
      </c>
      <c r="AB3" s="71">
        <v>3</v>
      </c>
      <c r="AC3" s="71">
        <v>4</v>
      </c>
      <c r="AD3" s="178" t="s">
        <v>202</v>
      </c>
      <c r="AE3" s="175" t="s">
        <v>203</v>
      </c>
      <c r="AF3" s="43">
        <v>1</v>
      </c>
      <c r="AG3" s="43">
        <v>2</v>
      </c>
      <c r="AH3" s="43">
        <v>3</v>
      </c>
      <c r="AI3" s="43">
        <v>4</v>
      </c>
      <c r="AJ3" s="195" t="s">
        <v>202</v>
      </c>
      <c r="AK3" s="196" t="s">
        <v>203</v>
      </c>
      <c r="AL3" s="46">
        <v>1</v>
      </c>
      <c r="AM3" s="46">
        <v>2</v>
      </c>
      <c r="AN3" s="46">
        <v>3</v>
      </c>
      <c r="AO3" s="46">
        <v>4</v>
      </c>
      <c r="AP3" s="189" t="s">
        <v>202</v>
      </c>
      <c r="AQ3" s="190" t="s">
        <v>203</v>
      </c>
    </row>
    <row r="4" spans="1:43" s="1" customFormat="1" ht="17.45" customHeight="1" x14ac:dyDescent="0.3">
      <c r="A4" s="16" t="s">
        <v>16</v>
      </c>
      <c r="B4" s="85">
        <v>17.98194782225222</v>
      </c>
      <c r="C4" s="85">
        <v>17.968408812791075</v>
      </c>
      <c r="D4" s="85">
        <v>17.836062895755788</v>
      </c>
      <c r="E4" s="85">
        <v>18.043782444846833</v>
      </c>
      <c r="F4" s="103">
        <f>AVERAGE(B4:E4)</f>
        <v>17.957550493911477</v>
      </c>
      <c r="G4" s="105">
        <f>STDEV(B4:E4)</f>
        <v>8.7384816733825824E-2</v>
      </c>
      <c r="H4" s="60">
        <v>9.9601093902974753</v>
      </c>
      <c r="I4" s="60">
        <v>9.0860031182671577</v>
      </c>
      <c r="J4" s="60">
        <v>9.3081774202765022</v>
      </c>
      <c r="K4" s="60">
        <v>9.8956845788236603</v>
      </c>
      <c r="L4" s="179">
        <f>AVERAGE(H4:K4)</f>
        <v>9.5624936269161989</v>
      </c>
      <c r="M4" s="176">
        <f>STDEV(H4:K4)</f>
        <v>0.43237115364560819</v>
      </c>
      <c r="N4" s="69">
        <v>9.7402399960457178</v>
      </c>
      <c r="O4" s="69">
        <v>9.698924918027787</v>
      </c>
      <c r="P4" s="69">
        <v>9.70629109974751</v>
      </c>
      <c r="Q4" s="69">
        <v>9.46094689012088</v>
      </c>
      <c r="R4" s="103">
        <f>AVERAGE(N4:Q4)</f>
        <v>9.6516007259854746</v>
      </c>
      <c r="S4" s="105">
        <f>STDEV(N4:Q4)</f>
        <v>0.12836980623883135</v>
      </c>
      <c r="T4" s="59">
        <v>9.7329541490760398</v>
      </c>
      <c r="U4" s="59">
        <v>9.2620985654043153</v>
      </c>
      <c r="V4" s="59">
        <v>9.1639129311050933</v>
      </c>
      <c r="W4" s="59">
        <v>9.0732335985225969</v>
      </c>
      <c r="X4" s="185">
        <f>AVERAGE(T4:W4)</f>
        <v>9.3080498110270113</v>
      </c>
      <c r="Y4" s="184">
        <f>STDEV(T4:W4)</f>
        <v>0.29358094129541412</v>
      </c>
      <c r="Z4" s="60">
        <v>9.2766271507917502</v>
      </c>
      <c r="AA4" s="60">
        <v>9.417415300140842</v>
      </c>
      <c r="AB4" s="60">
        <v>9.3767501584754456</v>
      </c>
      <c r="AC4" s="60">
        <v>9.4058241914355474</v>
      </c>
      <c r="AD4" s="179">
        <f>AVERAGE(Z4:AC4)</f>
        <v>9.3691542002108967</v>
      </c>
      <c r="AE4" s="176">
        <f>STDEV(Z4:AC4)</f>
        <v>6.4012434935289672E-2</v>
      </c>
      <c r="AF4" s="61">
        <v>9.5466858124718019</v>
      </c>
      <c r="AG4" s="61">
        <v>9.0724491189280823</v>
      </c>
      <c r="AH4" s="61">
        <v>9.1115668236358616</v>
      </c>
      <c r="AI4" s="61">
        <v>9.1026892005783715</v>
      </c>
      <c r="AJ4" s="186">
        <f>AVERAGE(AF4:AI4)</f>
        <v>9.2083477389035302</v>
      </c>
      <c r="AK4" s="183">
        <f>STDEV(AF4:AI4)</f>
        <v>0.22617939724783154</v>
      </c>
      <c r="AL4" s="62">
        <v>9.2873909816140738</v>
      </c>
      <c r="AM4" s="62">
        <v>8.5485575890602803</v>
      </c>
      <c r="AN4" s="62">
        <v>8.6273111397114501</v>
      </c>
      <c r="AO4" s="62">
        <v>8.9866967863346847</v>
      </c>
      <c r="AP4" s="187">
        <f>AVERAGE(AL4:AO4)</f>
        <v>8.8624891241801222</v>
      </c>
      <c r="AQ4" s="182">
        <f>STDEV(AL4:AO4)</f>
        <v>0.34148246656315634</v>
      </c>
    </row>
    <row r="5" spans="1:43" s="1" customFormat="1" ht="17.45" customHeight="1" x14ac:dyDescent="0.3">
      <c r="A5" s="16" t="s">
        <v>17</v>
      </c>
      <c r="B5" s="85">
        <v>6.0734290077921065</v>
      </c>
      <c r="C5" s="85">
        <v>6.0318333626214731</v>
      </c>
      <c r="D5" s="85">
        <v>5.8948411735979791</v>
      </c>
      <c r="E5" s="85">
        <v>6.0663370796218619</v>
      </c>
      <c r="F5" s="103">
        <f t="shared" ref="F5:F14" si="0">AVERAGE(B5:E5)</f>
        <v>6.0166101559083547</v>
      </c>
      <c r="G5" s="105">
        <f t="shared" ref="G5:G14" si="1">STDEV(B5:E5)</f>
        <v>8.3187699304908408E-2</v>
      </c>
      <c r="H5" s="60">
        <v>5.355128039739987</v>
      </c>
      <c r="I5" s="60">
        <v>5.1005970228988273</v>
      </c>
      <c r="J5" s="60">
        <v>5.4624100597800469</v>
      </c>
      <c r="K5" s="60">
        <v>5.4918517085636092</v>
      </c>
      <c r="L5" s="179">
        <f t="shared" ref="L5:L14" si="2">AVERAGE(H5:K5)</f>
        <v>5.3524967077456171</v>
      </c>
      <c r="M5" s="176">
        <f t="shared" ref="M5:M14" si="3">STDEV(H5:K5)</f>
        <v>0.17791490132682691</v>
      </c>
      <c r="N5" s="69">
        <v>5.923654889847044</v>
      </c>
      <c r="O5" s="69">
        <v>5.8365052321970747</v>
      </c>
      <c r="P5" s="69">
        <v>5.9444411769298657</v>
      </c>
      <c r="Q5" s="69">
        <v>5.5041063284012033</v>
      </c>
      <c r="R5" s="103">
        <f t="shared" ref="R5:R14" si="4">AVERAGE(N5:Q5)</f>
        <v>5.8021769068437967</v>
      </c>
      <c r="S5" s="105">
        <f t="shared" ref="S5:S14" si="5">STDEV(N5:Q5)</f>
        <v>0.20414090440373286</v>
      </c>
      <c r="T5" s="59">
        <v>4.7663069675340335</v>
      </c>
      <c r="U5" s="59">
        <v>5.0283940705520918</v>
      </c>
      <c r="V5" s="59">
        <v>4.8047110379920168</v>
      </c>
      <c r="W5" s="59">
        <v>5.0398209438292492</v>
      </c>
      <c r="X5" s="185">
        <f t="shared" ref="X5:X14" si="6">AVERAGE(T5:W5)</f>
        <v>4.9098082549768476</v>
      </c>
      <c r="Y5" s="184">
        <f t="shared" ref="Y5:Y14" si="7">STDEV(T5:W5)</f>
        <v>0.14445753636043474</v>
      </c>
      <c r="Z5" s="60">
        <v>5.0276223411105398</v>
      </c>
      <c r="AA5" s="60">
        <v>4.9847446241976128</v>
      </c>
      <c r="AB5" s="60">
        <v>5.095885996941524</v>
      </c>
      <c r="AC5" s="60">
        <v>4.9416983381838628</v>
      </c>
      <c r="AD5" s="179">
        <f t="shared" ref="AD5:AD10" si="8">AVERAGE(Z5:AC5)</f>
        <v>5.0124878251083853</v>
      </c>
      <c r="AE5" s="176">
        <f t="shared" ref="AE5:AE14" si="9">STDEV(Z5:AC5)</f>
        <v>6.5739752802348922E-2</v>
      </c>
      <c r="AF5" s="61">
        <v>5.4705304026889232</v>
      </c>
      <c r="AG5" s="61">
        <v>5.1203130305073792</v>
      </c>
      <c r="AH5" s="61">
        <v>5.2101304789194121</v>
      </c>
      <c r="AI5" s="61">
        <v>5.2870178403247623</v>
      </c>
      <c r="AJ5" s="186">
        <f t="shared" ref="AJ5:AJ10" si="10">AVERAGE(AF5:AI5)</f>
        <v>5.2719979381101192</v>
      </c>
      <c r="AK5" s="183">
        <f t="shared" ref="AK5:AK14" si="11">STDEV(AF5:AI5)</f>
        <v>0.14885858015292805</v>
      </c>
      <c r="AL5" s="62">
        <v>4.7158530582538658</v>
      </c>
      <c r="AM5" s="62">
        <v>5.0660867547678308</v>
      </c>
      <c r="AN5" s="62">
        <v>4.4579934642497303</v>
      </c>
      <c r="AO5" s="62">
        <v>4.7610526325251765</v>
      </c>
      <c r="AP5" s="187">
        <f t="shared" ref="AP5:AP10" si="12">AVERAGE(AL5:AO5)</f>
        <v>4.7502464774491511</v>
      </c>
      <c r="AQ5" s="182">
        <f t="shared" ref="AQ5:AQ14" si="13">STDEV(AL5:AO5)</f>
        <v>0.24931010460358469</v>
      </c>
    </row>
    <row r="6" spans="1:43" s="1" customFormat="1" ht="17.45" customHeight="1" x14ac:dyDescent="0.3">
      <c r="A6" s="16" t="s">
        <v>18</v>
      </c>
      <c r="B6" s="85">
        <v>27.617224393611366</v>
      </c>
      <c r="C6" s="85">
        <v>27.598426012818681</v>
      </c>
      <c r="D6" s="85">
        <v>27.401856806551361</v>
      </c>
      <c r="E6" s="85">
        <v>27.49562167644547</v>
      </c>
      <c r="F6" s="103">
        <f t="shared" si="0"/>
        <v>27.528282222356719</v>
      </c>
      <c r="G6" s="105">
        <f t="shared" si="1"/>
        <v>9.9801399770813148E-2</v>
      </c>
      <c r="H6" s="60">
        <v>19.160505952788924</v>
      </c>
      <c r="I6" s="60">
        <v>20.634014566060308</v>
      </c>
      <c r="J6" s="60">
        <v>20.384153119508952</v>
      </c>
      <c r="K6" s="60">
        <v>18.757514070296377</v>
      </c>
      <c r="L6" s="179">
        <f t="shared" si="2"/>
        <v>19.734046927163639</v>
      </c>
      <c r="M6" s="176">
        <f t="shared" si="3"/>
        <v>0.91563192790826164</v>
      </c>
      <c r="N6" s="69">
        <v>20.193140568436252</v>
      </c>
      <c r="O6" s="69">
        <v>19.593841542123393</v>
      </c>
      <c r="P6" s="69">
        <v>20.739996806800892</v>
      </c>
      <c r="Q6" s="69">
        <v>20.182287470884106</v>
      </c>
      <c r="R6" s="103">
        <f t="shared" si="4"/>
        <v>20.177316597061161</v>
      </c>
      <c r="S6" s="105">
        <f t="shared" si="5"/>
        <v>0.46809089780512475</v>
      </c>
      <c r="T6" s="59">
        <v>32.61734050690621</v>
      </c>
      <c r="U6" s="59">
        <v>31.739674689337736</v>
      </c>
      <c r="V6" s="59">
        <v>31.271964985466571</v>
      </c>
      <c r="W6" s="59">
        <v>32.180652190882867</v>
      </c>
      <c r="X6" s="185">
        <f t="shared" si="6"/>
        <v>31.952408093148346</v>
      </c>
      <c r="Y6" s="184">
        <f t="shared" si="7"/>
        <v>0.57806827938833893</v>
      </c>
      <c r="Z6" s="60">
        <v>32.951187584298005</v>
      </c>
      <c r="AA6" s="60">
        <v>31.741360989948838</v>
      </c>
      <c r="AB6" s="60">
        <v>32.657314898771226</v>
      </c>
      <c r="AC6" s="60">
        <v>31.362881707935955</v>
      </c>
      <c r="AD6" s="179">
        <f t="shared" si="8"/>
        <v>32.178186295238504</v>
      </c>
      <c r="AE6" s="176">
        <f t="shared" si="9"/>
        <v>0.74891769219072746</v>
      </c>
      <c r="AF6" s="61">
        <v>32.893348994390266</v>
      </c>
      <c r="AG6" s="61">
        <v>33.079298216155664</v>
      </c>
      <c r="AH6" s="61">
        <v>32.225089663972874</v>
      </c>
      <c r="AI6" s="61">
        <v>32.703288873686539</v>
      </c>
      <c r="AJ6" s="186">
        <f t="shared" si="10"/>
        <v>32.725256437051335</v>
      </c>
      <c r="AK6" s="183">
        <f t="shared" si="11"/>
        <v>0.36708312587932423</v>
      </c>
      <c r="AL6" s="62">
        <v>35.499602864103373</v>
      </c>
      <c r="AM6" s="62">
        <v>35.690880427750912</v>
      </c>
      <c r="AN6" s="62">
        <v>35.301079403923787</v>
      </c>
      <c r="AO6" s="62">
        <v>35.780918596240177</v>
      </c>
      <c r="AP6" s="187">
        <f t="shared" si="12"/>
        <v>35.568120323004564</v>
      </c>
      <c r="AQ6" s="182">
        <f t="shared" si="13"/>
        <v>0.2131968128648391</v>
      </c>
    </row>
    <row r="7" spans="1:43" s="1" customFormat="1" ht="17.45" customHeight="1" x14ac:dyDescent="0.3">
      <c r="A7" s="16" t="s">
        <v>19</v>
      </c>
      <c r="B7" s="85">
        <v>23.899626730792701</v>
      </c>
      <c r="C7" s="85">
        <v>23.587067239620303</v>
      </c>
      <c r="D7" s="85">
        <v>23.679130684212232</v>
      </c>
      <c r="E7" s="85">
        <v>24.037124107904518</v>
      </c>
      <c r="F7" s="103">
        <f t="shared" si="0"/>
        <v>23.800737190632436</v>
      </c>
      <c r="G7" s="105">
        <f t="shared" si="1"/>
        <v>0.20502106085291233</v>
      </c>
      <c r="H7" s="60">
        <v>19.000056913127775</v>
      </c>
      <c r="I7" s="60">
        <v>18.005189697035458</v>
      </c>
      <c r="J7" s="60">
        <v>18.301504825487427</v>
      </c>
      <c r="K7" s="60">
        <v>18.785819323891655</v>
      </c>
      <c r="L7" s="179">
        <f t="shared" si="2"/>
        <v>18.523142689885578</v>
      </c>
      <c r="M7" s="176">
        <f t="shared" si="3"/>
        <v>0.45234383534388223</v>
      </c>
      <c r="N7" s="69">
        <v>16.967468921401622</v>
      </c>
      <c r="O7" s="69">
        <v>17.305806640484001</v>
      </c>
      <c r="P7" s="69">
        <v>16.589651826866533</v>
      </c>
      <c r="Q7" s="69">
        <v>17.40897208735333</v>
      </c>
      <c r="R7" s="103">
        <f t="shared" si="4"/>
        <v>17.067974869026372</v>
      </c>
      <c r="S7" s="105">
        <f t="shared" si="5"/>
        <v>0.37046701724102665</v>
      </c>
      <c r="T7" s="59">
        <v>17.450490639633255</v>
      </c>
      <c r="U7" s="59">
        <v>17.619306542743647</v>
      </c>
      <c r="V7" s="59">
        <v>17.759088761045792</v>
      </c>
      <c r="W7" s="59">
        <v>17.481206217771607</v>
      </c>
      <c r="X7" s="185">
        <f t="shared" si="6"/>
        <v>17.577523040298573</v>
      </c>
      <c r="Y7" s="184">
        <f t="shared" si="7"/>
        <v>0.1415699275358524</v>
      </c>
      <c r="Z7" s="60">
        <v>18.718170990985339</v>
      </c>
      <c r="AA7" s="60">
        <v>19.357698721695371</v>
      </c>
      <c r="AB7" s="60">
        <v>18.686675912834968</v>
      </c>
      <c r="AC7" s="60">
        <v>19.469312700113054</v>
      </c>
      <c r="AD7" s="179">
        <f t="shared" si="8"/>
        <v>19.057964581407184</v>
      </c>
      <c r="AE7" s="176">
        <f t="shared" si="9"/>
        <v>0.4132645597834616</v>
      </c>
      <c r="AF7" s="61">
        <v>17.402931373688237</v>
      </c>
      <c r="AG7" s="61">
        <v>17.869106910016725</v>
      </c>
      <c r="AH7" s="61">
        <v>18.309432814677315</v>
      </c>
      <c r="AI7" s="61">
        <v>17.899083337433844</v>
      </c>
      <c r="AJ7" s="186">
        <f t="shared" si="10"/>
        <v>17.870138608954029</v>
      </c>
      <c r="AK7" s="183">
        <f t="shared" si="11"/>
        <v>0.37063048155641753</v>
      </c>
      <c r="AL7" s="62">
        <v>16.110227635281568</v>
      </c>
      <c r="AM7" s="62">
        <v>16.166882616424974</v>
      </c>
      <c r="AN7" s="62">
        <v>16.271187290376183</v>
      </c>
      <c r="AO7" s="62">
        <v>15.678978736308778</v>
      </c>
      <c r="AP7" s="187">
        <f t="shared" si="12"/>
        <v>16.056819069597879</v>
      </c>
      <c r="AQ7" s="182">
        <f t="shared" si="13"/>
        <v>0.26056573755850526</v>
      </c>
    </row>
    <row r="8" spans="1:43" s="1" customFormat="1" ht="17.45" customHeight="1" x14ac:dyDescent="0.3">
      <c r="A8" s="16" t="s">
        <v>22</v>
      </c>
      <c r="B8" s="85">
        <v>7.0480615825192778</v>
      </c>
      <c r="C8" s="85">
        <v>6.9423209128908612</v>
      </c>
      <c r="D8" s="85">
        <v>7.4716862397607535</v>
      </c>
      <c r="E8" s="85">
        <v>7.0508395934816592</v>
      </c>
      <c r="F8" s="103">
        <f t="shared" si="0"/>
        <v>7.1282270821631375</v>
      </c>
      <c r="G8" s="105">
        <f t="shared" si="1"/>
        <v>0.23447858995988802</v>
      </c>
      <c r="H8" s="60">
        <v>6.5922064159610025</v>
      </c>
      <c r="I8" s="60">
        <v>5.973483870082819</v>
      </c>
      <c r="J8" s="60">
        <v>5.7010496694702688</v>
      </c>
      <c r="K8" s="60">
        <v>6.0976360145699839</v>
      </c>
      <c r="L8" s="179">
        <f t="shared" si="2"/>
        <v>6.091093992521019</v>
      </c>
      <c r="M8" s="176">
        <f t="shared" si="3"/>
        <v>0.3728820965678154</v>
      </c>
      <c r="N8" s="69">
        <v>5.9485717260427959</v>
      </c>
      <c r="O8" s="69">
        <v>5.3475983047367768</v>
      </c>
      <c r="P8" s="69">
        <v>5.0715575733931049</v>
      </c>
      <c r="Q8" s="69">
        <v>5.3046202873358617</v>
      </c>
      <c r="R8" s="103">
        <f t="shared" si="4"/>
        <v>5.418086972877135</v>
      </c>
      <c r="S8" s="105">
        <f t="shared" si="5"/>
        <v>0.373871653160956</v>
      </c>
      <c r="T8" s="59">
        <v>5.8504089826435273</v>
      </c>
      <c r="U8" s="59">
        <v>5.9402810726132351</v>
      </c>
      <c r="V8" s="59">
        <v>6.1268987348279138</v>
      </c>
      <c r="W8" s="59">
        <v>5.8129900971118689</v>
      </c>
      <c r="X8" s="185">
        <f t="shared" si="6"/>
        <v>5.9326447217991358</v>
      </c>
      <c r="Y8" s="184">
        <f t="shared" si="7"/>
        <v>0.14008673674437164</v>
      </c>
      <c r="Z8" s="60">
        <v>6.1485581779626761</v>
      </c>
      <c r="AA8" s="60">
        <v>4.9464193936329464</v>
      </c>
      <c r="AB8" s="60">
        <v>4.7386855526092875</v>
      </c>
      <c r="AC8" s="60">
        <v>5.1861890754465794</v>
      </c>
      <c r="AD8" s="179">
        <f t="shared" si="8"/>
        <v>5.2549630499128721</v>
      </c>
      <c r="AE8" s="176">
        <f t="shared" si="9"/>
        <v>0.62315962494663069</v>
      </c>
      <c r="AF8" s="61">
        <v>6.0901231839829695</v>
      </c>
      <c r="AG8" s="61">
        <v>5.8501093002268565</v>
      </c>
      <c r="AH8" s="61">
        <v>5.9144165526960233</v>
      </c>
      <c r="AI8" s="61">
        <v>5.8116085906540933</v>
      </c>
      <c r="AJ8" s="186">
        <f t="shared" si="10"/>
        <v>5.916564406889985</v>
      </c>
      <c r="AK8" s="183">
        <f t="shared" si="11"/>
        <v>0.12323320297576845</v>
      </c>
      <c r="AL8" s="62">
        <v>6.1229741140610781</v>
      </c>
      <c r="AM8" s="62">
        <v>6.1434079525214669</v>
      </c>
      <c r="AN8" s="62">
        <v>5.8654160389042929</v>
      </c>
      <c r="AO8" s="62">
        <v>5.1041199069971048</v>
      </c>
      <c r="AP8" s="187">
        <f t="shared" si="12"/>
        <v>5.8089795031209857</v>
      </c>
      <c r="AQ8" s="182">
        <f t="shared" si="13"/>
        <v>0.48663714623490983</v>
      </c>
    </row>
    <row r="9" spans="1:43" s="1" customFormat="1" ht="17.45" customHeight="1" x14ac:dyDescent="0.3">
      <c r="A9" s="16" t="s">
        <v>20</v>
      </c>
      <c r="B9" s="85">
        <v>0.51718823985347773</v>
      </c>
      <c r="C9" s="85">
        <v>0.52333881504595792</v>
      </c>
      <c r="D9" s="85">
        <v>0.52581426024593991</v>
      </c>
      <c r="E9" s="85">
        <v>0.53164697051187981</v>
      </c>
      <c r="F9" s="103">
        <f t="shared" si="0"/>
        <v>0.52449707141431379</v>
      </c>
      <c r="G9" s="105">
        <f t="shared" si="1"/>
        <v>5.9893410912789137E-3</v>
      </c>
      <c r="H9" s="60">
        <v>1.7085872723808859</v>
      </c>
      <c r="I9" s="60">
        <v>2.1530247924896173</v>
      </c>
      <c r="J9" s="60">
        <v>1.9760516647543842</v>
      </c>
      <c r="K9" s="60">
        <v>2.1176456638387275</v>
      </c>
      <c r="L9" s="179">
        <f t="shared" si="2"/>
        <v>1.9888273483659038</v>
      </c>
      <c r="M9" s="176">
        <f t="shared" si="3"/>
        <v>0.20186850285755017</v>
      </c>
      <c r="N9" s="69">
        <v>1.6692280206170944</v>
      </c>
      <c r="O9" s="69">
        <v>2.1950097817953726</v>
      </c>
      <c r="P9" s="69">
        <v>2.0408709666647833</v>
      </c>
      <c r="Q9" s="69">
        <v>2.0313446238689843</v>
      </c>
      <c r="R9" s="103">
        <f t="shared" si="4"/>
        <v>1.9841133482365585</v>
      </c>
      <c r="S9" s="105">
        <f t="shared" si="5"/>
        <v>0.22292173206857055</v>
      </c>
      <c r="T9" s="59">
        <v>0.78494305462882863</v>
      </c>
      <c r="U9" s="59">
        <v>1.0163924151425736</v>
      </c>
      <c r="V9" s="59">
        <v>0.96372722428710766</v>
      </c>
      <c r="W9" s="59">
        <v>1.008041126860501</v>
      </c>
      <c r="X9" s="185">
        <f t="shared" si="6"/>
        <v>0.94327595522975272</v>
      </c>
      <c r="Y9" s="184">
        <f t="shared" si="7"/>
        <v>0.10805570474729204</v>
      </c>
      <c r="Z9" s="60">
        <v>1.2764205522212195</v>
      </c>
      <c r="AA9" s="60">
        <v>1.1478409940444199</v>
      </c>
      <c r="AB9" s="60">
        <v>1.1137301278932981</v>
      </c>
      <c r="AC9" s="60">
        <v>1.1338612207336591</v>
      </c>
      <c r="AD9" s="179">
        <f t="shared" si="8"/>
        <v>1.1679632237231492</v>
      </c>
      <c r="AE9" s="176">
        <f t="shared" si="9"/>
        <v>7.3647972416912427E-2</v>
      </c>
      <c r="AF9" s="61">
        <v>0.9735216420879057</v>
      </c>
      <c r="AG9" s="61">
        <v>0.93114296723611534</v>
      </c>
      <c r="AH9" s="61">
        <v>0.95544251754526466</v>
      </c>
      <c r="AI9" s="61">
        <v>0.96631427510107526</v>
      </c>
      <c r="AJ9" s="186">
        <f t="shared" si="10"/>
        <v>0.95660535049259021</v>
      </c>
      <c r="AK9" s="183">
        <f t="shared" si="11"/>
        <v>1.8530239069819418E-2</v>
      </c>
      <c r="AL9" s="62">
        <v>1.0116507277173556</v>
      </c>
      <c r="AM9" s="62">
        <v>0.95773446483099045</v>
      </c>
      <c r="AN9" s="62">
        <v>0.94455215633605538</v>
      </c>
      <c r="AO9" s="62">
        <v>0.94178373143266747</v>
      </c>
      <c r="AP9" s="187">
        <f t="shared" si="12"/>
        <v>0.96393027007926724</v>
      </c>
      <c r="AQ9" s="182">
        <f t="shared" si="13"/>
        <v>3.2565884737115913E-2</v>
      </c>
    </row>
    <row r="10" spans="1:43" s="1" customFormat="1" ht="17.45" customHeight="1" x14ac:dyDescent="0.3">
      <c r="A10" s="16" t="s">
        <v>21</v>
      </c>
      <c r="B10" s="85">
        <v>0</v>
      </c>
      <c r="C10" s="85">
        <v>0</v>
      </c>
      <c r="D10" s="85">
        <v>0</v>
      </c>
      <c r="E10" s="85">
        <v>0</v>
      </c>
      <c r="F10" s="103">
        <f t="shared" si="0"/>
        <v>0</v>
      </c>
      <c r="G10" s="105">
        <f t="shared" si="1"/>
        <v>0</v>
      </c>
      <c r="H10" s="60">
        <v>12.85871357934759</v>
      </c>
      <c r="I10" s="60">
        <v>13.993202066882917</v>
      </c>
      <c r="J10" s="60">
        <v>13.473185796706309</v>
      </c>
      <c r="K10" s="60">
        <v>13.353043607566541</v>
      </c>
      <c r="L10" s="179">
        <f t="shared" si="2"/>
        <v>13.41953626262584</v>
      </c>
      <c r="M10" s="176">
        <f t="shared" si="3"/>
        <v>0.46580184726169477</v>
      </c>
      <c r="N10" s="69">
        <v>12.163994675968475</v>
      </c>
      <c r="O10" s="69">
        <v>12.943810969031876</v>
      </c>
      <c r="P10" s="69">
        <v>12.561386836234053</v>
      </c>
      <c r="Q10" s="69">
        <v>13.086531158860977</v>
      </c>
      <c r="R10" s="103">
        <f t="shared" si="4"/>
        <v>12.688930910023846</v>
      </c>
      <c r="S10" s="105">
        <f t="shared" si="5"/>
        <v>0.41427661569633106</v>
      </c>
      <c r="T10" s="59">
        <v>0</v>
      </c>
      <c r="U10" s="59">
        <v>0.52487809256648588</v>
      </c>
      <c r="V10" s="59">
        <v>0.81143586522566558</v>
      </c>
      <c r="W10" s="59">
        <v>0.54776033198339613</v>
      </c>
      <c r="X10" s="185">
        <f t="shared" si="6"/>
        <v>0.4710185724438869</v>
      </c>
      <c r="Y10" s="184">
        <f t="shared" si="7"/>
        <v>0.33986888372675367</v>
      </c>
      <c r="Z10" s="60">
        <v>0</v>
      </c>
      <c r="AA10" s="60">
        <v>0.4394174893438979</v>
      </c>
      <c r="AB10" s="60">
        <v>0.45637184327209213</v>
      </c>
      <c r="AC10" s="60">
        <v>0.48879061421656278</v>
      </c>
      <c r="AD10" s="179">
        <f t="shared" si="8"/>
        <v>0.3461449867081382</v>
      </c>
      <c r="AE10" s="176">
        <f t="shared" si="9"/>
        <v>0.23167063295863066</v>
      </c>
      <c r="AF10" s="61">
        <v>0</v>
      </c>
      <c r="AG10" s="61">
        <v>0.41650449594436206</v>
      </c>
      <c r="AH10" s="61">
        <v>0.40787073603496449</v>
      </c>
      <c r="AI10" s="61">
        <v>0.43247808326136861</v>
      </c>
      <c r="AJ10" s="186">
        <f t="shared" si="10"/>
        <v>0.31421332881017378</v>
      </c>
      <c r="AK10" s="183">
        <f t="shared" si="11"/>
        <v>0.20972343768966833</v>
      </c>
      <c r="AL10" s="62">
        <v>0</v>
      </c>
      <c r="AM10" s="62">
        <v>0</v>
      </c>
      <c r="AN10" s="62">
        <v>0.81489023271307248</v>
      </c>
      <c r="AO10" s="62">
        <v>0.50011434603234473</v>
      </c>
      <c r="AP10" s="187">
        <f t="shared" si="12"/>
        <v>0.3287511446863543</v>
      </c>
      <c r="AQ10" s="182">
        <f t="shared" si="13"/>
        <v>0.40077058688987816</v>
      </c>
    </row>
    <row r="11" spans="1:43" s="1" customFormat="1" ht="17.45" customHeight="1" x14ac:dyDescent="0.3">
      <c r="A11" s="16" t="s">
        <v>0</v>
      </c>
      <c r="B11" s="85">
        <v>14.019016724701286</v>
      </c>
      <c r="C11" s="85">
        <v>14.271657200066999</v>
      </c>
      <c r="D11" s="85">
        <v>14.207114711045962</v>
      </c>
      <c r="E11" s="85">
        <v>13.935269890755769</v>
      </c>
      <c r="F11" s="103">
        <f t="shared" si="0"/>
        <v>14.108264631642504</v>
      </c>
      <c r="G11" s="105">
        <f t="shared" si="1"/>
        <v>0.15743870646728936</v>
      </c>
      <c r="H11" s="60">
        <v>18.037811007634904</v>
      </c>
      <c r="I11" s="60">
        <v>18.288479359798725</v>
      </c>
      <c r="J11" s="60">
        <v>18.468825824910621</v>
      </c>
      <c r="K11" s="60">
        <v>18.720159781164234</v>
      </c>
      <c r="L11" s="179">
        <f t="shared" si="2"/>
        <v>18.378818993377124</v>
      </c>
      <c r="M11" s="176">
        <f t="shared" si="3"/>
        <v>0.28813333653297279</v>
      </c>
      <c r="N11" s="69">
        <v>19.965132378140638</v>
      </c>
      <c r="O11" s="69">
        <v>20.458850552326684</v>
      </c>
      <c r="P11" s="69">
        <v>20.793333337337163</v>
      </c>
      <c r="Q11" s="69">
        <v>20.485424352525428</v>
      </c>
      <c r="R11" s="103">
        <f t="shared" si="4"/>
        <v>20.425685155082476</v>
      </c>
      <c r="S11" s="105">
        <f t="shared" si="5"/>
        <v>0.34251168425301376</v>
      </c>
      <c r="T11" s="59">
        <v>22.396816504059331</v>
      </c>
      <c r="U11" s="59">
        <v>23.087075195577466</v>
      </c>
      <c r="V11" s="59">
        <v>23.145270716886532</v>
      </c>
      <c r="W11" s="59">
        <v>22.871246590101634</v>
      </c>
      <c r="X11" s="185">
        <f>AVERAGE(T11:W11)</f>
        <v>22.875102251656241</v>
      </c>
      <c r="Y11" s="184">
        <f t="shared" si="7"/>
        <v>0.33994884470063091</v>
      </c>
      <c r="Z11" s="60">
        <v>21.983729487612582</v>
      </c>
      <c r="AA11" s="60">
        <v>24.067100578366595</v>
      </c>
      <c r="AB11" s="60">
        <v>23.839307626641141</v>
      </c>
      <c r="AC11" s="60">
        <v>23.764725135245186</v>
      </c>
      <c r="AD11" s="179">
        <f>AVERAGE(Z11:AC11)</f>
        <v>23.413715706966375</v>
      </c>
      <c r="AE11" s="176">
        <f t="shared" si="9"/>
        <v>0.96196127409050924</v>
      </c>
      <c r="AF11" s="61">
        <v>21.830912881655856</v>
      </c>
      <c r="AG11" s="61">
        <v>22.025281277375004</v>
      </c>
      <c r="AH11" s="61">
        <v>22.389306431898238</v>
      </c>
      <c r="AI11" s="61">
        <v>22.363505277558549</v>
      </c>
      <c r="AJ11" s="186">
        <f>AVERAGE(AF11:AI11)</f>
        <v>22.152251467121911</v>
      </c>
      <c r="AK11" s="183">
        <f t="shared" si="11"/>
        <v>0.27092627800614882</v>
      </c>
      <c r="AL11" s="62">
        <v>22.238993485466455</v>
      </c>
      <c r="AM11" s="62">
        <v>23.04076027913176</v>
      </c>
      <c r="AN11" s="62">
        <v>23.303206516335077</v>
      </c>
      <c r="AO11" s="62">
        <v>23.831083180130133</v>
      </c>
      <c r="AP11" s="187">
        <f>AVERAGE(AL11:AO11)</f>
        <v>23.103510865265857</v>
      </c>
      <c r="AQ11" s="182">
        <f t="shared" si="13"/>
        <v>0.66346759841716363</v>
      </c>
    </row>
    <row r="12" spans="1:43" ht="17.45" customHeight="1" x14ac:dyDescent="0.3">
      <c r="A12" s="16" t="s">
        <v>1</v>
      </c>
      <c r="B12" s="85">
        <v>2.8435054984775903</v>
      </c>
      <c r="C12" s="85">
        <v>3.0769476441446542</v>
      </c>
      <c r="D12" s="85">
        <v>2.9834932288299814</v>
      </c>
      <c r="E12" s="85">
        <v>2.8393782364320068</v>
      </c>
      <c r="F12" s="103">
        <f t="shared" si="0"/>
        <v>2.9358311519710583</v>
      </c>
      <c r="G12" s="105">
        <f t="shared" si="1"/>
        <v>0.11548842531160969</v>
      </c>
      <c r="H12" s="60">
        <v>3.9379594229502515</v>
      </c>
      <c r="I12" s="60">
        <v>3.8769099812258361</v>
      </c>
      <c r="J12" s="60">
        <v>3.8779154367870183</v>
      </c>
      <c r="K12" s="60">
        <v>3.5674478783707619</v>
      </c>
      <c r="L12" s="179">
        <f t="shared" si="2"/>
        <v>3.8150581798334673</v>
      </c>
      <c r="M12" s="176">
        <f t="shared" si="3"/>
        <v>0.16752338845397927</v>
      </c>
      <c r="N12" s="69">
        <v>3.9321146721495905</v>
      </c>
      <c r="O12" s="69">
        <v>3.2215952471289615</v>
      </c>
      <c r="P12" s="69">
        <v>3.1903754429840094</v>
      </c>
      <c r="Q12" s="69">
        <v>3.2194029789938803</v>
      </c>
      <c r="R12" s="103">
        <f t="shared" si="4"/>
        <v>3.3908720853141103</v>
      </c>
      <c r="S12" s="105">
        <f t="shared" si="5"/>
        <v>0.36110882189825</v>
      </c>
      <c r="T12" s="59">
        <v>6.4007391955187778</v>
      </c>
      <c r="U12" s="59">
        <v>5.7818993560624383</v>
      </c>
      <c r="V12" s="59">
        <v>5.9529897431632932</v>
      </c>
      <c r="W12" s="59">
        <v>5.9850489029362777</v>
      </c>
      <c r="X12" s="185">
        <f t="shared" si="6"/>
        <v>6.030169299420197</v>
      </c>
      <c r="Y12" s="184">
        <f t="shared" si="7"/>
        <v>0.26264840043440607</v>
      </c>
      <c r="Z12" s="60">
        <v>4.6176837150178791</v>
      </c>
      <c r="AA12" s="60">
        <v>3.8980019086294657</v>
      </c>
      <c r="AB12" s="60">
        <v>4.0352778825610205</v>
      </c>
      <c r="AC12" s="60">
        <v>4.2467170166896073</v>
      </c>
      <c r="AD12" s="179">
        <f t="shared" ref="AD12:AD14" si="14">AVERAGE(Z12:AC12)</f>
        <v>4.1994201307244934</v>
      </c>
      <c r="AE12" s="176">
        <f t="shared" si="9"/>
        <v>0.31356926061665852</v>
      </c>
      <c r="AF12" s="61">
        <v>5.7919457090340556</v>
      </c>
      <c r="AG12" s="61">
        <v>5.6357946836098334</v>
      </c>
      <c r="AH12" s="61">
        <v>5.4767439806200393</v>
      </c>
      <c r="AI12" s="61">
        <v>5.4340145214014122</v>
      </c>
      <c r="AJ12" s="186">
        <f t="shared" ref="AJ12:AJ14" si="15">AVERAGE(AF12:AI12)</f>
        <v>5.5846247236663347</v>
      </c>
      <c r="AK12" s="183">
        <f t="shared" si="11"/>
        <v>0.16321973279494903</v>
      </c>
      <c r="AL12" s="62">
        <v>5.0133071335022423</v>
      </c>
      <c r="AM12" s="62">
        <v>4.3856899155117723</v>
      </c>
      <c r="AN12" s="62">
        <v>4.4143637574503645</v>
      </c>
      <c r="AO12" s="62">
        <v>4.4152520839989391</v>
      </c>
      <c r="AP12" s="187">
        <f t="shared" ref="AP12:AP14" si="16">AVERAGE(AL12:AO12)</f>
        <v>4.5571532226158293</v>
      </c>
      <c r="AQ12" s="182">
        <f t="shared" si="13"/>
        <v>0.30441245079827639</v>
      </c>
    </row>
    <row r="13" spans="1:43" ht="17.45" customHeight="1" x14ac:dyDescent="0.3">
      <c r="A13" s="16" t="s">
        <v>2</v>
      </c>
      <c r="B13" s="85">
        <v>0</v>
      </c>
      <c r="C13" s="85">
        <v>0</v>
      </c>
      <c r="D13" s="85">
        <v>0</v>
      </c>
      <c r="E13" s="85">
        <v>0</v>
      </c>
      <c r="F13" s="103">
        <f t="shared" si="0"/>
        <v>0</v>
      </c>
      <c r="G13" s="105">
        <f t="shared" si="1"/>
        <v>0</v>
      </c>
      <c r="H13" s="60">
        <v>3.3889220057712062</v>
      </c>
      <c r="I13" s="60">
        <v>2.8890955252583463</v>
      </c>
      <c r="J13" s="60">
        <v>3.046726182318467</v>
      </c>
      <c r="K13" s="60">
        <v>3.2131973729144478</v>
      </c>
      <c r="L13" s="179">
        <f t="shared" si="2"/>
        <v>3.1344852715656168</v>
      </c>
      <c r="M13" s="176">
        <f t="shared" si="3"/>
        <v>0.21513672547955026</v>
      </c>
      <c r="N13" s="69">
        <v>3.4964541513507612</v>
      </c>
      <c r="O13" s="69">
        <v>3.3980568121480732</v>
      </c>
      <c r="P13" s="69">
        <v>3.362094933042084</v>
      </c>
      <c r="Q13" s="69">
        <v>3.3163638216553428</v>
      </c>
      <c r="R13" s="103">
        <f t="shared" si="4"/>
        <v>3.3932424295490655</v>
      </c>
      <c r="S13" s="105">
        <f t="shared" si="5"/>
        <v>7.6499073387437069E-2</v>
      </c>
      <c r="T13" s="59">
        <v>0</v>
      </c>
      <c r="U13" s="59">
        <v>0</v>
      </c>
      <c r="V13" s="59">
        <v>0</v>
      </c>
      <c r="W13" s="59">
        <v>0</v>
      </c>
      <c r="X13" s="185">
        <f t="shared" si="6"/>
        <v>0</v>
      </c>
      <c r="Y13" s="184">
        <f t="shared" si="7"/>
        <v>0</v>
      </c>
      <c r="Z13" s="60">
        <v>0</v>
      </c>
      <c r="AA13" s="60">
        <v>0</v>
      </c>
      <c r="AB13" s="60">
        <v>0</v>
      </c>
      <c r="AC13" s="60">
        <v>0</v>
      </c>
      <c r="AD13" s="179">
        <f t="shared" si="14"/>
        <v>0</v>
      </c>
      <c r="AE13" s="176">
        <f t="shared" si="9"/>
        <v>0</v>
      </c>
      <c r="AF13" s="61">
        <v>0</v>
      </c>
      <c r="AG13" s="61">
        <v>0</v>
      </c>
      <c r="AH13" s="61">
        <v>0</v>
      </c>
      <c r="AI13" s="61">
        <v>0</v>
      </c>
      <c r="AJ13" s="186">
        <f t="shared" si="15"/>
        <v>0</v>
      </c>
      <c r="AK13" s="183">
        <f t="shared" si="11"/>
        <v>0</v>
      </c>
      <c r="AL13" s="62">
        <v>0</v>
      </c>
      <c r="AM13" s="63">
        <v>0</v>
      </c>
      <c r="AN13" s="63">
        <v>0</v>
      </c>
      <c r="AO13" s="63">
        <v>0</v>
      </c>
      <c r="AP13" s="187">
        <f t="shared" si="16"/>
        <v>0</v>
      </c>
      <c r="AQ13" s="182">
        <f t="shared" si="13"/>
        <v>0</v>
      </c>
    </row>
    <row r="14" spans="1:43" ht="17.45" customHeight="1" x14ac:dyDescent="0.3">
      <c r="A14" s="35" t="s">
        <v>3</v>
      </c>
      <c r="B14" s="86">
        <v>16.862522223178878</v>
      </c>
      <c r="C14" s="86">
        <v>17.348604844211653</v>
      </c>
      <c r="D14" s="86">
        <v>17.190607939875942</v>
      </c>
      <c r="E14" s="86">
        <v>16.774648127187778</v>
      </c>
      <c r="F14" s="104">
        <f t="shared" si="0"/>
        <v>17.044095783613564</v>
      </c>
      <c r="G14" s="106">
        <f t="shared" si="1"/>
        <v>0.27065511715173585</v>
      </c>
      <c r="H14" s="65">
        <v>25.364692436356361</v>
      </c>
      <c r="I14" s="65">
        <v>25.054484866282905</v>
      </c>
      <c r="J14" s="65">
        <v>25.393467444016103</v>
      </c>
      <c r="K14" s="65">
        <v>25.500805032449442</v>
      </c>
      <c r="L14" s="180">
        <f t="shared" si="2"/>
        <v>25.328362444776204</v>
      </c>
      <c r="M14" s="177">
        <f t="shared" si="3"/>
        <v>0.19174975294120269</v>
      </c>
      <c r="N14" s="70">
        <v>27.39370120164099</v>
      </c>
      <c r="O14" s="70">
        <v>27.078502611603721</v>
      </c>
      <c r="P14" s="70">
        <v>27.345803713363257</v>
      </c>
      <c r="Q14" s="70">
        <v>27.021191153174652</v>
      </c>
      <c r="R14" s="104">
        <f t="shared" si="4"/>
        <v>27.209799669945657</v>
      </c>
      <c r="S14" s="106">
        <f t="shared" si="5"/>
        <v>0.18719772373405111</v>
      </c>
      <c r="T14" s="64">
        <v>28.797555699578108</v>
      </c>
      <c r="U14" s="64">
        <v>28.868974551639905</v>
      </c>
      <c r="V14" s="64">
        <v>29.098260460049826</v>
      </c>
      <c r="W14" s="64">
        <v>28.856295493037912</v>
      </c>
      <c r="X14" s="199">
        <f t="shared" si="6"/>
        <v>28.905271551076439</v>
      </c>
      <c r="Y14" s="200">
        <f t="shared" si="7"/>
        <v>0.1323676069132694</v>
      </c>
      <c r="Z14" s="65">
        <v>26.601413202630461</v>
      </c>
      <c r="AA14" s="65">
        <v>27.965102486996059</v>
      </c>
      <c r="AB14" s="65">
        <v>27.874585509202163</v>
      </c>
      <c r="AC14" s="65">
        <v>28.011442151934794</v>
      </c>
      <c r="AD14" s="180">
        <f t="shared" si="14"/>
        <v>27.613135837690869</v>
      </c>
      <c r="AE14" s="177">
        <f t="shared" si="9"/>
        <v>0.67687198770438184</v>
      </c>
      <c r="AF14" s="66">
        <v>27.622858590689912</v>
      </c>
      <c r="AG14" s="66">
        <v>27.661075960984839</v>
      </c>
      <c r="AH14" s="66">
        <v>27.866050412518277</v>
      </c>
      <c r="AI14" s="66">
        <v>27.797519798959961</v>
      </c>
      <c r="AJ14" s="193">
        <f t="shared" si="15"/>
        <v>27.736876190788244</v>
      </c>
      <c r="AK14" s="194">
        <f t="shared" si="11"/>
        <v>0.11417722297971199</v>
      </c>
      <c r="AL14" s="67">
        <v>27.252300618968697</v>
      </c>
      <c r="AM14" s="68">
        <v>27.426450194643532</v>
      </c>
      <c r="AN14" s="68">
        <v>27.717570273785441</v>
      </c>
      <c r="AO14" s="68">
        <v>28.246335264129073</v>
      </c>
      <c r="AP14" s="191">
        <f t="shared" si="16"/>
        <v>27.660664087881685</v>
      </c>
      <c r="AQ14" s="192">
        <f t="shared" si="13"/>
        <v>0.43507313990850366</v>
      </c>
    </row>
    <row r="15" spans="1:43" x14ac:dyDescent="0.3">
      <c r="T15" s="8"/>
      <c r="Z15" s="8"/>
      <c r="AF15" s="8"/>
      <c r="AL15" s="8"/>
    </row>
    <row r="16" spans="1:43" x14ac:dyDescent="0.3">
      <c r="B16" s="9"/>
      <c r="H16" s="8"/>
      <c r="I16" s="8"/>
      <c r="J16" s="8"/>
      <c r="K16" s="8"/>
      <c r="L16" s="8"/>
      <c r="M16" s="8"/>
      <c r="N16" s="8"/>
      <c r="O16" s="8"/>
    </row>
  </sheetData>
  <mergeCells count="8">
    <mergeCell ref="B2:E2"/>
    <mergeCell ref="AL2:AO2"/>
    <mergeCell ref="A2:A3"/>
    <mergeCell ref="H2:K2"/>
    <mergeCell ref="N2:Q2"/>
    <mergeCell ref="T2:W2"/>
    <mergeCell ref="Z2:AC2"/>
    <mergeCell ref="AF2:AI2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9"/>
  <sheetViews>
    <sheetView workbookViewId="0"/>
  </sheetViews>
  <sheetFormatPr defaultColWidth="8.75" defaultRowHeight="16.5" x14ac:dyDescent="0.3"/>
  <cols>
    <col min="1" max="1" width="8.75" style="5" customWidth="1"/>
    <col min="2" max="6" width="5.125" style="5" bestFit="1" customWidth="1"/>
    <col min="7" max="7" width="4.25" style="5" bestFit="1" customWidth="1"/>
    <col min="8" max="11" width="5.25" style="5" bestFit="1" customWidth="1"/>
    <col min="12" max="12" width="5.125" style="5" bestFit="1" customWidth="1"/>
    <col min="13" max="13" width="4.25" style="5" bestFit="1" customWidth="1"/>
    <col min="14" max="18" width="5.25" style="5" bestFit="1" customWidth="1"/>
    <col min="19" max="19" width="4.375" style="5" bestFit="1" customWidth="1"/>
    <col min="20" max="31" width="5.125" style="5" bestFit="1" customWidth="1"/>
    <col min="32" max="32" width="5.25" style="5" bestFit="1" customWidth="1"/>
    <col min="33" max="33" width="4.375" style="5" bestFit="1" customWidth="1"/>
    <col min="34" max="41" width="5.125" style="5" bestFit="1" customWidth="1"/>
    <col min="42" max="42" width="5.25" style="5" bestFit="1" customWidth="1"/>
    <col min="43" max="43" width="4.375" style="5" bestFit="1" customWidth="1"/>
    <col min="44" max="52" width="5.125" style="5" bestFit="1" customWidth="1"/>
    <col min="53" max="53" width="4.25" style="5" bestFit="1" customWidth="1"/>
    <col min="54" max="16384" width="8.75" style="5"/>
  </cols>
  <sheetData>
    <row r="1" spans="1:53" x14ac:dyDescent="0.3">
      <c r="A1" s="1" t="s">
        <v>231</v>
      </c>
    </row>
    <row r="2" spans="1:53" x14ac:dyDescent="0.3">
      <c r="A2" s="220" t="s">
        <v>195</v>
      </c>
      <c r="B2" s="236" t="s">
        <v>25</v>
      </c>
      <c r="C2" s="236"/>
      <c r="D2" s="236"/>
      <c r="E2" s="236"/>
      <c r="F2" s="136"/>
      <c r="G2" s="136"/>
      <c r="H2" s="235" t="s">
        <v>214</v>
      </c>
      <c r="I2" s="235"/>
      <c r="J2" s="235"/>
      <c r="K2" s="235"/>
      <c r="L2" s="133"/>
      <c r="M2" s="133"/>
      <c r="N2" s="228" t="s">
        <v>215</v>
      </c>
      <c r="O2" s="228"/>
      <c r="P2" s="228"/>
      <c r="Q2" s="228"/>
      <c r="R2" s="116"/>
      <c r="S2" s="116"/>
      <c r="T2" s="231" t="s">
        <v>232</v>
      </c>
      <c r="U2" s="231"/>
      <c r="V2" s="231"/>
      <c r="W2" s="231"/>
      <c r="X2" s="231"/>
      <c r="Y2" s="231"/>
      <c r="Z2" s="231"/>
      <c r="AA2" s="231"/>
      <c r="AB2" s="231"/>
      <c r="AC2" s="231"/>
      <c r="AD2" s="231"/>
      <c r="AE2" s="231"/>
      <c r="AF2" s="113"/>
      <c r="AG2" s="113"/>
      <c r="AH2" s="229" t="s">
        <v>233</v>
      </c>
      <c r="AI2" s="229"/>
      <c r="AJ2" s="229"/>
      <c r="AK2" s="229"/>
      <c r="AL2" s="229"/>
      <c r="AM2" s="229"/>
      <c r="AN2" s="229"/>
      <c r="AO2" s="229"/>
      <c r="AP2" s="111"/>
      <c r="AQ2" s="111"/>
      <c r="AR2" s="234" t="s">
        <v>234</v>
      </c>
      <c r="AS2" s="234"/>
      <c r="AT2" s="234"/>
      <c r="AU2" s="234"/>
      <c r="AV2" s="234"/>
      <c r="AW2" s="234"/>
      <c r="AX2" s="234"/>
      <c r="AY2" s="234"/>
      <c r="AZ2" s="203"/>
      <c r="BA2" s="203"/>
    </row>
    <row r="3" spans="1:53" x14ac:dyDescent="0.3">
      <c r="A3" s="222"/>
      <c r="B3" s="91">
        <v>1</v>
      </c>
      <c r="C3" s="91">
        <v>2</v>
      </c>
      <c r="D3" s="91">
        <v>3</v>
      </c>
      <c r="E3" s="91">
        <v>4</v>
      </c>
      <c r="F3" s="201" t="s">
        <v>202</v>
      </c>
      <c r="G3" s="202" t="s">
        <v>203</v>
      </c>
      <c r="H3" s="134">
        <v>1</v>
      </c>
      <c r="I3" s="134">
        <v>2</v>
      </c>
      <c r="J3" s="134">
        <v>3</v>
      </c>
      <c r="K3" s="134">
        <v>4</v>
      </c>
      <c r="L3" s="74" t="s">
        <v>202</v>
      </c>
      <c r="M3" s="181" t="s">
        <v>203</v>
      </c>
      <c r="N3" s="71">
        <v>1</v>
      </c>
      <c r="O3" s="71">
        <v>2</v>
      </c>
      <c r="P3" s="71">
        <v>3</v>
      </c>
      <c r="Q3" s="71">
        <v>4</v>
      </c>
      <c r="R3" s="178" t="s">
        <v>202</v>
      </c>
      <c r="S3" s="175" t="s">
        <v>203</v>
      </c>
      <c r="T3" s="43">
        <v>1</v>
      </c>
      <c r="U3" s="43">
        <v>2</v>
      </c>
      <c r="V3" s="43">
        <v>3</v>
      </c>
      <c r="W3" s="43">
        <v>4</v>
      </c>
      <c r="X3" s="43">
        <v>5</v>
      </c>
      <c r="Y3" s="43">
        <v>6</v>
      </c>
      <c r="Z3" s="43">
        <v>7</v>
      </c>
      <c r="AA3" s="43">
        <v>8</v>
      </c>
      <c r="AB3" s="43">
        <v>9</v>
      </c>
      <c r="AC3" s="43">
        <v>10</v>
      </c>
      <c r="AD3" s="43">
        <v>11</v>
      </c>
      <c r="AE3" s="43">
        <v>12</v>
      </c>
      <c r="AF3" s="195" t="s">
        <v>202</v>
      </c>
      <c r="AG3" s="196" t="s">
        <v>203</v>
      </c>
      <c r="AH3" s="46">
        <v>1</v>
      </c>
      <c r="AI3" s="46">
        <v>2</v>
      </c>
      <c r="AJ3" s="46">
        <v>3</v>
      </c>
      <c r="AK3" s="46">
        <v>5</v>
      </c>
      <c r="AL3" s="46">
        <v>6</v>
      </c>
      <c r="AM3" s="46">
        <v>7</v>
      </c>
      <c r="AN3" s="46">
        <v>8</v>
      </c>
      <c r="AO3" s="46">
        <v>9</v>
      </c>
      <c r="AP3" s="189" t="s">
        <v>202</v>
      </c>
      <c r="AQ3" s="190" t="s">
        <v>203</v>
      </c>
      <c r="AR3" s="39">
        <v>1</v>
      </c>
      <c r="AS3" s="39">
        <v>2</v>
      </c>
      <c r="AT3" s="39">
        <v>3</v>
      </c>
      <c r="AU3" s="39">
        <v>4</v>
      </c>
      <c r="AV3" s="39">
        <v>5</v>
      </c>
      <c r="AW3" s="39">
        <v>7</v>
      </c>
      <c r="AX3" s="39">
        <v>8</v>
      </c>
      <c r="AY3" s="39">
        <v>9</v>
      </c>
      <c r="AZ3" s="204" t="s">
        <v>202</v>
      </c>
      <c r="BA3" s="205" t="s">
        <v>203</v>
      </c>
    </row>
    <row r="4" spans="1:53" x14ac:dyDescent="0.3">
      <c r="A4" s="34" t="s">
        <v>16</v>
      </c>
      <c r="B4" s="92">
        <v>17.98194782225222</v>
      </c>
      <c r="C4" s="92">
        <v>17.968408812791075</v>
      </c>
      <c r="D4" s="92">
        <v>17.836062895755788</v>
      </c>
      <c r="E4" s="92">
        <v>18.043782444846833</v>
      </c>
      <c r="F4" s="98">
        <f>AVERAGE(B4:E4)</f>
        <v>17.957550493911477</v>
      </c>
      <c r="G4" s="101">
        <f>STDEV(B4:E4)</f>
        <v>8.7384816733825824E-2</v>
      </c>
      <c r="H4" s="69">
        <v>9.9601093902974753</v>
      </c>
      <c r="I4" s="69">
        <v>9.0860031182671577</v>
      </c>
      <c r="J4" s="69">
        <v>9.3081774202765022</v>
      </c>
      <c r="K4" s="69">
        <v>9.8956845788236603</v>
      </c>
      <c r="L4" s="103">
        <f>AVERAGE(H4:K4)</f>
        <v>9.5624936269161989</v>
      </c>
      <c r="M4" s="105">
        <f>STDEV(H4:K4)</f>
        <v>0.43237115364560819</v>
      </c>
      <c r="N4" s="60">
        <v>9.7402399960457178</v>
      </c>
      <c r="O4" s="60">
        <v>9.698924918027787</v>
      </c>
      <c r="P4" s="60">
        <v>9.70629109974751</v>
      </c>
      <c r="Q4" s="60">
        <v>9.46094689012088</v>
      </c>
      <c r="R4" s="179">
        <f>AVERAGE(N4:Q4)</f>
        <v>9.6516007259854746</v>
      </c>
      <c r="S4" s="176">
        <f>STDEV(N4:Q4)</f>
        <v>0.12836980623883135</v>
      </c>
      <c r="T4" s="17">
        <v>12.91075446108557</v>
      </c>
      <c r="U4" s="17">
        <v>11.431148257795172</v>
      </c>
      <c r="V4" s="17">
        <v>12.079376585972392</v>
      </c>
      <c r="W4" s="17">
        <v>11.540634622815118</v>
      </c>
      <c r="X4" s="17">
        <v>13.707641128934897</v>
      </c>
      <c r="Y4" s="17">
        <v>12.017621541943129</v>
      </c>
      <c r="Z4" s="17">
        <v>11.959566683675787</v>
      </c>
      <c r="AA4" s="17">
        <v>12.669776247433013</v>
      </c>
      <c r="AB4" s="17">
        <v>11.178466790441179</v>
      </c>
      <c r="AC4" s="17">
        <v>11.453613946206278</v>
      </c>
      <c r="AD4" s="17">
        <v>12.133710641053984</v>
      </c>
      <c r="AE4" s="17">
        <v>11.449723702248688</v>
      </c>
      <c r="AF4" s="186">
        <f>AVERAGE(T4:AE4)</f>
        <v>12.0443362174671</v>
      </c>
      <c r="AG4" s="183">
        <f>STDEV(T4:AE4)</f>
        <v>0.73901135895153092</v>
      </c>
      <c r="AH4" s="24">
        <v>11.673396839555782</v>
      </c>
      <c r="AI4" s="24">
        <v>12.797101220927003</v>
      </c>
      <c r="AJ4" s="24">
        <v>10.892175324371737</v>
      </c>
      <c r="AK4" s="24">
        <v>9.9527736419456296</v>
      </c>
      <c r="AL4" s="24">
        <v>9.5063807922165662</v>
      </c>
      <c r="AM4" s="24">
        <v>12.734567461127121</v>
      </c>
      <c r="AN4" s="24">
        <v>11.763816246113116</v>
      </c>
      <c r="AO4" s="24">
        <v>10.943683268754068</v>
      </c>
      <c r="AP4" s="187">
        <f>AVERAGE(AH4:AO4)</f>
        <v>11.282986849376377</v>
      </c>
      <c r="AQ4" s="182">
        <f>STDEV(AH4:AO4)</f>
        <v>1.1938474596987796</v>
      </c>
      <c r="AR4" s="40">
        <v>13.476556911930953</v>
      </c>
      <c r="AS4" s="40">
        <v>16.485477717182793</v>
      </c>
      <c r="AT4" s="40">
        <v>12.519160220234729</v>
      </c>
      <c r="AU4" s="40">
        <v>11.568787770019741</v>
      </c>
      <c r="AV4" s="40">
        <v>11.082533393901599</v>
      </c>
      <c r="AW4" s="40">
        <v>11.198360077199096</v>
      </c>
      <c r="AX4" s="40">
        <v>10.607240488443813</v>
      </c>
      <c r="AY4" s="40">
        <v>12.153288594182879</v>
      </c>
      <c r="AZ4" s="167">
        <f>AVERAGE(AR4:AY4)</f>
        <v>12.386425646636951</v>
      </c>
      <c r="BA4" s="169">
        <f>STDEV(AR4:AY4)</f>
        <v>1.8901342255176898</v>
      </c>
    </row>
    <row r="5" spans="1:53" x14ac:dyDescent="0.3">
      <c r="A5" s="34" t="s">
        <v>17</v>
      </c>
      <c r="B5" s="92">
        <v>6.0734290077921065</v>
      </c>
      <c r="C5" s="92">
        <v>6.0318333626214731</v>
      </c>
      <c r="D5" s="92">
        <v>5.8948411735979791</v>
      </c>
      <c r="E5" s="92">
        <v>6.0663370796218619</v>
      </c>
      <c r="F5" s="98">
        <f t="shared" ref="F5:F14" si="0">AVERAGE(B5:E5)</f>
        <v>6.0166101559083547</v>
      </c>
      <c r="G5" s="101">
        <f t="shared" ref="G5:G14" si="1">STDEV(B5:E5)</f>
        <v>8.3187699304908408E-2</v>
      </c>
      <c r="H5" s="69">
        <v>5.355128039739987</v>
      </c>
      <c r="I5" s="69">
        <v>5.1005970228988273</v>
      </c>
      <c r="J5" s="69">
        <v>5.4624100597800469</v>
      </c>
      <c r="K5" s="69">
        <v>5.4918517085636092</v>
      </c>
      <c r="L5" s="103">
        <f t="shared" ref="L5:L14" si="2">AVERAGE(H5:K5)</f>
        <v>5.3524967077456171</v>
      </c>
      <c r="M5" s="105">
        <f t="shared" ref="M5:M14" si="3">STDEV(H5:K5)</f>
        <v>0.17791490132682691</v>
      </c>
      <c r="N5" s="60">
        <v>5.923654889847044</v>
      </c>
      <c r="O5" s="60">
        <v>5.8365052321970747</v>
      </c>
      <c r="P5" s="60">
        <v>5.9444411769298657</v>
      </c>
      <c r="Q5" s="60">
        <v>5.5041063284012033</v>
      </c>
      <c r="R5" s="179">
        <f t="shared" ref="R5:R14" si="4">AVERAGE(N5:Q5)</f>
        <v>5.8021769068437967</v>
      </c>
      <c r="S5" s="176">
        <f t="shared" ref="S5:S14" si="5">STDEV(N5:Q5)</f>
        <v>0.20414090440373286</v>
      </c>
      <c r="T5" s="17">
        <v>6.5385429488651345</v>
      </c>
      <c r="U5" s="17">
        <v>5.7815562153475675</v>
      </c>
      <c r="V5" s="17">
        <v>6.220209365876924</v>
      </c>
      <c r="W5" s="17">
        <v>5.9109459314490929</v>
      </c>
      <c r="X5" s="17">
        <v>7.6273491557314967</v>
      </c>
      <c r="Y5" s="17">
        <v>6.1732537483966183</v>
      </c>
      <c r="Z5" s="17">
        <v>6.3546498006936751</v>
      </c>
      <c r="AA5" s="17">
        <v>6.8694242969879111</v>
      </c>
      <c r="AB5" s="17">
        <v>6.2419052239976089</v>
      </c>
      <c r="AC5" s="17">
        <v>6.8979465558982787</v>
      </c>
      <c r="AD5" s="17">
        <v>7.2160630574227209</v>
      </c>
      <c r="AE5" s="17">
        <v>6.4458135220246371</v>
      </c>
      <c r="AF5" s="186">
        <f t="shared" ref="AF5:AF14" si="6">AVERAGE(T5:AE5)</f>
        <v>6.5231383185576375</v>
      </c>
      <c r="AG5" s="183">
        <f t="shared" ref="AG5:AG14" si="7">STDEV(T5:AE5)</f>
        <v>0.54040616195472158</v>
      </c>
      <c r="AH5" s="24">
        <v>5.8051719495589627</v>
      </c>
      <c r="AI5" s="24">
        <v>6.5797443320464568</v>
      </c>
      <c r="AJ5" s="24">
        <v>5.0537786083235856</v>
      </c>
      <c r="AK5" s="24">
        <v>4.5034668828014803</v>
      </c>
      <c r="AL5" s="24">
        <v>4.4912312106433419</v>
      </c>
      <c r="AM5" s="24">
        <v>6.9558126216261753</v>
      </c>
      <c r="AN5" s="24">
        <v>5.9827583850173625</v>
      </c>
      <c r="AO5" s="24">
        <v>5.7285860623464382</v>
      </c>
      <c r="AP5" s="187">
        <f t="shared" ref="AP5:AP14" si="8">AVERAGE(AH5:AO5)</f>
        <v>5.6375687565454751</v>
      </c>
      <c r="AQ5" s="182">
        <f t="shared" ref="AQ5:AQ14" si="9">STDEV(AH5:AO5)</f>
        <v>0.90412391131629577</v>
      </c>
      <c r="AR5" s="40">
        <v>6.9285391649617978</v>
      </c>
      <c r="AS5" s="40">
        <v>7.685560035783281</v>
      </c>
      <c r="AT5" s="40">
        <v>6.3126888569882667</v>
      </c>
      <c r="AU5" s="40">
        <v>6.0613777308151766</v>
      </c>
      <c r="AV5" s="40">
        <v>5.2151954927586308</v>
      </c>
      <c r="AW5" s="40">
        <v>5.4121995545283879</v>
      </c>
      <c r="AX5" s="40">
        <v>4.9666020485628835</v>
      </c>
      <c r="AY5" s="40">
        <v>7.3417432262522473</v>
      </c>
      <c r="AZ5" s="167">
        <f t="shared" ref="AZ5:AZ14" si="10">AVERAGE(AR5:AY5)</f>
        <v>6.2404882638313337</v>
      </c>
      <c r="BA5" s="169">
        <f t="shared" ref="BA5:BA14" si="11">STDEV(AR5:AY5)</f>
        <v>1.0121953517978861</v>
      </c>
    </row>
    <row r="6" spans="1:53" x14ac:dyDescent="0.3">
      <c r="A6" s="34" t="s">
        <v>18</v>
      </c>
      <c r="B6" s="92">
        <v>27.617224393611366</v>
      </c>
      <c r="C6" s="92">
        <v>27.598426012818681</v>
      </c>
      <c r="D6" s="92">
        <v>27.401856806551361</v>
      </c>
      <c r="E6" s="92">
        <v>27.49562167644547</v>
      </c>
      <c r="F6" s="98">
        <f t="shared" si="0"/>
        <v>27.528282222356719</v>
      </c>
      <c r="G6" s="101">
        <f t="shared" si="1"/>
        <v>9.9801399770813148E-2</v>
      </c>
      <c r="H6" s="69">
        <v>19.160505952788924</v>
      </c>
      <c r="I6" s="69">
        <v>20.634014566060308</v>
      </c>
      <c r="J6" s="69">
        <v>20.384153119508952</v>
      </c>
      <c r="K6" s="69">
        <v>18.757514070296377</v>
      </c>
      <c r="L6" s="103">
        <f t="shared" si="2"/>
        <v>19.734046927163639</v>
      </c>
      <c r="M6" s="105">
        <f t="shared" si="3"/>
        <v>0.91563192790826164</v>
      </c>
      <c r="N6" s="60">
        <v>20.193140568436252</v>
      </c>
      <c r="O6" s="60">
        <v>19.593841542123393</v>
      </c>
      <c r="P6" s="60">
        <v>20.739996806800892</v>
      </c>
      <c r="Q6" s="60">
        <v>20.182287470884106</v>
      </c>
      <c r="R6" s="179">
        <f t="shared" si="4"/>
        <v>20.177316597061161</v>
      </c>
      <c r="S6" s="176">
        <f t="shared" si="5"/>
        <v>0.46809089780512475</v>
      </c>
      <c r="T6" s="17">
        <v>21.465817449464623</v>
      </c>
      <c r="U6" s="17">
        <v>28.901296951183724</v>
      </c>
      <c r="V6" s="17">
        <v>24.399134350998271</v>
      </c>
      <c r="W6" s="17">
        <v>26.373255322695961</v>
      </c>
      <c r="X6" s="17">
        <v>25.22236521083261</v>
      </c>
      <c r="Y6" s="17">
        <v>28.257317978341266</v>
      </c>
      <c r="Z6" s="17">
        <v>27.363662774590388</v>
      </c>
      <c r="AA6" s="17">
        <v>25.417617185749908</v>
      </c>
      <c r="AB6" s="17">
        <v>28.642394537129196</v>
      </c>
      <c r="AC6" s="17">
        <v>25.799120839879549</v>
      </c>
      <c r="AD6" s="17">
        <v>23.517335632945194</v>
      </c>
      <c r="AE6" s="17">
        <v>27.532511817030006</v>
      </c>
      <c r="AF6" s="186">
        <f t="shared" si="6"/>
        <v>26.074319170903394</v>
      </c>
      <c r="AG6" s="183">
        <f t="shared" si="7"/>
        <v>2.2370009971559028</v>
      </c>
      <c r="AH6" s="24">
        <v>28.795504941329842</v>
      </c>
      <c r="AI6" s="24">
        <v>29.883165989613396</v>
      </c>
      <c r="AJ6" s="24">
        <v>31.86338665899007</v>
      </c>
      <c r="AK6" s="24">
        <v>35.207287332083943</v>
      </c>
      <c r="AL6" s="24">
        <v>36.182315331746928</v>
      </c>
      <c r="AM6" s="24">
        <v>24.744964418575154</v>
      </c>
      <c r="AN6" s="24">
        <v>28.864771127638459</v>
      </c>
      <c r="AO6" s="24">
        <v>33.590407847335349</v>
      </c>
      <c r="AP6" s="187">
        <f t="shared" si="8"/>
        <v>31.141475455914144</v>
      </c>
      <c r="AQ6" s="182">
        <f t="shared" si="9"/>
        <v>3.8106050311979431</v>
      </c>
      <c r="AR6" s="40">
        <v>21.446246650588844</v>
      </c>
      <c r="AS6" s="40">
        <v>20.654855874080209</v>
      </c>
      <c r="AT6" s="40">
        <v>27.374260960376944</v>
      </c>
      <c r="AU6" s="40">
        <v>27.823805806753171</v>
      </c>
      <c r="AV6" s="40">
        <v>28.249925983564168</v>
      </c>
      <c r="AW6" s="40">
        <v>27.399202103827971</v>
      </c>
      <c r="AX6" s="40">
        <v>29.117853031611975</v>
      </c>
      <c r="AY6" s="40">
        <v>27.337817055671621</v>
      </c>
      <c r="AZ6" s="167">
        <f t="shared" si="10"/>
        <v>26.175495933309364</v>
      </c>
      <c r="BA6" s="169">
        <f t="shared" si="11"/>
        <v>3.2250448719198794</v>
      </c>
    </row>
    <row r="7" spans="1:53" x14ac:dyDescent="0.3">
      <c r="A7" s="34" t="s">
        <v>19</v>
      </c>
      <c r="B7" s="92">
        <v>23.899626730792701</v>
      </c>
      <c r="C7" s="92">
        <v>23.587067239620303</v>
      </c>
      <c r="D7" s="92">
        <v>23.679130684212232</v>
      </c>
      <c r="E7" s="92">
        <v>24.037124107904518</v>
      </c>
      <c r="F7" s="98">
        <f t="shared" si="0"/>
        <v>23.800737190632436</v>
      </c>
      <c r="G7" s="101">
        <f t="shared" si="1"/>
        <v>0.20502106085291233</v>
      </c>
      <c r="H7" s="69">
        <v>19.000056913127775</v>
      </c>
      <c r="I7" s="69">
        <v>18.005189697035458</v>
      </c>
      <c r="J7" s="69">
        <v>18.301504825487427</v>
      </c>
      <c r="K7" s="69">
        <v>18.785819323891655</v>
      </c>
      <c r="L7" s="103">
        <f t="shared" si="2"/>
        <v>18.523142689885578</v>
      </c>
      <c r="M7" s="105">
        <f t="shared" si="3"/>
        <v>0.45234383534388223</v>
      </c>
      <c r="N7" s="60">
        <v>16.967468921401622</v>
      </c>
      <c r="O7" s="60">
        <v>17.305806640484001</v>
      </c>
      <c r="P7" s="60">
        <v>16.589651826866533</v>
      </c>
      <c r="Q7" s="60">
        <v>17.40897208735333</v>
      </c>
      <c r="R7" s="179">
        <f t="shared" si="4"/>
        <v>17.067974869026372</v>
      </c>
      <c r="S7" s="176">
        <f t="shared" si="5"/>
        <v>0.37046701724102665</v>
      </c>
      <c r="T7" s="17">
        <v>19.558274534183536</v>
      </c>
      <c r="U7" s="17">
        <v>17.195767872989517</v>
      </c>
      <c r="V7" s="17">
        <v>20.319618490327173</v>
      </c>
      <c r="W7" s="17">
        <v>19.058593050607708</v>
      </c>
      <c r="X7" s="17">
        <v>17.818781835971642</v>
      </c>
      <c r="Y7" s="17">
        <v>17.599039581701831</v>
      </c>
      <c r="Z7" s="17">
        <v>18.373588372562793</v>
      </c>
      <c r="AA7" s="17">
        <v>18.654829148262447</v>
      </c>
      <c r="AB7" s="17">
        <v>16.46852924123543</v>
      </c>
      <c r="AC7" s="17">
        <v>17.847422994762603</v>
      </c>
      <c r="AD7" s="17">
        <v>19.889247875271455</v>
      </c>
      <c r="AE7" s="17">
        <v>18.239257012197392</v>
      </c>
      <c r="AF7" s="186">
        <f t="shared" si="6"/>
        <v>18.418579167506127</v>
      </c>
      <c r="AG7" s="183">
        <f t="shared" si="7"/>
        <v>1.1374180664576661</v>
      </c>
      <c r="AH7" s="24">
        <v>17.874102390344785</v>
      </c>
      <c r="AI7" s="24">
        <v>15.902059072132824</v>
      </c>
      <c r="AJ7" s="24">
        <v>18.102217286875046</v>
      </c>
      <c r="AK7" s="24">
        <v>17.819507404485051</v>
      </c>
      <c r="AL7" s="24">
        <v>17.07428365882048</v>
      </c>
      <c r="AM7" s="24">
        <v>18.897182090018461</v>
      </c>
      <c r="AN7" s="24">
        <v>17.053955491781274</v>
      </c>
      <c r="AO7" s="24">
        <v>17.961910692540144</v>
      </c>
      <c r="AP7" s="187">
        <f t="shared" si="8"/>
        <v>17.58565226087476</v>
      </c>
      <c r="AQ7" s="182">
        <f t="shared" si="9"/>
        <v>0.89802142499207516</v>
      </c>
      <c r="AR7" s="40">
        <v>20.572473496815309</v>
      </c>
      <c r="AS7" s="40">
        <v>19.731385519779256</v>
      </c>
      <c r="AT7" s="40">
        <v>16.573265713213488</v>
      </c>
      <c r="AU7" s="40">
        <v>18.032215621341933</v>
      </c>
      <c r="AV7" s="40">
        <v>18.041701579065617</v>
      </c>
      <c r="AW7" s="40">
        <v>18.270803769867157</v>
      </c>
      <c r="AX7" s="40">
        <v>20.240210230146904</v>
      </c>
      <c r="AY7" s="40">
        <v>17.246623224037414</v>
      </c>
      <c r="AZ7" s="167">
        <f t="shared" si="10"/>
        <v>18.588584894283386</v>
      </c>
      <c r="BA7" s="169">
        <f t="shared" si="11"/>
        <v>1.4413118530563906</v>
      </c>
    </row>
    <row r="8" spans="1:53" x14ac:dyDescent="0.3">
      <c r="A8" s="83" t="s">
        <v>22</v>
      </c>
      <c r="B8" s="92">
        <v>7.0480615825192778</v>
      </c>
      <c r="C8" s="92">
        <v>6.9423209128908612</v>
      </c>
      <c r="D8" s="92">
        <v>7.4716862397607535</v>
      </c>
      <c r="E8" s="92">
        <v>7.0508395934816592</v>
      </c>
      <c r="F8" s="98">
        <f t="shared" si="0"/>
        <v>7.1282270821631375</v>
      </c>
      <c r="G8" s="101">
        <f t="shared" si="1"/>
        <v>0.23447858995988802</v>
      </c>
      <c r="H8" s="69">
        <v>6.5922064159610025</v>
      </c>
      <c r="I8" s="69">
        <v>5.973483870082819</v>
      </c>
      <c r="J8" s="69">
        <v>5.7010496694702688</v>
      </c>
      <c r="K8" s="69">
        <v>6.0976360145699839</v>
      </c>
      <c r="L8" s="103">
        <f t="shared" si="2"/>
        <v>6.091093992521019</v>
      </c>
      <c r="M8" s="105">
        <f t="shared" si="3"/>
        <v>0.3728820965678154</v>
      </c>
      <c r="N8" s="60">
        <v>5.9485717260427959</v>
      </c>
      <c r="O8" s="60">
        <v>5.3475983047367768</v>
      </c>
      <c r="P8" s="60">
        <v>5.0715575733931049</v>
      </c>
      <c r="Q8" s="60">
        <v>5.3046202873358617</v>
      </c>
      <c r="R8" s="179">
        <f t="shared" si="4"/>
        <v>5.418086972877135</v>
      </c>
      <c r="S8" s="176">
        <f t="shared" si="5"/>
        <v>0.373871653160956</v>
      </c>
      <c r="T8" s="17">
        <v>5.8700522069544183</v>
      </c>
      <c r="U8" s="17">
        <v>5.3061153498485645</v>
      </c>
      <c r="V8" s="17">
        <v>6.1645215677829892</v>
      </c>
      <c r="W8" s="17">
        <v>5.837000841641748</v>
      </c>
      <c r="X8" s="17">
        <v>5.1714842502391924</v>
      </c>
      <c r="Y8" s="17">
        <v>5.4257158593326507</v>
      </c>
      <c r="Z8" s="17">
        <v>5.5109588991187017</v>
      </c>
      <c r="AA8" s="17">
        <v>5.1344610686878704</v>
      </c>
      <c r="AB8" s="17">
        <v>5.5389851277856081</v>
      </c>
      <c r="AC8" s="17">
        <v>6.2370287694736213</v>
      </c>
      <c r="AD8" s="17">
        <v>6.1024228410867405</v>
      </c>
      <c r="AE8" s="17">
        <v>5.4047908965776887</v>
      </c>
      <c r="AF8" s="186">
        <f t="shared" si="6"/>
        <v>5.6419614732108165</v>
      </c>
      <c r="AG8" s="183">
        <f t="shared" si="7"/>
        <v>0.38750255077940826</v>
      </c>
      <c r="AH8" s="24">
        <v>5.2071956168643618</v>
      </c>
      <c r="AI8" s="24">
        <v>5.1062372011160706</v>
      </c>
      <c r="AJ8" s="24">
        <v>5.2496243496860444</v>
      </c>
      <c r="AK8" s="24">
        <v>4.964998918128952</v>
      </c>
      <c r="AL8" s="24">
        <v>4.7464793286190963</v>
      </c>
      <c r="AM8" s="24">
        <v>5.4774755669441859</v>
      </c>
      <c r="AN8" s="24">
        <v>5.2138838745627689</v>
      </c>
      <c r="AO8" s="24">
        <v>5.593282076482204</v>
      </c>
      <c r="AP8" s="187">
        <f t="shared" si="8"/>
        <v>5.19489711655046</v>
      </c>
      <c r="AQ8" s="182">
        <f t="shared" si="9"/>
        <v>0.26829095396036745</v>
      </c>
      <c r="AR8" s="40">
        <v>6.0832589963516224</v>
      </c>
      <c r="AS8" s="40">
        <v>5.787758412512769</v>
      </c>
      <c r="AT8" s="40">
        <v>5.1698943340262273</v>
      </c>
      <c r="AU8" s="40">
        <v>6.2265161083560123</v>
      </c>
      <c r="AV8" s="40">
        <v>6.1781117463017434</v>
      </c>
      <c r="AW8" s="40">
        <v>6.3627061489096128</v>
      </c>
      <c r="AX8" s="40">
        <v>6.7053807651741071</v>
      </c>
      <c r="AY8" s="40">
        <v>5.6835214273313746</v>
      </c>
      <c r="AZ8" s="167">
        <f t="shared" si="10"/>
        <v>6.0246434923704335</v>
      </c>
      <c r="BA8" s="169">
        <f t="shared" si="11"/>
        <v>0.47033504132584314</v>
      </c>
    </row>
    <row r="9" spans="1:53" x14ac:dyDescent="0.3">
      <c r="A9" s="83" t="s">
        <v>20</v>
      </c>
      <c r="B9" s="92">
        <v>0.51718823985347773</v>
      </c>
      <c r="C9" s="92">
        <v>0.52333881504595792</v>
      </c>
      <c r="D9" s="92">
        <v>0.52581426024593991</v>
      </c>
      <c r="E9" s="92">
        <v>0.53164697051187981</v>
      </c>
      <c r="F9" s="98">
        <f t="shared" si="0"/>
        <v>0.52449707141431379</v>
      </c>
      <c r="G9" s="101">
        <f t="shared" si="1"/>
        <v>5.9893410912789137E-3</v>
      </c>
      <c r="H9" s="69">
        <v>1.7085872723808859</v>
      </c>
      <c r="I9" s="69">
        <v>2.1530247924896173</v>
      </c>
      <c r="J9" s="69">
        <v>1.9760516647543842</v>
      </c>
      <c r="K9" s="69">
        <v>2.1176456638387275</v>
      </c>
      <c r="L9" s="103">
        <f t="shared" si="2"/>
        <v>1.9888273483659038</v>
      </c>
      <c r="M9" s="105">
        <f t="shared" si="3"/>
        <v>0.20186850285755017</v>
      </c>
      <c r="N9" s="60">
        <v>1.6692280206170944</v>
      </c>
      <c r="O9" s="60">
        <v>2.1950097817953726</v>
      </c>
      <c r="P9" s="60">
        <v>2.0408709666647833</v>
      </c>
      <c r="Q9" s="60">
        <v>2.0313446238689843</v>
      </c>
      <c r="R9" s="179">
        <f t="shared" si="4"/>
        <v>1.9841133482365585</v>
      </c>
      <c r="S9" s="176">
        <f t="shared" si="5"/>
        <v>0.22292173206857055</v>
      </c>
      <c r="T9" s="17">
        <v>1.7595531671209279</v>
      </c>
      <c r="U9" s="17">
        <v>0.97032659519036302</v>
      </c>
      <c r="V9" s="17">
        <v>1.0001756853752966</v>
      </c>
      <c r="W9" s="17">
        <v>1.0072334797535305</v>
      </c>
      <c r="X9" s="17">
        <v>1.9543200805626935</v>
      </c>
      <c r="Y9" s="17">
        <v>1.0323456216464428</v>
      </c>
      <c r="Z9" s="17">
        <v>1.0633233065006125</v>
      </c>
      <c r="AA9" s="17">
        <v>0.83299829410965298</v>
      </c>
      <c r="AB9" s="17">
        <v>0.92910516968868284</v>
      </c>
      <c r="AC9" s="17">
        <v>1.2596750935158272</v>
      </c>
      <c r="AD9" s="17">
        <v>1.2197376722371573</v>
      </c>
      <c r="AE9" s="17">
        <v>0.94253330216724107</v>
      </c>
      <c r="AF9" s="186">
        <f t="shared" si="6"/>
        <v>1.1642772889890358</v>
      </c>
      <c r="AG9" s="183">
        <f t="shared" si="7"/>
        <v>0.34663660694775089</v>
      </c>
      <c r="AH9" s="24">
        <v>1.0356873964344284</v>
      </c>
      <c r="AI9" s="24">
        <v>2.6349798019272148</v>
      </c>
      <c r="AJ9" s="24">
        <v>1.0193961425361726</v>
      </c>
      <c r="AK9" s="24">
        <v>1.0832638931418492</v>
      </c>
      <c r="AL9" s="24">
        <v>1.3837760799469008</v>
      </c>
      <c r="AM9" s="24">
        <v>0.92500713334678575</v>
      </c>
      <c r="AN9" s="24">
        <v>0.89404773688506267</v>
      </c>
      <c r="AO9" s="24">
        <v>1.4845630437128645</v>
      </c>
      <c r="AP9" s="187">
        <f t="shared" si="8"/>
        <v>1.3075901534914096</v>
      </c>
      <c r="AQ9" s="182">
        <f t="shared" si="9"/>
        <v>0.57616754061413988</v>
      </c>
      <c r="AR9" s="40">
        <v>1.6460088703431983</v>
      </c>
      <c r="AS9" s="40">
        <v>1.338608549606729</v>
      </c>
      <c r="AT9" s="40">
        <v>1.1442966269689405</v>
      </c>
      <c r="AU9" s="40">
        <v>0.97056902368631592</v>
      </c>
      <c r="AV9" s="40">
        <v>0.91672266704284777</v>
      </c>
      <c r="AW9" s="40">
        <v>1.070722543314502</v>
      </c>
      <c r="AX9" s="40">
        <v>1.0674263413696587</v>
      </c>
      <c r="AY9" s="40">
        <v>1.0549132086886535</v>
      </c>
      <c r="AZ9" s="167">
        <f t="shared" si="10"/>
        <v>1.1511584788776057</v>
      </c>
      <c r="BA9" s="169">
        <f t="shared" si="11"/>
        <v>0.23615321532968334</v>
      </c>
    </row>
    <row r="10" spans="1:53" x14ac:dyDescent="0.3">
      <c r="A10" s="16" t="s">
        <v>12</v>
      </c>
      <c r="B10" s="92">
        <v>0</v>
      </c>
      <c r="C10" s="92">
        <v>0</v>
      </c>
      <c r="D10" s="92">
        <v>0</v>
      </c>
      <c r="E10" s="92">
        <v>0</v>
      </c>
      <c r="F10" s="98">
        <f t="shared" si="0"/>
        <v>0</v>
      </c>
      <c r="G10" s="101">
        <f t="shared" si="1"/>
        <v>0</v>
      </c>
      <c r="H10" s="69">
        <v>12.85871357934759</v>
      </c>
      <c r="I10" s="69">
        <v>13.993202066882917</v>
      </c>
      <c r="J10" s="69">
        <v>13.473185796706309</v>
      </c>
      <c r="K10" s="69">
        <v>13.353043607566541</v>
      </c>
      <c r="L10" s="103">
        <f t="shared" si="2"/>
        <v>13.41953626262584</v>
      </c>
      <c r="M10" s="105">
        <f t="shared" si="3"/>
        <v>0.46580184726169477</v>
      </c>
      <c r="N10" s="60">
        <v>12.163994675968475</v>
      </c>
      <c r="O10" s="60">
        <v>12.943810969031876</v>
      </c>
      <c r="P10" s="60">
        <v>12.561386836234053</v>
      </c>
      <c r="Q10" s="60">
        <v>13.086531158860977</v>
      </c>
      <c r="R10" s="179">
        <f t="shared" si="4"/>
        <v>12.688930910023846</v>
      </c>
      <c r="S10" s="176">
        <f t="shared" si="5"/>
        <v>0.41427661569633106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86">
        <f t="shared" si="6"/>
        <v>0</v>
      </c>
      <c r="AG10" s="183">
        <f t="shared" si="7"/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187">
        <f t="shared" si="8"/>
        <v>0</v>
      </c>
      <c r="AQ10" s="182">
        <f t="shared" si="9"/>
        <v>0</v>
      </c>
      <c r="AR10" s="40">
        <v>0</v>
      </c>
      <c r="AS10" s="40">
        <v>0</v>
      </c>
      <c r="AT10" s="40">
        <v>0</v>
      </c>
      <c r="AU10" s="40">
        <v>0</v>
      </c>
      <c r="AV10" s="40">
        <v>0</v>
      </c>
      <c r="AW10" s="40">
        <v>0</v>
      </c>
      <c r="AX10" s="40">
        <v>0</v>
      </c>
      <c r="AY10" s="40">
        <v>0</v>
      </c>
      <c r="AZ10" s="167">
        <f t="shared" si="10"/>
        <v>0</v>
      </c>
      <c r="BA10" s="169">
        <f t="shared" si="11"/>
        <v>0</v>
      </c>
    </row>
    <row r="11" spans="1:53" x14ac:dyDescent="0.3">
      <c r="A11" s="83" t="s">
        <v>0</v>
      </c>
      <c r="B11" s="92">
        <v>14.019016724701286</v>
      </c>
      <c r="C11" s="92">
        <v>14.271657200066999</v>
      </c>
      <c r="D11" s="92">
        <v>14.207114711045962</v>
      </c>
      <c r="E11" s="92">
        <v>13.935269890755769</v>
      </c>
      <c r="F11" s="98">
        <f t="shared" si="0"/>
        <v>14.108264631642504</v>
      </c>
      <c r="G11" s="101">
        <f t="shared" si="1"/>
        <v>0.15743870646728936</v>
      </c>
      <c r="H11" s="69">
        <v>18.037811007634904</v>
      </c>
      <c r="I11" s="69">
        <v>18.288479359798725</v>
      </c>
      <c r="J11" s="69">
        <v>18.468825824910621</v>
      </c>
      <c r="K11" s="69">
        <v>18.720159781164234</v>
      </c>
      <c r="L11" s="103">
        <f t="shared" si="2"/>
        <v>18.378818993377124</v>
      </c>
      <c r="M11" s="105">
        <f t="shared" si="3"/>
        <v>0.28813333653297279</v>
      </c>
      <c r="N11" s="60">
        <v>19.965132378140638</v>
      </c>
      <c r="O11" s="60">
        <v>20.458850552326684</v>
      </c>
      <c r="P11" s="60">
        <v>20.793333337337163</v>
      </c>
      <c r="Q11" s="60">
        <v>20.485424352525428</v>
      </c>
      <c r="R11" s="179">
        <f t="shared" si="4"/>
        <v>20.425685155082476</v>
      </c>
      <c r="S11" s="176">
        <f t="shared" si="5"/>
        <v>0.34251168425301376</v>
      </c>
      <c r="T11" s="17">
        <v>28.639562352962223</v>
      </c>
      <c r="U11" s="17">
        <v>26.391130116956191</v>
      </c>
      <c r="V11" s="17">
        <v>25.640668434869404</v>
      </c>
      <c r="W11" s="17">
        <v>25.774442495282361</v>
      </c>
      <c r="X11" s="17">
        <v>25.716898739616184</v>
      </c>
      <c r="Y11" s="17">
        <v>25.610960440304265</v>
      </c>
      <c r="Z11" s="17">
        <v>25.64403043626082</v>
      </c>
      <c r="AA11" s="17">
        <v>26.556646250796309</v>
      </c>
      <c r="AB11" s="17">
        <v>26.014125178784706</v>
      </c>
      <c r="AC11" s="17">
        <v>26.176100220331264</v>
      </c>
      <c r="AD11" s="17">
        <v>26.242653085106419</v>
      </c>
      <c r="AE11" s="17">
        <v>25.748449782834168</v>
      </c>
      <c r="AF11" s="186">
        <f t="shared" si="6"/>
        <v>26.17963896117536</v>
      </c>
      <c r="AG11" s="183">
        <f t="shared" si="7"/>
        <v>0.8385302070750722</v>
      </c>
      <c r="AH11" s="24">
        <v>26.021282301450835</v>
      </c>
      <c r="AI11" s="24">
        <v>24.959300186205894</v>
      </c>
      <c r="AJ11" s="24">
        <v>23.73323320285089</v>
      </c>
      <c r="AK11" s="24">
        <v>22.18337872073992</v>
      </c>
      <c r="AL11" s="24">
        <v>21.710969296598535</v>
      </c>
      <c r="AM11" s="24">
        <v>26.719557139585472</v>
      </c>
      <c r="AN11" s="24">
        <v>26.637222412208999</v>
      </c>
      <c r="AO11" s="24">
        <v>20.703877912130306</v>
      </c>
      <c r="AP11" s="187">
        <f t="shared" si="8"/>
        <v>24.083602646471359</v>
      </c>
      <c r="AQ11" s="182">
        <f t="shared" si="9"/>
        <v>2.3536056421688558</v>
      </c>
      <c r="AR11" s="40">
        <v>26.849453981314223</v>
      </c>
      <c r="AS11" s="40">
        <v>26.951114651592519</v>
      </c>
      <c r="AT11" s="40">
        <v>28.124822623559897</v>
      </c>
      <c r="AU11" s="40">
        <v>24.783666862358928</v>
      </c>
      <c r="AV11" s="40">
        <v>26.025757603382068</v>
      </c>
      <c r="AW11" s="40">
        <v>25.607854727861209</v>
      </c>
      <c r="AX11" s="40">
        <v>22.443933558504639</v>
      </c>
      <c r="AY11" s="40">
        <v>24.883543298881289</v>
      </c>
      <c r="AZ11" s="167">
        <f t="shared" si="10"/>
        <v>25.708768413431844</v>
      </c>
      <c r="BA11" s="169">
        <f t="shared" si="11"/>
        <v>1.7315776210659704</v>
      </c>
    </row>
    <row r="12" spans="1:53" x14ac:dyDescent="0.3">
      <c r="A12" s="83" t="s">
        <v>1</v>
      </c>
      <c r="B12" s="92">
        <v>2.8435054984775903</v>
      </c>
      <c r="C12" s="92">
        <v>3.0769476441446542</v>
      </c>
      <c r="D12" s="92">
        <v>2.9834932288299814</v>
      </c>
      <c r="E12" s="92">
        <v>2.8393782364320068</v>
      </c>
      <c r="F12" s="98">
        <f t="shared" si="0"/>
        <v>2.9358311519710583</v>
      </c>
      <c r="G12" s="101">
        <f t="shared" si="1"/>
        <v>0.11548842531160969</v>
      </c>
      <c r="H12" s="69">
        <v>3.9379594229502515</v>
      </c>
      <c r="I12" s="69">
        <v>3.8769099812258361</v>
      </c>
      <c r="J12" s="69">
        <v>3.8779154367870183</v>
      </c>
      <c r="K12" s="69">
        <v>3.5674478783707619</v>
      </c>
      <c r="L12" s="103">
        <f t="shared" si="2"/>
        <v>3.8150581798334673</v>
      </c>
      <c r="M12" s="105">
        <f t="shared" si="3"/>
        <v>0.16752338845397927</v>
      </c>
      <c r="N12" s="60">
        <v>3.9321146721495905</v>
      </c>
      <c r="O12" s="60">
        <v>3.2215952471289615</v>
      </c>
      <c r="P12" s="60">
        <v>3.1903754429840094</v>
      </c>
      <c r="Q12" s="60">
        <v>3.2194029789938803</v>
      </c>
      <c r="R12" s="179">
        <f t="shared" si="4"/>
        <v>3.3908720853141103</v>
      </c>
      <c r="S12" s="176">
        <f t="shared" si="5"/>
        <v>0.36110882189825</v>
      </c>
      <c r="T12" s="17">
        <v>3.2574428793635657</v>
      </c>
      <c r="U12" s="17">
        <v>4.022658640688908</v>
      </c>
      <c r="V12" s="17">
        <v>4.1762955187975557</v>
      </c>
      <c r="W12" s="17">
        <v>4.4978942557544723</v>
      </c>
      <c r="X12" s="17">
        <v>2.6241951857651826</v>
      </c>
      <c r="Y12" s="17">
        <v>3.8837452283337925</v>
      </c>
      <c r="Z12" s="17">
        <v>3.7302197265972175</v>
      </c>
      <c r="AA12" s="17">
        <v>3.8642475079728889</v>
      </c>
      <c r="AB12" s="17">
        <v>4.9864887309375909</v>
      </c>
      <c r="AC12" s="17">
        <v>4.3290915799325802</v>
      </c>
      <c r="AD12" s="17">
        <v>3.6788291948763105</v>
      </c>
      <c r="AE12" s="17">
        <v>4.2369199649201823</v>
      </c>
      <c r="AF12" s="186">
        <f t="shared" si="6"/>
        <v>3.9406690344950199</v>
      </c>
      <c r="AG12" s="183">
        <f t="shared" si="7"/>
        <v>0.60505060371094788</v>
      </c>
      <c r="AH12" s="24">
        <v>3.5876585644610164</v>
      </c>
      <c r="AI12" s="24">
        <v>2.1374121960311365</v>
      </c>
      <c r="AJ12" s="24">
        <v>4.0861884263664514</v>
      </c>
      <c r="AK12" s="24">
        <v>4.2853232066731817</v>
      </c>
      <c r="AL12" s="24">
        <v>4.904564301408155</v>
      </c>
      <c r="AM12" s="24">
        <v>3.545433568776645</v>
      </c>
      <c r="AN12" s="24">
        <v>3.5895447257929645</v>
      </c>
      <c r="AO12" s="24">
        <v>3.9936890966986227</v>
      </c>
      <c r="AP12" s="187">
        <f t="shared" si="8"/>
        <v>3.7662267607760218</v>
      </c>
      <c r="AQ12" s="182">
        <f t="shared" si="9"/>
        <v>0.80038184819546632</v>
      </c>
      <c r="AR12" s="40">
        <v>2.9974619276940477</v>
      </c>
      <c r="AS12" s="40">
        <v>1.3652392394624411</v>
      </c>
      <c r="AT12" s="40">
        <v>2.7816106646314847</v>
      </c>
      <c r="AU12" s="40">
        <v>4.5330610766687096</v>
      </c>
      <c r="AV12" s="40">
        <v>4.2900515339833234</v>
      </c>
      <c r="AW12" s="40">
        <v>4.6781510744920629</v>
      </c>
      <c r="AX12" s="40">
        <v>4.8513535361860249</v>
      </c>
      <c r="AY12" s="40">
        <v>4.2985499649545362</v>
      </c>
      <c r="AZ12" s="167">
        <f t="shared" si="10"/>
        <v>3.7244348772590787</v>
      </c>
      <c r="BA12" s="169">
        <f t="shared" si="11"/>
        <v>1.2227684127230196</v>
      </c>
    </row>
    <row r="13" spans="1:53" x14ac:dyDescent="0.3">
      <c r="A13" s="83" t="s">
        <v>24</v>
      </c>
      <c r="B13" s="92">
        <v>0</v>
      </c>
      <c r="C13" s="92">
        <v>0</v>
      </c>
      <c r="D13" s="92">
        <v>0</v>
      </c>
      <c r="E13" s="92">
        <v>0</v>
      </c>
      <c r="F13" s="98">
        <f t="shared" si="0"/>
        <v>0</v>
      </c>
      <c r="G13" s="101">
        <f t="shared" si="1"/>
        <v>0</v>
      </c>
      <c r="H13" s="69">
        <v>3.3889220057712062</v>
      </c>
      <c r="I13" s="69">
        <v>2.8890955252583463</v>
      </c>
      <c r="J13" s="69">
        <v>3.046726182318467</v>
      </c>
      <c r="K13" s="69">
        <v>3.2131973729144478</v>
      </c>
      <c r="L13" s="103">
        <f t="shared" si="2"/>
        <v>3.1344852715656168</v>
      </c>
      <c r="M13" s="105">
        <f t="shared" si="3"/>
        <v>0.21513672547955026</v>
      </c>
      <c r="N13" s="60">
        <v>3.4964541513507612</v>
      </c>
      <c r="O13" s="60">
        <v>3.3980568121480732</v>
      </c>
      <c r="P13" s="60">
        <v>3.362094933042084</v>
      </c>
      <c r="Q13" s="60">
        <v>3.3163638216553428</v>
      </c>
      <c r="R13" s="179">
        <f t="shared" si="4"/>
        <v>3.3932424295490655</v>
      </c>
      <c r="S13" s="176">
        <f t="shared" si="5"/>
        <v>7.6499073387437069E-2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86">
        <f t="shared" si="6"/>
        <v>0</v>
      </c>
      <c r="AG13" s="183">
        <f t="shared" si="7"/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187">
        <f t="shared" si="8"/>
        <v>0</v>
      </c>
      <c r="AQ13" s="182">
        <f t="shared" si="9"/>
        <v>0</v>
      </c>
      <c r="AR13" s="40">
        <v>0</v>
      </c>
      <c r="AS13" s="40">
        <v>0</v>
      </c>
      <c r="AT13" s="40">
        <v>0</v>
      </c>
      <c r="AU13" s="40">
        <v>0</v>
      </c>
      <c r="AV13" s="40">
        <v>0</v>
      </c>
      <c r="AW13" s="40">
        <v>0</v>
      </c>
      <c r="AX13" s="40">
        <v>0</v>
      </c>
      <c r="AY13" s="40">
        <v>0</v>
      </c>
      <c r="AZ13" s="167">
        <f t="shared" si="10"/>
        <v>0</v>
      </c>
      <c r="BA13" s="169">
        <f t="shared" si="11"/>
        <v>0</v>
      </c>
    </row>
    <row r="14" spans="1:53" x14ac:dyDescent="0.3">
      <c r="A14" s="14" t="s">
        <v>3</v>
      </c>
      <c r="B14" s="93">
        <v>16.862522223178878</v>
      </c>
      <c r="C14" s="93">
        <v>17.348604844211653</v>
      </c>
      <c r="D14" s="93">
        <v>17.190607939875942</v>
      </c>
      <c r="E14" s="93">
        <v>16.774648127187778</v>
      </c>
      <c r="F14" s="99">
        <f t="shared" si="0"/>
        <v>17.044095783613564</v>
      </c>
      <c r="G14" s="102">
        <f t="shared" si="1"/>
        <v>0.27065511715173585</v>
      </c>
      <c r="H14" s="70">
        <v>25.364692436356361</v>
      </c>
      <c r="I14" s="70">
        <v>25.054484866282905</v>
      </c>
      <c r="J14" s="70">
        <v>25.393467444016103</v>
      </c>
      <c r="K14" s="70">
        <v>25.500805032449442</v>
      </c>
      <c r="L14" s="104">
        <f t="shared" si="2"/>
        <v>25.328362444776204</v>
      </c>
      <c r="M14" s="106">
        <f t="shared" si="3"/>
        <v>0.19174975294120269</v>
      </c>
      <c r="N14" s="65">
        <v>27.39370120164099</v>
      </c>
      <c r="O14" s="65">
        <v>27.078502611603721</v>
      </c>
      <c r="P14" s="65">
        <v>27.345803713363257</v>
      </c>
      <c r="Q14" s="65">
        <v>27.021191153174652</v>
      </c>
      <c r="R14" s="180">
        <f t="shared" si="4"/>
        <v>27.209799669945657</v>
      </c>
      <c r="S14" s="177">
        <f t="shared" si="5"/>
        <v>0.18719772373405111</v>
      </c>
      <c r="T14" s="33">
        <v>31.897005232325789</v>
      </c>
      <c r="U14" s="18">
        <v>30.413788757645101</v>
      </c>
      <c r="V14" s="18">
        <v>29.81696395366696</v>
      </c>
      <c r="W14" s="18">
        <v>30.272336751036832</v>
      </c>
      <c r="X14" s="18">
        <v>28.498058337727475</v>
      </c>
      <c r="Y14" s="18">
        <v>29.494705668638058</v>
      </c>
      <c r="Z14" s="18">
        <v>29.374250162858036</v>
      </c>
      <c r="AA14" s="18">
        <v>30.420893758769196</v>
      </c>
      <c r="AB14" s="33">
        <v>31.000613909722297</v>
      </c>
      <c r="AC14" s="18">
        <v>30.505191800263844</v>
      </c>
      <c r="AD14" s="18">
        <v>29.92148227998273</v>
      </c>
      <c r="AE14" s="18">
        <v>29.985369747754351</v>
      </c>
      <c r="AF14" s="193">
        <f t="shared" si="6"/>
        <v>30.133388363365892</v>
      </c>
      <c r="AG14" s="194">
        <f t="shared" si="7"/>
        <v>0.85315998621817868</v>
      </c>
      <c r="AH14" s="29">
        <v>29.608940865911851</v>
      </c>
      <c r="AI14" s="29">
        <v>27.09671238223703</v>
      </c>
      <c r="AJ14" s="29">
        <v>27.819421629217342</v>
      </c>
      <c r="AK14" s="29">
        <v>26.4687019274131</v>
      </c>
      <c r="AL14" s="29">
        <v>26.615533598006689</v>
      </c>
      <c r="AM14" s="29">
        <v>30.264990708362117</v>
      </c>
      <c r="AN14" s="29">
        <v>30.226767138001964</v>
      </c>
      <c r="AO14" s="29">
        <v>24.69756700882893</v>
      </c>
      <c r="AP14" s="191">
        <f t="shared" si="8"/>
        <v>27.84982940724738</v>
      </c>
      <c r="AQ14" s="192">
        <f t="shared" si="9"/>
        <v>2.0182445549593746</v>
      </c>
      <c r="AR14" s="41">
        <v>29.846915909008271</v>
      </c>
      <c r="AS14" s="41">
        <v>28.316353891054959</v>
      </c>
      <c r="AT14" s="42">
        <v>30.90643328819138</v>
      </c>
      <c r="AU14" s="41">
        <v>29.316727939027636</v>
      </c>
      <c r="AV14" s="41">
        <v>30.315809137365392</v>
      </c>
      <c r="AW14" s="41">
        <v>30.286005802353273</v>
      </c>
      <c r="AX14" s="41">
        <v>27.295287094690664</v>
      </c>
      <c r="AY14" s="41">
        <v>29.182093263835824</v>
      </c>
      <c r="AZ14" s="42">
        <f t="shared" si="10"/>
        <v>29.433203290690926</v>
      </c>
      <c r="BA14" s="170">
        <f t="shared" si="11"/>
        <v>1.1797391331677309</v>
      </c>
    </row>
    <row r="16" spans="1:53" x14ac:dyDescent="0.3">
      <c r="B16" s="9"/>
      <c r="T16" s="9"/>
    </row>
    <row r="19" spans="34:35" x14ac:dyDescent="0.3">
      <c r="AH19" s="8"/>
      <c r="AI19" s="8"/>
    </row>
  </sheetData>
  <mergeCells count="7">
    <mergeCell ref="A2:A3"/>
    <mergeCell ref="T2:AE2"/>
    <mergeCell ref="AR2:AY2"/>
    <mergeCell ref="AH2:AO2"/>
    <mergeCell ref="B2:E2"/>
    <mergeCell ref="H2:K2"/>
    <mergeCell ref="N2:Q2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0"/>
  <sheetViews>
    <sheetView workbookViewId="0"/>
  </sheetViews>
  <sheetFormatPr defaultColWidth="8.75" defaultRowHeight="16.5" x14ac:dyDescent="0.3"/>
  <cols>
    <col min="1" max="1" width="8.75" style="5" customWidth="1"/>
    <col min="2" max="6" width="5.125" style="5" bestFit="1" customWidth="1"/>
    <col min="7" max="7" width="4.25" style="5" bestFit="1" customWidth="1"/>
    <col min="8" max="12" width="5.25" style="5" bestFit="1" customWidth="1"/>
    <col min="13" max="13" width="4.375" style="5" bestFit="1" customWidth="1"/>
    <col min="14" max="17" width="5.25" style="5" bestFit="1" customWidth="1"/>
    <col min="18" max="18" width="5.125" style="5" bestFit="1" customWidth="1"/>
    <col min="19" max="19" width="4.25" style="5" bestFit="1" customWidth="1"/>
    <col min="20" max="39" width="5.125" style="5" bestFit="1" customWidth="1"/>
    <col min="40" max="40" width="4.25" style="5" bestFit="1" customWidth="1"/>
    <col min="41" max="55" width="5.125" style="5" bestFit="1" customWidth="1"/>
    <col min="56" max="56" width="4.25" style="5" bestFit="1" customWidth="1"/>
    <col min="57" max="16384" width="8.75" style="5"/>
  </cols>
  <sheetData>
    <row r="1" spans="1:56" x14ac:dyDescent="0.3">
      <c r="A1" s="1" t="s">
        <v>235</v>
      </c>
    </row>
    <row r="2" spans="1:56" s="1" customFormat="1" ht="17.45" customHeight="1" x14ac:dyDescent="0.3">
      <c r="A2" s="220" t="s">
        <v>195</v>
      </c>
      <c r="B2" s="236" t="s">
        <v>25</v>
      </c>
      <c r="C2" s="236"/>
      <c r="D2" s="236"/>
      <c r="E2" s="236"/>
      <c r="F2" s="117"/>
      <c r="G2" s="117"/>
      <c r="H2" s="228" t="s">
        <v>214</v>
      </c>
      <c r="I2" s="228"/>
      <c r="J2" s="228"/>
      <c r="K2" s="228"/>
      <c r="L2" s="135"/>
      <c r="M2" s="135"/>
      <c r="N2" s="236" t="s">
        <v>215</v>
      </c>
      <c r="O2" s="236"/>
      <c r="P2" s="236"/>
      <c r="Q2" s="236"/>
      <c r="R2" s="117"/>
      <c r="S2" s="117"/>
      <c r="T2" s="231" t="s">
        <v>236</v>
      </c>
      <c r="U2" s="231"/>
      <c r="V2" s="231"/>
      <c r="W2" s="231"/>
      <c r="X2" s="231"/>
      <c r="Y2" s="231"/>
      <c r="Z2" s="231"/>
      <c r="AA2" s="231"/>
      <c r="AB2" s="231"/>
      <c r="AC2" s="231"/>
      <c r="AD2" s="231"/>
      <c r="AE2" s="231"/>
      <c r="AF2" s="231"/>
      <c r="AG2" s="231"/>
      <c r="AH2" s="231"/>
      <c r="AI2" s="231"/>
      <c r="AJ2" s="231"/>
      <c r="AK2" s="231"/>
      <c r="AL2" s="231"/>
      <c r="AM2" s="113"/>
      <c r="AN2" s="113"/>
      <c r="AO2" s="229" t="s">
        <v>237</v>
      </c>
      <c r="AP2" s="229"/>
      <c r="AQ2" s="229"/>
      <c r="AR2" s="229"/>
      <c r="AS2" s="229"/>
      <c r="AT2" s="229"/>
      <c r="AU2" s="229"/>
      <c r="AV2" s="229"/>
      <c r="AW2" s="229"/>
      <c r="AX2" s="229"/>
      <c r="AY2" s="229"/>
      <c r="AZ2" s="229"/>
      <c r="BA2" s="229"/>
      <c r="BB2" s="229"/>
      <c r="BC2" s="188"/>
      <c r="BD2" s="188"/>
    </row>
    <row r="3" spans="1:56" s="1" customFormat="1" ht="17.45" customHeight="1" x14ac:dyDescent="0.3">
      <c r="A3" s="222"/>
      <c r="B3" s="91">
        <v>1</v>
      </c>
      <c r="C3" s="91">
        <v>2</v>
      </c>
      <c r="D3" s="91">
        <v>3</v>
      </c>
      <c r="E3" s="91">
        <v>4</v>
      </c>
      <c r="F3" s="97" t="s">
        <v>202</v>
      </c>
      <c r="G3" s="100" t="s">
        <v>203</v>
      </c>
      <c r="H3" s="71">
        <v>1</v>
      </c>
      <c r="I3" s="71">
        <v>2</v>
      </c>
      <c r="J3" s="71">
        <v>3</v>
      </c>
      <c r="K3" s="71">
        <v>4</v>
      </c>
      <c r="L3" s="178" t="s">
        <v>202</v>
      </c>
      <c r="M3" s="175" t="s">
        <v>203</v>
      </c>
      <c r="N3" s="91">
        <v>1</v>
      </c>
      <c r="O3" s="91">
        <v>2</v>
      </c>
      <c r="P3" s="91">
        <v>3</v>
      </c>
      <c r="Q3" s="91">
        <v>4</v>
      </c>
      <c r="R3" s="97" t="s">
        <v>202</v>
      </c>
      <c r="S3" s="100" t="s">
        <v>203</v>
      </c>
      <c r="T3" s="43">
        <v>1</v>
      </c>
      <c r="U3" s="43">
        <v>2</v>
      </c>
      <c r="V3" s="43">
        <v>3</v>
      </c>
      <c r="W3" s="43">
        <v>4</v>
      </c>
      <c r="X3" s="43">
        <v>5</v>
      </c>
      <c r="Y3" s="43">
        <v>6</v>
      </c>
      <c r="Z3" s="43">
        <v>7</v>
      </c>
      <c r="AA3" s="43">
        <v>8</v>
      </c>
      <c r="AB3" s="43">
        <v>9</v>
      </c>
      <c r="AC3" s="43">
        <v>10</v>
      </c>
      <c r="AD3" s="43">
        <v>11</v>
      </c>
      <c r="AE3" s="43">
        <v>13</v>
      </c>
      <c r="AF3" s="43">
        <v>14</v>
      </c>
      <c r="AG3" s="43">
        <v>15</v>
      </c>
      <c r="AH3" s="43">
        <v>16</v>
      </c>
      <c r="AI3" s="43">
        <v>17</v>
      </c>
      <c r="AJ3" s="43">
        <v>18</v>
      </c>
      <c r="AK3" s="43">
        <v>19</v>
      </c>
      <c r="AL3" s="43">
        <v>20</v>
      </c>
      <c r="AM3" s="206" t="s">
        <v>202</v>
      </c>
      <c r="AN3" s="207" t="s">
        <v>203</v>
      </c>
      <c r="AO3" s="46">
        <v>1</v>
      </c>
      <c r="AP3" s="46">
        <v>2</v>
      </c>
      <c r="AQ3" s="46">
        <v>3</v>
      </c>
      <c r="AR3" s="46">
        <v>4</v>
      </c>
      <c r="AS3" s="46">
        <v>5</v>
      </c>
      <c r="AT3" s="46">
        <v>6</v>
      </c>
      <c r="AU3" s="46">
        <v>7</v>
      </c>
      <c r="AV3" s="46">
        <v>8</v>
      </c>
      <c r="AW3" s="46">
        <v>9</v>
      </c>
      <c r="AX3" s="46">
        <v>10</v>
      </c>
      <c r="AY3" s="46">
        <v>11</v>
      </c>
      <c r="AZ3" s="46">
        <v>12</v>
      </c>
      <c r="BA3" s="46">
        <v>13</v>
      </c>
      <c r="BB3" s="46">
        <v>14</v>
      </c>
      <c r="BC3" s="47" t="s">
        <v>202</v>
      </c>
      <c r="BD3" s="154" t="s">
        <v>203</v>
      </c>
    </row>
    <row r="4" spans="1:56" s="1" customFormat="1" ht="17.45" customHeight="1" x14ac:dyDescent="0.3">
      <c r="A4" s="83" t="s">
        <v>16</v>
      </c>
      <c r="B4" s="92">
        <v>17.98194782225222</v>
      </c>
      <c r="C4" s="92">
        <v>17.968408812791075</v>
      </c>
      <c r="D4" s="92">
        <v>17.836062895755788</v>
      </c>
      <c r="E4" s="92">
        <v>18.043782444846833</v>
      </c>
      <c r="F4" s="98">
        <f>AVERAGE(B4:E4)</f>
        <v>17.957550493911477</v>
      </c>
      <c r="G4" s="101">
        <f>STDEV(B4:E4)</f>
        <v>8.7384816733825824E-2</v>
      </c>
      <c r="H4" s="60">
        <v>9.9601093902974753</v>
      </c>
      <c r="I4" s="60">
        <v>9.0860031182671577</v>
      </c>
      <c r="J4" s="60">
        <v>9.3081774202765022</v>
      </c>
      <c r="K4" s="60">
        <v>9.8956845788236603</v>
      </c>
      <c r="L4" s="179">
        <f>AVERAGE(H4:K4)</f>
        <v>9.5624936269161989</v>
      </c>
      <c r="M4" s="176">
        <f>STDEV(H4:K4)</f>
        <v>0.43237115364560819</v>
      </c>
      <c r="N4" s="94">
        <v>9.7402399960457178</v>
      </c>
      <c r="O4" s="94">
        <v>9.698924918027787</v>
      </c>
      <c r="P4" s="94">
        <v>9.70629109974751</v>
      </c>
      <c r="Q4" s="94">
        <v>9.46094689012088</v>
      </c>
      <c r="R4" s="98">
        <f>AVERAGE(N4:Q4)</f>
        <v>9.6516007259854746</v>
      </c>
      <c r="S4" s="101">
        <f>STDEV(N4:Q4)</f>
        <v>0.12836980623883135</v>
      </c>
      <c r="T4" s="17">
        <v>12.766141783531571</v>
      </c>
      <c r="U4" s="17">
        <v>12.233792534457779</v>
      </c>
      <c r="V4" s="17">
        <v>12.09367627842723</v>
      </c>
      <c r="W4" s="17">
        <v>11.527981400617962</v>
      </c>
      <c r="X4" s="17">
        <v>12.334206738430511</v>
      </c>
      <c r="Y4" s="17">
        <v>13.459264464667624</v>
      </c>
      <c r="Z4" s="17">
        <v>12.811952840159869</v>
      </c>
      <c r="AA4" s="17">
        <v>12.845481529930071</v>
      </c>
      <c r="AB4" s="17">
        <v>12.689396160064224</v>
      </c>
      <c r="AC4" s="17">
        <v>13.10240992007297</v>
      </c>
      <c r="AD4" s="17">
        <v>12.886415526935727</v>
      </c>
      <c r="AE4" s="17">
        <v>11.457684620410847</v>
      </c>
      <c r="AF4" s="17">
        <v>12.406903070664573</v>
      </c>
      <c r="AG4" s="17">
        <v>12.129743243510205</v>
      </c>
      <c r="AH4" s="17">
        <v>11.30294422757455</v>
      </c>
      <c r="AI4" s="17">
        <v>12.510468333032192</v>
      </c>
      <c r="AJ4" s="17">
        <v>12.641904612332354</v>
      </c>
      <c r="AK4" s="17">
        <v>12.69163480851558</v>
      </c>
      <c r="AL4" s="17">
        <v>12.345052592024304</v>
      </c>
      <c r="AM4" s="28">
        <f>AVERAGE(T4:AL4)</f>
        <v>12.433529193966322</v>
      </c>
      <c r="AN4" s="132">
        <f>STDEV(T4:AL4)</f>
        <v>0.55907669088375778</v>
      </c>
      <c r="AO4" s="24">
        <v>13.819281006999454</v>
      </c>
      <c r="AP4" s="24">
        <v>11.671278674123766</v>
      </c>
      <c r="AQ4" s="24">
        <v>11.654308482214825</v>
      </c>
      <c r="AR4" s="24">
        <v>13.701687626527134</v>
      </c>
      <c r="AS4" s="24">
        <v>11.371116306794944</v>
      </c>
      <c r="AT4" s="24">
        <v>11.512396398560911</v>
      </c>
      <c r="AU4" s="24">
        <v>12.798942388443191</v>
      </c>
      <c r="AV4" s="24">
        <v>11.734393657836897</v>
      </c>
      <c r="AW4" s="24">
        <v>12.29065822023537</v>
      </c>
      <c r="AX4" s="24">
        <v>11.643596576316432</v>
      </c>
      <c r="AY4" s="24">
        <v>11.745690823766045</v>
      </c>
      <c r="AZ4" s="24">
        <v>11.603800724059738</v>
      </c>
      <c r="BA4" s="24">
        <v>11.979849866600116</v>
      </c>
      <c r="BB4" s="24">
        <v>11.747444506628073</v>
      </c>
      <c r="BC4" s="25">
        <f>AVERAGE(AO4:BB4)</f>
        <v>12.091031804221924</v>
      </c>
      <c r="BD4" s="155">
        <f>STDEV(AO4:BB4)</f>
        <v>0.79210139286821979</v>
      </c>
    </row>
    <row r="5" spans="1:56" s="1" customFormat="1" ht="17.45" customHeight="1" x14ac:dyDescent="0.3">
      <c r="A5" s="83" t="s">
        <v>17</v>
      </c>
      <c r="B5" s="92">
        <v>6.0734290077921065</v>
      </c>
      <c r="C5" s="92">
        <v>6.0318333626214731</v>
      </c>
      <c r="D5" s="92">
        <v>5.8948411735979791</v>
      </c>
      <c r="E5" s="92">
        <v>6.0663370796218619</v>
      </c>
      <c r="F5" s="98">
        <f t="shared" ref="F5:F14" si="0">AVERAGE(B5:E5)</f>
        <v>6.0166101559083547</v>
      </c>
      <c r="G5" s="101">
        <f t="shared" ref="G5:G14" si="1">STDEV(B5:E5)</f>
        <v>8.3187699304908408E-2</v>
      </c>
      <c r="H5" s="60">
        <v>5.355128039739987</v>
      </c>
      <c r="I5" s="60">
        <v>5.1005970228988273</v>
      </c>
      <c r="J5" s="60">
        <v>5.4624100597800469</v>
      </c>
      <c r="K5" s="60">
        <v>5.4918517085636092</v>
      </c>
      <c r="L5" s="179">
        <f t="shared" ref="L5:L14" si="2">AVERAGE(H5:K5)</f>
        <v>5.3524967077456171</v>
      </c>
      <c r="M5" s="176">
        <f t="shared" ref="M5:M14" si="3">STDEV(H5:K5)</f>
        <v>0.17791490132682691</v>
      </c>
      <c r="N5" s="94">
        <v>5.923654889847044</v>
      </c>
      <c r="O5" s="94">
        <v>5.8365052321970747</v>
      </c>
      <c r="P5" s="94">
        <v>5.9444411769298657</v>
      </c>
      <c r="Q5" s="94">
        <v>5.5041063284012033</v>
      </c>
      <c r="R5" s="98">
        <f t="shared" ref="R5:R14" si="4">AVERAGE(N5:Q5)</f>
        <v>5.8021769068437967</v>
      </c>
      <c r="S5" s="101">
        <f t="shared" ref="S5:S14" si="5">STDEV(N5:Q5)</f>
        <v>0.20414090440373286</v>
      </c>
      <c r="T5" s="17">
        <v>6.7529886750292327</v>
      </c>
      <c r="U5" s="17">
        <v>6.4283745221418984</v>
      </c>
      <c r="V5" s="17">
        <v>6.2571204113445615</v>
      </c>
      <c r="W5" s="17">
        <v>5.9611634566078475</v>
      </c>
      <c r="X5" s="17">
        <v>6.2231255476635567</v>
      </c>
      <c r="Y5" s="17">
        <v>6.7879236822023001</v>
      </c>
      <c r="Z5" s="17">
        <v>6.3187068137132147</v>
      </c>
      <c r="AA5" s="17">
        <v>6.1807448097667228</v>
      </c>
      <c r="AB5" s="17">
        <v>6.1541626030849841</v>
      </c>
      <c r="AC5" s="17">
        <v>6.6263948283758971</v>
      </c>
      <c r="AD5" s="17">
        <v>6.927797724137406</v>
      </c>
      <c r="AE5" s="17">
        <v>5.956129221516802</v>
      </c>
      <c r="AF5" s="17">
        <v>6.3082904804731408</v>
      </c>
      <c r="AG5" s="17">
        <v>6.0550481106245542</v>
      </c>
      <c r="AH5" s="17">
        <v>5.9384200523238331</v>
      </c>
      <c r="AI5" s="17">
        <v>6.2450322215145713</v>
      </c>
      <c r="AJ5" s="17">
        <v>6.9726775633052087</v>
      </c>
      <c r="AK5" s="17">
        <v>6.135250534703097</v>
      </c>
      <c r="AL5" s="17">
        <v>5.9085241469486318</v>
      </c>
      <c r="AM5" s="28">
        <f t="shared" ref="AM5:AM14" si="6">AVERAGE(T5:AL5)</f>
        <v>6.323046073972499</v>
      </c>
      <c r="AN5" s="132">
        <f t="shared" ref="AN5:AN14" si="7">STDEV(T5:AL5)</f>
        <v>0.33777778623634414</v>
      </c>
      <c r="AO5" s="24">
        <v>7.3115688287028142</v>
      </c>
      <c r="AP5" s="24">
        <v>5.7807461937849824</v>
      </c>
      <c r="AQ5" s="24">
        <v>6.255543573969903</v>
      </c>
      <c r="AR5" s="24">
        <v>7.2243518264614783</v>
      </c>
      <c r="AS5" s="24">
        <v>5.8158968117196537</v>
      </c>
      <c r="AT5" s="24">
        <v>5.6581858235316025</v>
      </c>
      <c r="AU5" s="24">
        <v>6.6323831561779238</v>
      </c>
      <c r="AV5" s="24">
        <v>6.3254947245605422</v>
      </c>
      <c r="AW5" s="24">
        <v>6.4362238802561738</v>
      </c>
      <c r="AX5" s="24">
        <v>6.2452562635885513</v>
      </c>
      <c r="AY5" s="24">
        <v>6.4432509254427988</v>
      </c>
      <c r="AZ5" s="24">
        <v>6.4338419397683841</v>
      </c>
      <c r="BA5" s="24">
        <v>6.5332440559796199</v>
      </c>
      <c r="BB5" s="24">
        <v>6.093810271941396</v>
      </c>
      <c r="BC5" s="25">
        <f t="shared" ref="BC5:BC14" si="8">AVERAGE(AO5:BB5)</f>
        <v>6.3706998768489873</v>
      </c>
      <c r="BD5" s="155">
        <f t="shared" ref="BD5:BD14" si="9">STDEV(AO5:BB5)</f>
        <v>0.4798746032507612</v>
      </c>
    </row>
    <row r="6" spans="1:56" s="1" customFormat="1" ht="17.45" customHeight="1" x14ac:dyDescent="0.3">
      <c r="A6" s="83" t="s">
        <v>18</v>
      </c>
      <c r="B6" s="92">
        <v>27.617224393611366</v>
      </c>
      <c r="C6" s="92">
        <v>27.598426012818681</v>
      </c>
      <c r="D6" s="92">
        <v>27.401856806551361</v>
      </c>
      <c r="E6" s="92">
        <v>27.49562167644547</v>
      </c>
      <c r="F6" s="98">
        <f t="shared" si="0"/>
        <v>27.528282222356719</v>
      </c>
      <c r="G6" s="101">
        <f t="shared" si="1"/>
        <v>9.9801399770813148E-2</v>
      </c>
      <c r="H6" s="60">
        <v>19.160505952788924</v>
      </c>
      <c r="I6" s="60">
        <v>20.634014566060308</v>
      </c>
      <c r="J6" s="60">
        <v>20.384153119508952</v>
      </c>
      <c r="K6" s="60">
        <v>18.757514070296377</v>
      </c>
      <c r="L6" s="179">
        <f t="shared" si="2"/>
        <v>19.734046927163639</v>
      </c>
      <c r="M6" s="176">
        <f t="shared" si="3"/>
        <v>0.91563192790826164</v>
      </c>
      <c r="N6" s="94">
        <v>20.193140568436252</v>
      </c>
      <c r="O6" s="94">
        <v>19.593841542123393</v>
      </c>
      <c r="P6" s="94">
        <v>20.739996806800892</v>
      </c>
      <c r="Q6" s="94">
        <v>20.182287470884106</v>
      </c>
      <c r="R6" s="98">
        <f t="shared" si="4"/>
        <v>20.177316597061161</v>
      </c>
      <c r="S6" s="101">
        <f t="shared" si="5"/>
        <v>0.46809089780512475</v>
      </c>
      <c r="T6" s="17">
        <v>25.198475036601028</v>
      </c>
      <c r="U6" s="17">
        <v>25.66529243403691</v>
      </c>
      <c r="V6" s="17">
        <v>27.09248007854239</v>
      </c>
      <c r="W6" s="17">
        <v>28.642533566100859</v>
      </c>
      <c r="X6" s="17">
        <v>22.343909304291703</v>
      </c>
      <c r="Y6" s="17">
        <v>21.822481846234922</v>
      </c>
      <c r="Z6" s="17">
        <v>22.251678951342871</v>
      </c>
      <c r="AA6" s="17">
        <v>21.025381627316889</v>
      </c>
      <c r="AB6" s="17">
        <v>24.330431496773397</v>
      </c>
      <c r="AC6" s="17">
        <v>22.176920243772589</v>
      </c>
      <c r="AD6" s="17">
        <v>22.599939561431999</v>
      </c>
      <c r="AE6" s="17">
        <v>26.49226494396817</v>
      </c>
      <c r="AF6" s="17">
        <v>23.288548875455366</v>
      </c>
      <c r="AG6" s="17">
        <v>23.200656895434534</v>
      </c>
      <c r="AH6" s="17">
        <v>26.684476423054655</v>
      </c>
      <c r="AI6" s="17">
        <v>21.314657754000073</v>
      </c>
      <c r="AJ6" s="17">
        <v>22.071959129388393</v>
      </c>
      <c r="AK6" s="17">
        <v>21.38075841427251</v>
      </c>
      <c r="AL6" s="17">
        <v>26.385162706117722</v>
      </c>
      <c r="AM6" s="28">
        <f t="shared" si="6"/>
        <v>23.893053120428267</v>
      </c>
      <c r="AN6" s="132">
        <f t="shared" si="7"/>
        <v>2.3325200530163173</v>
      </c>
      <c r="AO6" s="24">
        <v>22.349619658263215</v>
      </c>
      <c r="AP6" s="24">
        <v>29.946148544045894</v>
      </c>
      <c r="AQ6" s="24">
        <v>27.181766743967955</v>
      </c>
      <c r="AR6" s="24">
        <v>21.510116103045746</v>
      </c>
      <c r="AS6" s="24">
        <v>29.534429256734214</v>
      </c>
      <c r="AT6" s="24">
        <v>28.841953338690541</v>
      </c>
      <c r="AU6" s="24">
        <v>24.372323155910603</v>
      </c>
      <c r="AV6" s="24">
        <v>28.002663985286773</v>
      </c>
      <c r="AW6" s="24">
        <v>26.274009880960396</v>
      </c>
      <c r="AX6" s="24">
        <v>28.753902471212722</v>
      </c>
      <c r="AY6" s="24">
        <v>27.94264706284531</v>
      </c>
      <c r="AZ6" s="24">
        <v>26.398248262905582</v>
      </c>
      <c r="BA6" s="24">
        <v>25.053754706665085</v>
      </c>
      <c r="BB6" s="24">
        <v>29.759860905969589</v>
      </c>
      <c r="BC6" s="25">
        <f t="shared" si="8"/>
        <v>26.851531719750255</v>
      </c>
      <c r="BD6" s="155">
        <f t="shared" si="9"/>
        <v>2.6912088340447107</v>
      </c>
    </row>
    <row r="7" spans="1:56" s="1" customFormat="1" ht="17.45" customHeight="1" x14ac:dyDescent="0.3">
      <c r="A7" s="83" t="s">
        <v>19</v>
      </c>
      <c r="B7" s="92">
        <v>23.899626730792701</v>
      </c>
      <c r="C7" s="92">
        <v>23.587067239620303</v>
      </c>
      <c r="D7" s="92">
        <v>23.679130684212232</v>
      </c>
      <c r="E7" s="92">
        <v>24.037124107904518</v>
      </c>
      <c r="F7" s="98">
        <f t="shared" si="0"/>
        <v>23.800737190632436</v>
      </c>
      <c r="G7" s="101">
        <f t="shared" si="1"/>
        <v>0.20502106085291233</v>
      </c>
      <c r="H7" s="60">
        <v>19.000056913127775</v>
      </c>
      <c r="I7" s="60">
        <v>18.005189697035458</v>
      </c>
      <c r="J7" s="60">
        <v>18.301504825487427</v>
      </c>
      <c r="K7" s="60">
        <v>18.785819323891655</v>
      </c>
      <c r="L7" s="179">
        <f t="shared" si="2"/>
        <v>18.523142689885578</v>
      </c>
      <c r="M7" s="176">
        <f t="shared" si="3"/>
        <v>0.45234383534388223</v>
      </c>
      <c r="N7" s="94">
        <v>16.967468921401622</v>
      </c>
      <c r="O7" s="94">
        <v>17.305806640484001</v>
      </c>
      <c r="P7" s="94">
        <v>16.589651826866533</v>
      </c>
      <c r="Q7" s="94">
        <v>17.40897208735333</v>
      </c>
      <c r="R7" s="98">
        <f t="shared" si="4"/>
        <v>17.067974869026372</v>
      </c>
      <c r="S7" s="101">
        <f t="shared" si="5"/>
        <v>0.37046701724102665</v>
      </c>
      <c r="T7" s="17">
        <v>19.108107565710966</v>
      </c>
      <c r="U7" s="17">
        <v>19.47425757463753</v>
      </c>
      <c r="V7" s="17">
        <v>18.888773109454796</v>
      </c>
      <c r="W7" s="17">
        <v>18.20624414769944</v>
      </c>
      <c r="X7" s="17">
        <v>22.376168285590325</v>
      </c>
      <c r="Y7" s="17">
        <v>22.069626316295992</v>
      </c>
      <c r="Z7" s="17">
        <v>21.548233063096433</v>
      </c>
      <c r="AA7" s="17">
        <v>22.681289237867428</v>
      </c>
      <c r="AB7" s="17">
        <v>23.166444486284444</v>
      </c>
      <c r="AC7" s="17">
        <v>22.103265066599064</v>
      </c>
      <c r="AD7" s="17">
        <v>21.346351861231867</v>
      </c>
      <c r="AE7" s="17">
        <v>19.435931789546913</v>
      </c>
      <c r="AF7" s="17">
        <v>21.667339283417327</v>
      </c>
      <c r="AG7" s="17">
        <v>21.380623729856769</v>
      </c>
      <c r="AH7" s="17">
        <v>20.012060965237904</v>
      </c>
      <c r="AI7" s="17">
        <v>22.871438867982608</v>
      </c>
      <c r="AJ7" s="17">
        <v>21.925228212723248</v>
      </c>
      <c r="AK7" s="17">
        <v>22.998147314280864</v>
      </c>
      <c r="AL7" s="17">
        <v>22.356758822230326</v>
      </c>
      <c r="AM7" s="28">
        <f t="shared" si="6"/>
        <v>21.242962615776012</v>
      </c>
      <c r="AN7" s="132">
        <f t="shared" si="7"/>
        <v>1.5536345649790009</v>
      </c>
      <c r="AO7" s="24">
        <v>20.31310626073607</v>
      </c>
      <c r="AP7" s="24">
        <v>16.028973638912781</v>
      </c>
      <c r="AQ7" s="24">
        <v>18.6438946782519</v>
      </c>
      <c r="AR7" s="24">
        <v>20.934746068181031</v>
      </c>
      <c r="AS7" s="24">
        <v>17.268221908473205</v>
      </c>
      <c r="AT7" s="24">
        <v>17.134480227307861</v>
      </c>
      <c r="AU7" s="24">
        <v>19.784299694397976</v>
      </c>
      <c r="AV7" s="24">
        <v>18.495433589951187</v>
      </c>
      <c r="AW7" s="24">
        <v>19.879620624286098</v>
      </c>
      <c r="AX7" s="24">
        <v>16.841336578649752</v>
      </c>
      <c r="AY7" s="24">
        <v>17.09013264629715</v>
      </c>
      <c r="AZ7" s="24">
        <v>19.659553598577656</v>
      </c>
      <c r="BA7" s="24">
        <v>20.595982320826995</v>
      </c>
      <c r="BB7" s="24">
        <v>16.69444309412772</v>
      </c>
      <c r="BC7" s="25">
        <f t="shared" si="8"/>
        <v>18.526016066355528</v>
      </c>
      <c r="BD7" s="155">
        <f t="shared" si="9"/>
        <v>1.6641906696258062</v>
      </c>
    </row>
    <row r="8" spans="1:56" s="1" customFormat="1" ht="17.45" customHeight="1" x14ac:dyDescent="0.3">
      <c r="A8" s="83" t="s">
        <v>22</v>
      </c>
      <c r="B8" s="92">
        <v>7.0480615825192778</v>
      </c>
      <c r="C8" s="92">
        <v>6.9423209128908612</v>
      </c>
      <c r="D8" s="92">
        <v>7.4716862397607535</v>
      </c>
      <c r="E8" s="92">
        <v>7.0508395934816592</v>
      </c>
      <c r="F8" s="98">
        <f t="shared" si="0"/>
        <v>7.1282270821631375</v>
      </c>
      <c r="G8" s="101">
        <f t="shared" si="1"/>
        <v>0.23447858995988802</v>
      </c>
      <c r="H8" s="60">
        <v>6.5922064159610025</v>
      </c>
      <c r="I8" s="60">
        <v>5.973483870082819</v>
      </c>
      <c r="J8" s="60">
        <v>5.7010496694702688</v>
      </c>
      <c r="K8" s="60">
        <v>6.0976360145699839</v>
      </c>
      <c r="L8" s="179">
        <f t="shared" si="2"/>
        <v>6.091093992521019</v>
      </c>
      <c r="M8" s="176">
        <f t="shared" si="3"/>
        <v>0.3728820965678154</v>
      </c>
      <c r="N8" s="94">
        <v>5.9485717260427959</v>
      </c>
      <c r="O8" s="94">
        <v>5.3475983047367768</v>
      </c>
      <c r="P8" s="94">
        <v>5.0715575733931049</v>
      </c>
      <c r="Q8" s="94">
        <v>5.3046202873358617</v>
      </c>
      <c r="R8" s="98">
        <f t="shared" si="4"/>
        <v>5.418086972877135</v>
      </c>
      <c r="S8" s="101">
        <f t="shared" si="5"/>
        <v>0.373871653160956</v>
      </c>
      <c r="T8" s="17">
        <v>5.1925861257717019</v>
      </c>
      <c r="U8" s="17">
        <v>5.3338353578219833</v>
      </c>
      <c r="V8" s="17">
        <v>5.1695944818220827</v>
      </c>
      <c r="W8" s="17">
        <v>5.1891707894647832</v>
      </c>
      <c r="X8" s="17">
        <v>5.9265369440778448</v>
      </c>
      <c r="Y8" s="17">
        <v>5.7703509850550505</v>
      </c>
      <c r="Z8" s="17">
        <v>5.8576807910361701</v>
      </c>
      <c r="AA8" s="17">
        <v>6.3605963552874973</v>
      </c>
      <c r="AB8" s="17">
        <v>6.7357281338979433</v>
      </c>
      <c r="AC8" s="17">
        <v>5.6483599534851301</v>
      </c>
      <c r="AD8" s="17">
        <v>5.3504275560839867</v>
      </c>
      <c r="AE8" s="17">
        <v>5.3838368704150419</v>
      </c>
      <c r="AF8" s="17">
        <v>5.792372388686057</v>
      </c>
      <c r="AG8" s="17">
        <v>5.9679021646828465</v>
      </c>
      <c r="AH8" s="17">
        <v>5.4355657706851002</v>
      </c>
      <c r="AI8" s="17">
        <v>6.017790221444149</v>
      </c>
      <c r="AJ8" s="17">
        <v>5.650255073694189</v>
      </c>
      <c r="AK8" s="17">
        <v>6.0103760844318028</v>
      </c>
      <c r="AL8" s="17">
        <v>6.9588493870955102</v>
      </c>
      <c r="AM8" s="28">
        <f t="shared" si="6"/>
        <v>5.776411338680993</v>
      </c>
      <c r="AN8" s="132">
        <f t="shared" si="7"/>
        <v>0.50402244162391996</v>
      </c>
      <c r="AO8" s="24">
        <v>5.4991636649131967</v>
      </c>
      <c r="AP8" s="24">
        <v>4.3602364839849397</v>
      </c>
      <c r="AQ8" s="24">
        <v>5.3971988713314785</v>
      </c>
      <c r="AR8" s="24">
        <v>5.6750140213289928</v>
      </c>
      <c r="AS8" s="24">
        <v>5.0340657718980975</v>
      </c>
      <c r="AT8" s="24">
        <v>4.6574321211935077</v>
      </c>
      <c r="AU8" s="24">
        <v>5.2383780966362989</v>
      </c>
      <c r="AV8" s="24">
        <v>5.3031768632169776</v>
      </c>
      <c r="AW8" s="24">
        <v>5.5672065979755789</v>
      </c>
      <c r="AX8" s="24">
        <v>4.5606762671529824</v>
      </c>
      <c r="AY8" s="24">
        <v>5.0318067821714427</v>
      </c>
      <c r="AZ8" s="24">
        <v>5.7559313944629578</v>
      </c>
      <c r="BA8" s="24">
        <v>5.9046358023831305</v>
      </c>
      <c r="BB8" s="24">
        <v>4.8642048878981887</v>
      </c>
      <c r="BC8" s="25">
        <f t="shared" si="8"/>
        <v>5.2035091161819826</v>
      </c>
      <c r="BD8" s="155">
        <f t="shared" si="9"/>
        <v>0.47094680107323522</v>
      </c>
    </row>
    <row r="9" spans="1:56" s="1" customFormat="1" ht="17.45" customHeight="1" x14ac:dyDescent="0.3">
      <c r="A9" s="83" t="s">
        <v>20</v>
      </c>
      <c r="B9" s="92">
        <v>0.51718823985347773</v>
      </c>
      <c r="C9" s="92">
        <v>0.52333881504595792</v>
      </c>
      <c r="D9" s="92">
        <v>0.52581426024593991</v>
      </c>
      <c r="E9" s="92">
        <v>0.53164697051187981</v>
      </c>
      <c r="F9" s="98">
        <f t="shared" si="0"/>
        <v>0.52449707141431379</v>
      </c>
      <c r="G9" s="101">
        <f t="shared" si="1"/>
        <v>5.9893410912789137E-3</v>
      </c>
      <c r="H9" s="60">
        <v>1.7085872723808859</v>
      </c>
      <c r="I9" s="60">
        <v>2.1530247924896173</v>
      </c>
      <c r="J9" s="60">
        <v>1.9760516647543842</v>
      </c>
      <c r="K9" s="60">
        <v>2.1176456638387275</v>
      </c>
      <c r="L9" s="179">
        <f t="shared" si="2"/>
        <v>1.9888273483659038</v>
      </c>
      <c r="M9" s="176">
        <f t="shared" si="3"/>
        <v>0.20186850285755017</v>
      </c>
      <c r="N9" s="94">
        <v>1.6692280206170944</v>
      </c>
      <c r="O9" s="94">
        <v>2.1950097817953726</v>
      </c>
      <c r="P9" s="94">
        <v>2.0408709666647833</v>
      </c>
      <c r="Q9" s="94">
        <v>2.0313446238689843</v>
      </c>
      <c r="R9" s="98">
        <f t="shared" si="4"/>
        <v>1.9841133482365585</v>
      </c>
      <c r="S9" s="101">
        <f t="shared" si="5"/>
        <v>0.22292173206857055</v>
      </c>
      <c r="T9" s="17">
        <v>1.6932093300358322</v>
      </c>
      <c r="U9" s="17">
        <v>1.7365884180370779</v>
      </c>
      <c r="V9" s="17">
        <v>1.4444339078821302</v>
      </c>
      <c r="W9" s="17">
        <v>1.4788460738335862</v>
      </c>
      <c r="X9" s="17">
        <v>1.4597185257704184</v>
      </c>
      <c r="Y9" s="17">
        <v>1.4933226995293851</v>
      </c>
      <c r="Z9" s="17">
        <v>1.5320888868390914</v>
      </c>
      <c r="AA9" s="17">
        <v>1.7603655839814139</v>
      </c>
      <c r="AB9" s="17">
        <v>1.4144238453282489</v>
      </c>
      <c r="AC9" s="17">
        <v>1.5011271723642643</v>
      </c>
      <c r="AD9" s="17">
        <v>1.4544378344384885</v>
      </c>
      <c r="AE9" s="17">
        <v>1.5282074560759571</v>
      </c>
      <c r="AF9" s="17">
        <v>1.6580697397160329</v>
      </c>
      <c r="AG9" s="17">
        <v>1.6467742814286832</v>
      </c>
      <c r="AH9" s="17">
        <v>1.4630340694964101</v>
      </c>
      <c r="AI9" s="17">
        <v>1.5599419647128945</v>
      </c>
      <c r="AJ9" s="17">
        <v>1.7248071851656921</v>
      </c>
      <c r="AK9" s="17">
        <v>1.6691696242774463</v>
      </c>
      <c r="AL9" s="17">
        <v>1.2852278538219419</v>
      </c>
      <c r="AM9" s="28">
        <f t="shared" si="6"/>
        <v>1.5528312869860523</v>
      </c>
      <c r="AN9" s="132">
        <f t="shared" si="7"/>
        <v>0.12937079513553537</v>
      </c>
      <c r="AO9" s="24">
        <v>1.5176655849903993</v>
      </c>
      <c r="AP9" s="24">
        <v>1.5592337406746304</v>
      </c>
      <c r="AQ9" s="24">
        <v>1.4535789574854117</v>
      </c>
      <c r="AR9" s="24">
        <v>1.4720077672929226</v>
      </c>
      <c r="AS9" s="24">
        <v>1.6468648719919643</v>
      </c>
      <c r="AT9" s="24">
        <v>1.6849346207489104</v>
      </c>
      <c r="AU9" s="24">
        <v>1.3365123874138385</v>
      </c>
      <c r="AV9" s="24">
        <v>1.1445600155979647</v>
      </c>
      <c r="AW9" s="24">
        <v>1.1464265661401718</v>
      </c>
      <c r="AX9" s="24">
        <v>1.3851053186216549</v>
      </c>
      <c r="AY9" s="24">
        <v>1.723147991133104</v>
      </c>
      <c r="AZ9" s="24">
        <v>1.4083532318252041</v>
      </c>
      <c r="BA9" s="24">
        <v>1.5614145418410359</v>
      </c>
      <c r="BB9" s="24">
        <v>1.6187372206333319</v>
      </c>
      <c r="BC9" s="25">
        <f t="shared" si="8"/>
        <v>1.4756102011707528</v>
      </c>
      <c r="BD9" s="155">
        <f t="shared" si="9"/>
        <v>0.18007400023011261</v>
      </c>
    </row>
    <row r="10" spans="1:56" s="1" customFormat="1" ht="17.45" customHeight="1" x14ac:dyDescent="0.3">
      <c r="A10" s="16" t="s">
        <v>12</v>
      </c>
      <c r="B10" s="92">
        <v>0</v>
      </c>
      <c r="C10" s="92">
        <v>0</v>
      </c>
      <c r="D10" s="92">
        <v>0</v>
      </c>
      <c r="E10" s="92">
        <v>0</v>
      </c>
      <c r="F10" s="98">
        <f t="shared" si="0"/>
        <v>0</v>
      </c>
      <c r="G10" s="101">
        <f t="shared" si="1"/>
        <v>0</v>
      </c>
      <c r="H10" s="60">
        <v>12.85871357934759</v>
      </c>
      <c r="I10" s="60">
        <v>13.993202066882917</v>
      </c>
      <c r="J10" s="60">
        <v>13.473185796706309</v>
      </c>
      <c r="K10" s="60">
        <v>13.353043607566541</v>
      </c>
      <c r="L10" s="179">
        <f t="shared" si="2"/>
        <v>13.41953626262584</v>
      </c>
      <c r="M10" s="176">
        <f t="shared" si="3"/>
        <v>0.46580184726169477</v>
      </c>
      <c r="N10" s="94">
        <v>12.163994675968475</v>
      </c>
      <c r="O10" s="94">
        <v>12.943810969031876</v>
      </c>
      <c r="P10" s="94">
        <v>12.561386836234053</v>
      </c>
      <c r="Q10" s="94">
        <v>13.086531158860977</v>
      </c>
      <c r="R10" s="98">
        <f t="shared" si="4"/>
        <v>12.688930910023846</v>
      </c>
      <c r="S10" s="101">
        <f t="shared" si="5"/>
        <v>0.41427661569633106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28">
        <f t="shared" si="6"/>
        <v>0</v>
      </c>
      <c r="AN10" s="132">
        <f t="shared" si="7"/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5">
        <f t="shared" si="8"/>
        <v>0</v>
      </c>
      <c r="BD10" s="155">
        <f t="shared" si="9"/>
        <v>0</v>
      </c>
    </row>
    <row r="11" spans="1:56" s="1" customFormat="1" ht="17.45" customHeight="1" x14ac:dyDescent="0.3">
      <c r="A11" s="83" t="s">
        <v>0</v>
      </c>
      <c r="B11" s="92">
        <v>14.019016724701286</v>
      </c>
      <c r="C11" s="92">
        <v>14.271657200066999</v>
      </c>
      <c r="D11" s="92">
        <v>14.207114711045962</v>
      </c>
      <c r="E11" s="92">
        <v>13.935269890755769</v>
      </c>
      <c r="F11" s="98">
        <f t="shared" si="0"/>
        <v>14.108264631642504</v>
      </c>
      <c r="G11" s="101">
        <f t="shared" si="1"/>
        <v>0.15743870646728936</v>
      </c>
      <c r="H11" s="60">
        <v>18.037811007634904</v>
      </c>
      <c r="I11" s="60">
        <v>18.288479359798725</v>
      </c>
      <c r="J11" s="60">
        <v>18.468825824910621</v>
      </c>
      <c r="K11" s="60">
        <v>18.720159781164234</v>
      </c>
      <c r="L11" s="179">
        <f t="shared" si="2"/>
        <v>18.378818993377124</v>
      </c>
      <c r="M11" s="176">
        <f t="shared" si="3"/>
        <v>0.28813333653297279</v>
      </c>
      <c r="N11" s="94">
        <v>19.965132378140638</v>
      </c>
      <c r="O11" s="94">
        <v>20.458850552326684</v>
      </c>
      <c r="P11" s="94">
        <v>20.793333337337163</v>
      </c>
      <c r="Q11" s="94">
        <v>20.485424352525428</v>
      </c>
      <c r="R11" s="98">
        <f t="shared" si="4"/>
        <v>20.425685155082476</v>
      </c>
      <c r="S11" s="101">
        <f t="shared" si="5"/>
        <v>0.34251168425301376</v>
      </c>
      <c r="T11" s="17">
        <v>25.732680136847318</v>
      </c>
      <c r="U11" s="17">
        <v>24.787741941768996</v>
      </c>
      <c r="V11" s="17">
        <v>24.564163396329171</v>
      </c>
      <c r="W11" s="17">
        <v>24.087235456467109</v>
      </c>
      <c r="X11" s="17">
        <v>24.7355007938081</v>
      </c>
      <c r="Y11" s="17">
        <v>25.221947561565429</v>
      </c>
      <c r="Z11" s="17">
        <v>25.454920188794709</v>
      </c>
      <c r="AA11" s="17">
        <v>24.452039846145951</v>
      </c>
      <c r="AB11" s="17">
        <v>21.668740704898799</v>
      </c>
      <c r="AC11" s="17">
        <v>25.316589187219478</v>
      </c>
      <c r="AD11" s="17">
        <v>26.111063485428325</v>
      </c>
      <c r="AE11" s="17">
        <v>25.128125446072776</v>
      </c>
      <c r="AF11" s="17">
        <v>25.07202486948793</v>
      </c>
      <c r="AG11" s="17">
        <v>24.908039008933375</v>
      </c>
      <c r="AH11" s="17">
        <v>24.131920328971134</v>
      </c>
      <c r="AI11" s="17">
        <v>25.089981610356094</v>
      </c>
      <c r="AJ11" s="17">
        <v>25.107255553872037</v>
      </c>
      <c r="AK11" s="17">
        <v>25.132773017815559</v>
      </c>
      <c r="AL11" s="17">
        <v>20.849659817420083</v>
      </c>
      <c r="AM11" s="28">
        <f t="shared" si="6"/>
        <v>24.608021176431706</v>
      </c>
      <c r="AN11" s="132">
        <f t="shared" si="7"/>
        <v>1.2864735151014577</v>
      </c>
      <c r="AO11" s="24">
        <v>26.263580354267425</v>
      </c>
      <c r="AP11" s="24">
        <v>27.306876772417283</v>
      </c>
      <c r="AQ11" s="24">
        <v>25.029084365325311</v>
      </c>
      <c r="AR11" s="24">
        <v>26.754062194062914</v>
      </c>
      <c r="AS11" s="24">
        <v>25.483479701854929</v>
      </c>
      <c r="AT11" s="24">
        <v>26.770633209961765</v>
      </c>
      <c r="AU11" s="24">
        <v>26.160404182513638</v>
      </c>
      <c r="AV11" s="24">
        <v>24.676525811322374</v>
      </c>
      <c r="AW11" s="24">
        <v>24.159872957576656</v>
      </c>
      <c r="AX11" s="24">
        <v>27.075763876034117</v>
      </c>
      <c r="AY11" s="24">
        <v>26.541131630749305</v>
      </c>
      <c r="AZ11" s="24">
        <v>24.683497947792166</v>
      </c>
      <c r="BA11" s="24">
        <v>24.475564929383562</v>
      </c>
      <c r="BB11" s="24">
        <v>25.815850294861665</v>
      </c>
      <c r="BC11" s="25">
        <f t="shared" si="8"/>
        <v>25.799737730580222</v>
      </c>
      <c r="BD11" s="155">
        <f t="shared" si="9"/>
        <v>1.0485283066261533</v>
      </c>
    </row>
    <row r="12" spans="1:56" s="1" customFormat="1" ht="17.45" customHeight="1" x14ac:dyDescent="0.3">
      <c r="A12" s="83" t="s">
        <v>1</v>
      </c>
      <c r="B12" s="92">
        <v>2.8435054984775903</v>
      </c>
      <c r="C12" s="92">
        <v>3.0769476441446542</v>
      </c>
      <c r="D12" s="92">
        <v>2.9834932288299814</v>
      </c>
      <c r="E12" s="92">
        <v>2.8393782364320068</v>
      </c>
      <c r="F12" s="98">
        <f t="shared" si="0"/>
        <v>2.9358311519710583</v>
      </c>
      <c r="G12" s="101">
        <f t="shared" si="1"/>
        <v>0.11548842531160969</v>
      </c>
      <c r="H12" s="60">
        <v>3.9379594229502515</v>
      </c>
      <c r="I12" s="60">
        <v>3.8769099812258361</v>
      </c>
      <c r="J12" s="60">
        <v>3.8779154367870183</v>
      </c>
      <c r="K12" s="60">
        <v>3.5674478783707619</v>
      </c>
      <c r="L12" s="179">
        <f t="shared" si="2"/>
        <v>3.8150581798334673</v>
      </c>
      <c r="M12" s="176">
        <f t="shared" si="3"/>
        <v>0.16752338845397927</v>
      </c>
      <c r="N12" s="94">
        <v>3.9321146721495905</v>
      </c>
      <c r="O12" s="94">
        <v>3.2215952471289615</v>
      </c>
      <c r="P12" s="94">
        <v>3.1903754429840094</v>
      </c>
      <c r="Q12" s="94">
        <v>3.2194029789938803</v>
      </c>
      <c r="R12" s="98">
        <f t="shared" si="4"/>
        <v>3.3908720853141103</v>
      </c>
      <c r="S12" s="101">
        <f t="shared" si="5"/>
        <v>0.36110882189825</v>
      </c>
      <c r="T12" s="17">
        <v>3.5558113464723435</v>
      </c>
      <c r="U12" s="17">
        <v>4.3401172170978386</v>
      </c>
      <c r="V12" s="17">
        <v>4.4897583361976476</v>
      </c>
      <c r="W12" s="17">
        <v>4.9068251092084134</v>
      </c>
      <c r="X12" s="17">
        <v>4.6008338603675423</v>
      </c>
      <c r="Y12" s="17">
        <v>3.3750824444493017</v>
      </c>
      <c r="Z12" s="17">
        <v>4.2247384650176523</v>
      </c>
      <c r="AA12" s="17">
        <v>4.6941010097040179</v>
      </c>
      <c r="AB12" s="17">
        <v>3.8406725696679516</v>
      </c>
      <c r="AC12" s="17">
        <v>3.5249336281106003</v>
      </c>
      <c r="AD12" s="17">
        <v>3.3235664503122204</v>
      </c>
      <c r="AE12" s="17">
        <v>4.6178196519934929</v>
      </c>
      <c r="AF12" s="17">
        <v>3.8064512920995708</v>
      </c>
      <c r="AG12" s="17">
        <v>4.7112125655290376</v>
      </c>
      <c r="AH12" s="17">
        <v>5.0315781626564249</v>
      </c>
      <c r="AI12" s="17">
        <v>4.3906890269574212</v>
      </c>
      <c r="AJ12" s="17">
        <v>3.905912669518901</v>
      </c>
      <c r="AK12" s="17">
        <v>3.9818902017031483</v>
      </c>
      <c r="AL12" s="17">
        <v>3.9107646743414799</v>
      </c>
      <c r="AM12" s="28">
        <f t="shared" si="6"/>
        <v>4.1701451937581577</v>
      </c>
      <c r="AN12" s="132">
        <f t="shared" si="7"/>
        <v>0.52580640355240704</v>
      </c>
      <c r="AO12" s="24">
        <v>2.9260146411274381</v>
      </c>
      <c r="AP12" s="24">
        <v>3.3465059520557134</v>
      </c>
      <c r="AQ12" s="24">
        <v>4.3846243274532046</v>
      </c>
      <c r="AR12" s="24">
        <v>2.7280143930997904</v>
      </c>
      <c r="AS12" s="24">
        <v>3.845925370532985</v>
      </c>
      <c r="AT12" s="24">
        <v>3.7399842600048934</v>
      </c>
      <c r="AU12" s="24">
        <v>3.6767569385065282</v>
      </c>
      <c r="AV12" s="24">
        <v>4.3177513522272699</v>
      </c>
      <c r="AW12" s="24">
        <v>4.2459812725695549</v>
      </c>
      <c r="AX12" s="24">
        <v>3.4943626484237926</v>
      </c>
      <c r="AY12" s="24">
        <v>3.4821921375948603</v>
      </c>
      <c r="AZ12" s="24">
        <v>4.0567729006083022</v>
      </c>
      <c r="BA12" s="24">
        <v>3.8955537763204617</v>
      </c>
      <c r="BB12" s="24">
        <v>3.4056488179400395</v>
      </c>
      <c r="BC12" s="25">
        <f t="shared" si="8"/>
        <v>3.6818634848903455</v>
      </c>
      <c r="BD12" s="155">
        <f t="shared" si="9"/>
        <v>0.49442399015461064</v>
      </c>
    </row>
    <row r="13" spans="1:56" x14ac:dyDescent="0.3">
      <c r="A13" s="83" t="s">
        <v>24</v>
      </c>
      <c r="B13" s="92">
        <v>0</v>
      </c>
      <c r="C13" s="92">
        <v>0</v>
      </c>
      <c r="D13" s="92">
        <v>0</v>
      </c>
      <c r="E13" s="92">
        <v>0</v>
      </c>
      <c r="F13" s="98">
        <f t="shared" si="0"/>
        <v>0</v>
      </c>
      <c r="G13" s="101">
        <f t="shared" si="1"/>
        <v>0</v>
      </c>
      <c r="H13" s="60">
        <v>3.3889220057712062</v>
      </c>
      <c r="I13" s="60">
        <v>2.8890955252583463</v>
      </c>
      <c r="J13" s="60">
        <v>3.046726182318467</v>
      </c>
      <c r="K13" s="60">
        <v>3.2131973729144478</v>
      </c>
      <c r="L13" s="179">
        <f t="shared" si="2"/>
        <v>3.1344852715656168</v>
      </c>
      <c r="M13" s="176">
        <f t="shared" si="3"/>
        <v>0.21513672547955026</v>
      </c>
      <c r="N13" s="94">
        <v>3.4964541513507612</v>
      </c>
      <c r="O13" s="94">
        <v>3.3980568121480732</v>
      </c>
      <c r="P13" s="94">
        <v>3.362094933042084</v>
      </c>
      <c r="Q13" s="94">
        <v>3.3163638216553428</v>
      </c>
      <c r="R13" s="98">
        <f t="shared" si="4"/>
        <v>3.3932424295490655</v>
      </c>
      <c r="S13" s="101">
        <f t="shared" si="5"/>
        <v>7.6499073387437069E-2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28">
        <f t="shared" si="6"/>
        <v>0</v>
      </c>
      <c r="AN13" s="132">
        <f t="shared" si="7"/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5">
        <f t="shared" si="8"/>
        <v>0</v>
      </c>
      <c r="BD13" s="155">
        <f t="shared" si="9"/>
        <v>0</v>
      </c>
    </row>
    <row r="14" spans="1:56" x14ac:dyDescent="0.3">
      <c r="A14" s="84" t="s">
        <v>3</v>
      </c>
      <c r="B14" s="93">
        <v>16.862522223178878</v>
      </c>
      <c r="C14" s="93">
        <v>17.348604844211653</v>
      </c>
      <c r="D14" s="93">
        <v>17.190607939875942</v>
      </c>
      <c r="E14" s="93">
        <v>16.774648127187778</v>
      </c>
      <c r="F14" s="99">
        <f t="shared" si="0"/>
        <v>17.044095783613564</v>
      </c>
      <c r="G14" s="102">
        <f t="shared" si="1"/>
        <v>0.27065511715173585</v>
      </c>
      <c r="H14" s="65">
        <v>25.364692436356361</v>
      </c>
      <c r="I14" s="65">
        <v>25.054484866282905</v>
      </c>
      <c r="J14" s="65">
        <v>25.393467444016103</v>
      </c>
      <c r="K14" s="65">
        <v>25.500805032449442</v>
      </c>
      <c r="L14" s="180">
        <f t="shared" si="2"/>
        <v>25.328362444776204</v>
      </c>
      <c r="M14" s="177">
        <f t="shared" si="3"/>
        <v>0.19174975294120269</v>
      </c>
      <c r="N14" s="95">
        <v>27.39370120164099</v>
      </c>
      <c r="O14" s="95">
        <v>27.078502611603721</v>
      </c>
      <c r="P14" s="95">
        <v>27.345803713363257</v>
      </c>
      <c r="Q14" s="95">
        <v>27.021191153174652</v>
      </c>
      <c r="R14" s="99">
        <f t="shared" si="4"/>
        <v>27.209799669945657</v>
      </c>
      <c r="S14" s="102">
        <f t="shared" si="5"/>
        <v>0.18719772373405111</v>
      </c>
      <c r="T14" s="18">
        <v>29.28849148331966</v>
      </c>
      <c r="U14" s="18">
        <v>29.127859158866833</v>
      </c>
      <c r="V14" s="18">
        <v>29.053921732526817</v>
      </c>
      <c r="W14" s="18">
        <v>28.994060565675522</v>
      </c>
      <c r="X14" s="18">
        <v>29.336334654175644</v>
      </c>
      <c r="Y14" s="18">
        <v>28.59703000601473</v>
      </c>
      <c r="Z14" s="18">
        <v>29.679658653812361</v>
      </c>
      <c r="AA14" s="18">
        <v>29.146140855849968</v>
      </c>
      <c r="AB14" s="18">
        <v>25.50941327456675</v>
      </c>
      <c r="AC14" s="18">
        <v>28.841522815330077</v>
      </c>
      <c r="AD14" s="18">
        <v>29.434629935740546</v>
      </c>
      <c r="AE14" s="18">
        <v>29.745945098066269</v>
      </c>
      <c r="AF14" s="18">
        <v>28.8784761615875</v>
      </c>
      <c r="AG14" s="18">
        <v>29.619251574462414</v>
      </c>
      <c r="AH14" s="18">
        <v>29.163498491627557</v>
      </c>
      <c r="AI14" s="18">
        <v>29.480670637313516</v>
      </c>
      <c r="AJ14" s="18">
        <v>29.013168223390938</v>
      </c>
      <c r="AK14" s="18">
        <v>29.114663219518707</v>
      </c>
      <c r="AL14" s="18">
        <v>24.760424491761562</v>
      </c>
      <c r="AM14" s="33">
        <f t="shared" si="6"/>
        <v>28.778166370189858</v>
      </c>
      <c r="AN14" s="148">
        <f t="shared" si="7"/>
        <v>1.3233860201746677</v>
      </c>
      <c r="AO14" s="29">
        <v>29.189594995394863</v>
      </c>
      <c r="AP14" s="29">
        <v>30.653382724472998</v>
      </c>
      <c r="AQ14" s="29">
        <v>29.413708692778513</v>
      </c>
      <c r="AR14" s="29">
        <v>29.482076587162705</v>
      </c>
      <c r="AS14" s="29">
        <v>29.329405072387914</v>
      </c>
      <c r="AT14" s="30">
        <v>30.510617469966657</v>
      </c>
      <c r="AU14" s="29">
        <v>29.837161121020166</v>
      </c>
      <c r="AV14" s="29">
        <v>28.994277163549643</v>
      </c>
      <c r="AW14" s="29">
        <v>28.405854230146211</v>
      </c>
      <c r="AX14" s="29">
        <v>30.570126524457908</v>
      </c>
      <c r="AY14" s="29">
        <v>30.023323768344166</v>
      </c>
      <c r="AZ14" s="29">
        <v>28.740270848400467</v>
      </c>
      <c r="BA14" s="29">
        <v>28.371118705704024</v>
      </c>
      <c r="BB14" s="29">
        <v>29.221499112801705</v>
      </c>
      <c r="BC14" s="30">
        <f t="shared" si="8"/>
        <v>29.481601215470569</v>
      </c>
      <c r="BD14" s="156">
        <f t="shared" si="9"/>
        <v>0.75421239227028625</v>
      </c>
    </row>
    <row r="16" spans="1:56" x14ac:dyDescent="0.3">
      <c r="B16" s="9"/>
      <c r="T16" s="9"/>
    </row>
    <row r="19" spans="2:20" x14ac:dyDescent="0.3">
      <c r="B19" s="9"/>
      <c r="T19" s="9"/>
    </row>
    <row r="20" spans="2:20" x14ac:dyDescent="0.3">
      <c r="B20" s="9"/>
      <c r="T20" s="9"/>
    </row>
  </sheetData>
  <mergeCells count="6">
    <mergeCell ref="AO2:BB2"/>
    <mergeCell ref="B2:E2"/>
    <mergeCell ref="H2:K2"/>
    <mergeCell ref="N2:Q2"/>
    <mergeCell ref="A2:A3"/>
    <mergeCell ref="T2:AL2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/>
  </sheetViews>
  <sheetFormatPr defaultRowHeight="16.5" x14ac:dyDescent="0.3"/>
  <cols>
    <col min="1" max="1" width="21.25" customWidth="1"/>
    <col min="2" max="3" width="17.75" customWidth="1"/>
    <col min="4" max="4" width="65.25" customWidth="1"/>
  </cols>
  <sheetData>
    <row r="1" spans="1:7" x14ac:dyDescent="0.3">
      <c r="A1" s="215" t="s">
        <v>220</v>
      </c>
      <c r="B1" s="215"/>
      <c r="C1" s="215"/>
      <c r="D1" s="215"/>
      <c r="E1" s="217"/>
      <c r="F1" s="215"/>
      <c r="G1" s="1"/>
    </row>
    <row r="2" spans="1:7" x14ac:dyDescent="0.3">
      <c r="A2" s="49" t="s">
        <v>120</v>
      </c>
      <c r="B2" s="49" t="s">
        <v>121</v>
      </c>
      <c r="C2" s="49" t="s">
        <v>122</v>
      </c>
      <c r="D2" s="49" t="s">
        <v>27</v>
      </c>
      <c r="E2" s="50" t="s">
        <v>28</v>
      </c>
      <c r="F2" s="50" t="s">
        <v>29</v>
      </c>
    </row>
    <row r="3" spans="1:7" x14ac:dyDescent="0.3">
      <c r="A3" s="56" t="s">
        <v>123</v>
      </c>
      <c r="B3" s="56" t="s">
        <v>124</v>
      </c>
      <c r="C3" s="56" t="s">
        <v>125</v>
      </c>
      <c r="D3" s="56" t="s">
        <v>126</v>
      </c>
      <c r="E3" s="57">
        <v>39</v>
      </c>
      <c r="F3" s="57">
        <v>69</v>
      </c>
    </row>
    <row r="4" spans="1:7" x14ac:dyDescent="0.3">
      <c r="A4" s="51" t="s">
        <v>127</v>
      </c>
      <c r="B4" s="58"/>
      <c r="C4" s="58" t="s">
        <v>128</v>
      </c>
      <c r="D4" s="58" t="s">
        <v>129</v>
      </c>
      <c r="E4" s="55">
        <v>49</v>
      </c>
      <c r="F4" s="55">
        <v>69.099999999999994</v>
      </c>
    </row>
    <row r="5" spans="1:7" x14ac:dyDescent="0.3">
      <c r="A5" s="51"/>
      <c r="B5" s="56" t="s">
        <v>130</v>
      </c>
      <c r="C5" s="56" t="s">
        <v>131</v>
      </c>
      <c r="D5" s="56" t="s">
        <v>132</v>
      </c>
      <c r="E5" s="57">
        <v>33</v>
      </c>
      <c r="F5" s="57">
        <v>65.400000000000006</v>
      </c>
    </row>
    <row r="6" spans="1:7" x14ac:dyDescent="0.3">
      <c r="A6" s="51"/>
      <c r="B6" s="58"/>
      <c r="C6" s="58" t="s">
        <v>133</v>
      </c>
      <c r="D6" s="58" t="s">
        <v>186</v>
      </c>
      <c r="E6" s="55">
        <v>28</v>
      </c>
      <c r="F6" s="55">
        <v>60.9</v>
      </c>
    </row>
    <row r="7" spans="1:7" x14ac:dyDescent="0.3">
      <c r="A7" s="51"/>
      <c r="B7" s="51" t="s">
        <v>134</v>
      </c>
      <c r="C7" s="51" t="s">
        <v>135</v>
      </c>
      <c r="D7" s="51" t="s">
        <v>136</v>
      </c>
      <c r="E7" s="52">
        <v>38</v>
      </c>
      <c r="F7" s="52">
        <v>63.1</v>
      </c>
    </row>
    <row r="8" spans="1:7" x14ac:dyDescent="0.3">
      <c r="A8" s="58"/>
      <c r="B8" s="58"/>
      <c r="C8" s="58" t="s">
        <v>137</v>
      </c>
      <c r="D8" s="58" t="s">
        <v>138</v>
      </c>
      <c r="E8" s="55">
        <v>40</v>
      </c>
      <c r="F8" s="55">
        <v>69.400000000000006</v>
      </c>
    </row>
    <row r="9" spans="1:7" x14ac:dyDescent="0.3">
      <c r="A9" s="56" t="s">
        <v>139</v>
      </c>
      <c r="B9" s="56" t="s">
        <v>140</v>
      </c>
      <c r="C9" s="56" t="s">
        <v>141</v>
      </c>
      <c r="D9" s="56" t="s">
        <v>142</v>
      </c>
      <c r="E9" s="57">
        <v>37</v>
      </c>
      <c r="F9" s="57">
        <v>71.2</v>
      </c>
    </row>
    <row r="10" spans="1:7" x14ac:dyDescent="0.3">
      <c r="A10" s="51" t="s">
        <v>143</v>
      </c>
      <c r="B10" s="58"/>
      <c r="C10" s="58" t="s">
        <v>144</v>
      </c>
      <c r="D10" s="58" t="s">
        <v>187</v>
      </c>
      <c r="E10" s="55">
        <v>28</v>
      </c>
      <c r="F10" s="55">
        <v>62.2</v>
      </c>
    </row>
    <row r="11" spans="1:7" x14ac:dyDescent="0.3">
      <c r="A11" s="51"/>
      <c r="B11" s="56" t="s">
        <v>145</v>
      </c>
      <c r="C11" s="56" t="s">
        <v>146</v>
      </c>
      <c r="D11" s="56" t="s">
        <v>147</v>
      </c>
      <c r="E11" s="57">
        <v>38</v>
      </c>
      <c r="F11" s="57">
        <v>67.3</v>
      </c>
    </row>
    <row r="12" spans="1:7" x14ac:dyDescent="0.3">
      <c r="A12" s="51"/>
      <c r="B12" s="58"/>
      <c r="C12" s="58" t="s">
        <v>148</v>
      </c>
      <c r="D12" s="58" t="s">
        <v>188</v>
      </c>
      <c r="E12" s="55">
        <v>26</v>
      </c>
      <c r="F12" s="55">
        <v>60.5</v>
      </c>
    </row>
    <row r="13" spans="1:7" x14ac:dyDescent="0.3">
      <c r="A13" s="51"/>
      <c r="B13" s="51" t="s">
        <v>149</v>
      </c>
      <c r="C13" s="51" t="s">
        <v>150</v>
      </c>
      <c r="D13" s="51" t="s">
        <v>151</v>
      </c>
      <c r="E13" s="52">
        <v>34</v>
      </c>
      <c r="F13" s="52">
        <v>70.599999999999994</v>
      </c>
    </row>
    <row r="14" spans="1:7" x14ac:dyDescent="0.3">
      <c r="A14" s="58"/>
      <c r="B14" s="58"/>
      <c r="C14" s="58" t="s">
        <v>152</v>
      </c>
      <c r="D14" s="58" t="s">
        <v>153</v>
      </c>
      <c r="E14" s="55">
        <v>43</v>
      </c>
      <c r="F14" s="55">
        <v>63.8</v>
      </c>
    </row>
    <row r="15" spans="1:7" x14ac:dyDescent="0.3">
      <c r="A15" s="56" t="s">
        <v>154</v>
      </c>
      <c r="B15" s="56" t="s">
        <v>155</v>
      </c>
      <c r="C15" s="56" t="s">
        <v>156</v>
      </c>
      <c r="D15" s="56" t="s">
        <v>157</v>
      </c>
      <c r="E15" s="57">
        <v>36</v>
      </c>
      <c r="F15" s="57">
        <v>70.099999999999994</v>
      </c>
    </row>
    <row r="16" spans="1:7" x14ac:dyDescent="0.3">
      <c r="A16" s="51" t="s">
        <v>158</v>
      </c>
      <c r="B16" s="58"/>
      <c r="C16" s="58" t="s">
        <v>159</v>
      </c>
      <c r="D16" s="58" t="s">
        <v>189</v>
      </c>
      <c r="E16" s="55">
        <v>28</v>
      </c>
      <c r="F16" s="55">
        <v>57.6</v>
      </c>
    </row>
    <row r="17" spans="1:6" x14ac:dyDescent="0.3">
      <c r="A17" s="51"/>
      <c r="B17" s="56" t="s">
        <v>160</v>
      </c>
      <c r="C17" s="56" t="s">
        <v>161</v>
      </c>
      <c r="D17" s="56" t="s">
        <v>162</v>
      </c>
      <c r="E17" s="57">
        <v>37</v>
      </c>
      <c r="F17" s="57">
        <v>65.900000000000006</v>
      </c>
    </row>
    <row r="18" spans="1:6" x14ac:dyDescent="0.3">
      <c r="A18" s="51"/>
      <c r="B18" s="58"/>
      <c r="C18" s="58" t="s">
        <v>163</v>
      </c>
      <c r="D18" s="58" t="s">
        <v>190</v>
      </c>
      <c r="E18" s="55">
        <v>25</v>
      </c>
      <c r="F18" s="55">
        <v>59.8</v>
      </c>
    </row>
    <row r="19" spans="1:6" x14ac:dyDescent="0.3">
      <c r="A19" s="51"/>
      <c r="B19" s="51" t="s">
        <v>134</v>
      </c>
      <c r="C19" s="51" t="s">
        <v>164</v>
      </c>
      <c r="D19" s="51" t="s">
        <v>165</v>
      </c>
      <c r="E19" s="52">
        <v>38</v>
      </c>
      <c r="F19" s="52">
        <v>66.400000000000006</v>
      </c>
    </row>
    <row r="20" spans="1:6" x14ac:dyDescent="0.3">
      <c r="A20" s="58"/>
      <c r="B20" s="58"/>
      <c r="C20" s="58" t="s">
        <v>166</v>
      </c>
      <c r="D20" s="58" t="s">
        <v>167</v>
      </c>
      <c r="E20" s="55">
        <v>38</v>
      </c>
      <c r="F20" s="55">
        <v>69.599999999999994</v>
      </c>
    </row>
    <row r="21" spans="1:6" x14ac:dyDescent="0.3">
      <c r="A21" s="56" t="s">
        <v>168</v>
      </c>
      <c r="B21" s="56" t="s">
        <v>124</v>
      </c>
      <c r="C21" s="56" t="s">
        <v>125</v>
      </c>
      <c r="D21" s="56" t="s">
        <v>126</v>
      </c>
      <c r="E21" s="57">
        <v>39</v>
      </c>
      <c r="F21" s="57">
        <v>69</v>
      </c>
    </row>
    <row r="22" spans="1:6" x14ac:dyDescent="0.3">
      <c r="A22" s="51" t="s">
        <v>169</v>
      </c>
      <c r="B22" s="58"/>
      <c r="C22" s="58" t="s">
        <v>170</v>
      </c>
      <c r="D22" s="58" t="s">
        <v>191</v>
      </c>
      <c r="E22" s="55">
        <v>28</v>
      </c>
      <c r="F22" s="55">
        <v>57.2</v>
      </c>
    </row>
    <row r="23" spans="1:6" x14ac:dyDescent="0.3">
      <c r="A23" s="51"/>
      <c r="B23" s="56" t="s">
        <v>171</v>
      </c>
      <c r="C23" s="56" t="s">
        <v>172</v>
      </c>
      <c r="D23" s="56" t="s">
        <v>173</v>
      </c>
      <c r="E23" s="57">
        <v>32</v>
      </c>
      <c r="F23" s="57">
        <v>64.7</v>
      </c>
    </row>
    <row r="24" spans="1:6" x14ac:dyDescent="0.3">
      <c r="A24" s="51"/>
      <c r="B24" s="58"/>
      <c r="C24" s="58" t="s">
        <v>174</v>
      </c>
      <c r="D24" s="58" t="s">
        <v>192</v>
      </c>
      <c r="E24" s="55">
        <v>26</v>
      </c>
      <c r="F24" s="55">
        <v>57.1</v>
      </c>
    </row>
    <row r="25" spans="1:6" x14ac:dyDescent="0.3">
      <c r="A25" s="51"/>
      <c r="B25" s="51" t="s">
        <v>149</v>
      </c>
      <c r="C25" s="51" t="s">
        <v>175</v>
      </c>
      <c r="D25" s="51" t="s">
        <v>176</v>
      </c>
      <c r="E25" s="52">
        <v>32</v>
      </c>
      <c r="F25" s="52">
        <v>65.099999999999994</v>
      </c>
    </row>
    <row r="26" spans="1:6" x14ac:dyDescent="0.3">
      <c r="A26" s="58"/>
      <c r="B26" s="58"/>
      <c r="C26" s="58" t="s">
        <v>152</v>
      </c>
      <c r="D26" s="58" t="s">
        <v>153</v>
      </c>
      <c r="E26" s="55">
        <v>43</v>
      </c>
      <c r="F26" s="55">
        <v>63.8</v>
      </c>
    </row>
    <row r="27" spans="1:6" x14ac:dyDescent="0.3">
      <c r="A27" s="56" t="s">
        <v>177</v>
      </c>
      <c r="B27" s="56" t="s">
        <v>140</v>
      </c>
      <c r="C27" s="56" t="s">
        <v>141</v>
      </c>
      <c r="D27" s="56" t="s">
        <v>178</v>
      </c>
      <c r="E27" s="57">
        <v>37</v>
      </c>
      <c r="F27" s="57">
        <v>71.2</v>
      </c>
    </row>
    <row r="28" spans="1:6" x14ac:dyDescent="0.3">
      <c r="A28" s="51" t="s">
        <v>143</v>
      </c>
      <c r="B28" s="58"/>
      <c r="C28" s="58" t="s">
        <v>144</v>
      </c>
      <c r="D28" s="58" t="s">
        <v>187</v>
      </c>
      <c r="E28" s="55">
        <v>28</v>
      </c>
      <c r="F28" s="55">
        <v>62.2</v>
      </c>
    </row>
    <row r="29" spans="1:6" x14ac:dyDescent="0.3">
      <c r="A29" s="51"/>
      <c r="B29" s="56" t="s">
        <v>179</v>
      </c>
      <c r="C29" s="56" t="s">
        <v>180</v>
      </c>
      <c r="D29" s="56" t="s">
        <v>181</v>
      </c>
      <c r="E29" s="57">
        <v>32</v>
      </c>
      <c r="F29" s="57">
        <v>69</v>
      </c>
    </row>
    <row r="30" spans="1:6" x14ac:dyDescent="0.3">
      <c r="A30" s="51"/>
      <c r="B30" s="58"/>
      <c r="C30" s="58" t="s">
        <v>182</v>
      </c>
      <c r="D30" s="58" t="s">
        <v>193</v>
      </c>
      <c r="E30" s="55">
        <v>30</v>
      </c>
      <c r="F30" s="55">
        <v>58.2</v>
      </c>
    </row>
    <row r="31" spans="1:6" x14ac:dyDescent="0.3">
      <c r="A31" s="51"/>
      <c r="B31" s="51" t="s">
        <v>134</v>
      </c>
      <c r="C31" s="51" t="s">
        <v>183</v>
      </c>
      <c r="D31" s="51" t="s">
        <v>184</v>
      </c>
      <c r="E31" s="52">
        <v>36</v>
      </c>
      <c r="F31" s="52">
        <v>62.5</v>
      </c>
    </row>
    <row r="32" spans="1:6" x14ac:dyDescent="0.3">
      <c r="A32" s="58"/>
      <c r="B32" s="58"/>
      <c r="C32" s="58" t="s">
        <v>166</v>
      </c>
      <c r="D32" s="58" t="s">
        <v>167</v>
      </c>
      <c r="E32" s="55">
        <v>38</v>
      </c>
      <c r="F32" s="55">
        <v>69.599999999999994</v>
      </c>
    </row>
    <row r="33" spans="1:7" x14ac:dyDescent="0.3">
      <c r="A33" s="215" t="s">
        <v>185</v>
      </c>
      <c r="B33" s="215"/>
      <c r="C33" s="215"/>
      <c r="D33" s="215"/>
      <c r="E33" s="217"/>
      <c r="F33" s="215"/>
      <c r="G33" s="1"/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/>
  </sheetViews>
  <sheetFormatPr defaultRowHeight="16.5" x14ac:dyDescent="0.3"/>
  <cols>
    <col min="1" max="1" width="20.875" customWidth="1"/>
    <col min="2" max="2" width="55.75" customWidth="1"/>
  </cols>
  <sheetData>
    <row r="1" spans="1:7" x14ac:dyDescent="0.3">
      <c r="A1" s="215" t="s">
        <v>221</v>
      </c>
      <c r="B1" s="216"/>
      <c r="C1" s="216"/>
      <c r="D1" s="216"/>
      <c r="E1" s="216"/>
      <c r="F1" s="216"/>
      <c r="G1" s="216"/>
    </row>
    <row r="2" spans="1:7" x14ac:dyDescent="0.3">
      <c r="A2" s="49" t="s">
        <v>26</v>
      </c>
      <c r="B2" s="49" t="s">
        <v>27</v>
      </c>
      <c r="C2" s="50" t="s">
        <v>28</v>
      </c>
      <c r="D2" s="50" t="s">
        <v>29</v>
      </c>
      <c r="E2" s="235" t="s">
        <v>30</v>
      </c>
      <c r="F2" s="235"/>
      <c r="G2" s="235"/>
    </row>
    <row r="3" spans="1:7" x14ac:dyDescent="0.3">
      <c r="A3" s="51" t="s">
        <v>31</v>
      </c>
      <c r="B3" s="53" t="s">
        <v>32</v>
      </c>
      <c r="C3" s="52">
        <v>20</v>
      </c>
      <c r="D3" s="52" t="s">
        <v>33</v>
      </c>
      <c r="E3" s="221" t="s">
        <v>34</v>
      </c>
      <c r="F3" s="221"/>
      <c r="G3" s="221"/>
    </row>
    <row r="4" spans="1:7" x14ac:dyDescent="0.3">
      <c r="A4" s="51" t="s">
        <v>35</v>
      </c>
      <c r="B4" s="53" t="s">
        <v>36</v>
      </c>
      <c r="C4" s="52">
        <v>20</v>
      </c>
      <c r="D4" s="52" t="s">
        <v>37</v>
      </c>
      <c r="E4" s="221" t="s">
        <v>34</v>
      </c>
      <c r="F4" s="221"/>
      <c r="G4" s="221"/>
    </row>
    <row r="5" spans="1:7" x14ac:dyDescent="0.3">
      <c r="A5" s="51" t="s">
        <v>38</v>
      </c>
      <c r="B5" s="53" t="s">
        <v>39</v>
      </c>
      <c r="C5" s="52">
        <v>20</v>
      </c>
      <c r="D5" s="52" t="s">
        <v>40</v>
      </c>
      <c r="E5" s="221" t="s">
        <v>34</v>
      </c>
      <c r="F5" s="221"/>
      <c r="G5" s="221"/>
    </row>
    <row r="6" spans="1:7" x14ac:dyDescent="0.3">
      <c r="A6" s="51" t="s">
        <v>41</v>
      </c>
      <c r="B6" s="53" t="s">
        <v>42</v>
      </c>
      <c r="C6" s="52">
        <v>20</v>
      </c>
      <c r="D6" s="52" t="s">
        <v>37</v>
      </c>
      <c r="E6" s="221" t="s">
        <v>34</v>
      </c>
      <c r="F6" s="221"/>
      <c r="G6" s="221"/>
    </row>
    <row r="7" spans="1:7" x14ac:dyDescent="0.3">
      <c r="A7" s="51" t="s">
        <v>43</v>
      </c>
      <c r="B7" s="53" t="s">
        <v>44</v>
      </c>
      <c r="C7" s="52">
        <v>20</v>
      </c>
      <c r="D7" s="52" t="s">
        <v>45</v>
      </c>
      <c r="E7" s="221" t="s">
        <v>34</v>
      </c>
      <c r="F7" s="221"/>
      <c r="G7" s="221"/>
    </row>
    <row r="8" spans="1:7" x14ac:dyDescent="0.3">
      <c r="A8" s="51" t="s">
        <v>46</v>
      </c>
      <c r="B8" s="53" t="s">
        <v>47</v>
      </c>
      <c r="C8" s="52">
        <v>20</v>
      </c>
      <c r="D8" s="52" t="s">
        <v>48</v>
      </c>
      <c r="E8" s="221" t="s">
        <v>34</v>
      </c>
      <c r="F8" s="221"/>
      <c r="G8" s="221"/>
    </row>
    <row r="9" spans="1:7" x14ac:dyDescent="0.3">
      <c r="A9" s="51" t="s">
        <v>49</v>
      </c>
      <c r="B9" s="53" t="s">
        <v>50</v>
      </c>
      <c r="C9" s="52">
        <v>22</v>
      </c>
      <c r="D9" s="52" t="s">
        <v>37</v>
      </c>
      <c r="E9" s="221" t="s">
        <v>51</v>
      </c>
      <c r="F9" s="221"/>
      <c r="G9" s="221"/>
    </row>
    <row r="10" spans="1:7" x14ac:dyDescent="0.3">
      <c r="A10" s="51" t="s">
        <v>52</v>
      </c>
      <c r="B10" s="53" t="s">
        <v>53</v>
      </c>
      <c r="C10" s="52">
        <v>20</v>
      </c>
      <c r="D10" s="52" t="s">
        <v>40</v>
      </c>
      <c r="E10" s="221" t="s">
        <v>54</v>
      </c>
      <c r="F10" s="221"/>
      <c r="G10" s="221"/>
    </row>
    <row r="11" spans="1:7" x14ac:dyDescent="0.3">
      <c r="A11" s="51" t="s">
        <v>55</v>
      </c>
      <c r="B11" s="53" t="s">
        <v>56</v>
      </c>
      <c r="C11" s="52">
        <v>21</v>
      </c>
      <c r="D11" s="52" t="s">
        <v>57</v>
      </c>
      <c r="E11" s="221" t="s">
        <v>51</v>
      </c>
      <c r="F11" s="221"/>
      <c r="G11" s="221"/>
    </row>
    <row r="12" spans="1:7" x14ac:dyDescent="0.3">
      <c r="A12" s="51" t="s">
        <v>58</v>
      </c>
      <c r="B12" s="53" t="s">
        <v>59</v>
      </c>
      <c r="C12" s="52">
        <v>20</v>
      </c>
      <c r="D12" s="52" t="s">
        <v>37</v>
      </c>
      <c r="E12" s="221" t="s">
        <v>54</v>
      </c>
      <c r="F12" s="221"/>
      <c r="G12" s="221"/>
    </row>
    <row r="13" spans="1:7" x14ac:dyDescent="0.3">
      <c r="A13" s="51" t="s">
        <v>60</v>
      </c>
      <c r="B13" s="53" t="s">
        <v>61</v>
      </c>
      <c r="C13" s="52">
        <v>21</v>
      </c>
      <c r="D13" s="52" t="s">
        <v>40</v>
      </c>
      <c r="E13" s="221" t="s">
        <v>51</v>
      </c>
      <c r="F13" s="221"/>
      <c r="G13" s="221"/>
    </row>
    <row r="14" spans="1:7" x14ac:dyDescent="0.3">
      <c r="A14" s="51" t="s">
        <v>62</v>
      </c>
      <c r="B14" s="53" t="s">
        <v>63</v>
      </c>
      <c r="C14" s="52">
        <v>20</v>
      </c>
      <c r="D14" s="52" t="s">
        <v>64</v>
      </c>
      <c r="E14" s="221" t="s">
        <v>54</v>
      </c>
      <c r="F14" s="221"/>
      <c r="G14" s="221"/>
    </row>
    <row r="15" spans="1:7" x14ac:dyDescent="0.3">
      <c r="A15" s="51" t="s">
        <v>65</v>
      </c>
      <c r="B15" s="53" t="s">
        <v>66</v>
      </c>
      <c r="C15" s="52">
        <v>23</v>
      </c>
      <c r="D15" s="52" t="s">
        <v>67</v>
      </c>
      <c r="E15" s="221" t="s">
        <v>51</v>
      </c>
      <c r="F15" s="221"/>
      <c r="G15" s="221"/>
    </row>
    <row r="16" spans="1:7" x14ac:dyDescent="0.3">
      <c r="A16" s="51" t="s">
        <v>68</v>
      </c>
      <c r="B16" s="53" t="s">
        <v>69</v>
      </c>
      <c r="C16" s="52">
        <v>20</v>
      </c>
      <c r="D16" s="52" t="s">
        <v>64</v>
      </c>
      <c r="E16" s="221" t="s">
        <v>54</v>
      </c>
      <c r="F16" s="221"/>
      <c r="G16" s="221"/>
    </row>
    <row r="17" spans="1:7" x14ac:dyDescent="0.3">
      <c r="A17" s="51" t="s">
        <v>70</v>
      </c>
      <c r="B17" s="53" t="s">
        <v>71</v>
      </c>
      <c r="C17" s="52">
        <v>21</v>
      </c>
      <c r="D17" s="52" t="s">
        <v>72</v>
      </c>
      <c r="E17" s="221" t="s">
        <v>51</v>
      </c>
      <c r="F17" s="221"/>
      <c r="G17" s="221"/>
    </row>
    <row r="18" spans="1:7" x14ac:dyDescent="0.3">
      <c r="A18" s="51" t="s">
        <v>73</v>
      </c>
      <c r="B18" s="53" t="s">
        <v>74</v>
      </c>
      <c r="C18" s="52">
        <v>20</v>
      </c>
      <c r="D18" s="52" t="s">
        <v>75</v>
      </c>
      <c r="E18" s="221" t="s">
        <v>51</v>
      </c>
      <c r="F18" s="221"/>
      <c r="G18" s="221"/>
    </row>
    <row r="19" spans="1:7" x14ac:dyDescent="0.3">
      <c r="A19" s="53" t="s">
        <v>76</v>
      </c>
      <c r="B19" s="53" t="s">
        <v>77</v>
      </c>
      <c r="C19" s="52">
        <v>24</v>
      </c>
      <c r="D19" s="52" t="s">
        <v>78</v>
      </c>
      <c r="E19" s="221" t="s">
        <v>79</v>
      </c>
      <c r="F19" s="221"/>
      <c r="G19" s="221"/>
    </row>
    <row r="20" spans="1:7" x14ac:dyDescent="0.3">
      <c r="A20" s="53" t="s">
        <v>80</v>
      </c>
      <c r="B20" s="53" t="s">
        <v>81</v>
      </c>
      <c r="C20" s="52">
        <v>24</v>
      </c>
      <c r="D20" s="52" t="s">
        <v>82</v>
      </c>
      <c r="E20" s="221" t="s">
        <v>79</v>
      </c>
      <c r="F20" s="221"/>
      <c r="G20" s="221"/>
    </row>
    <row r="21" spans="1:7" x14ac:dyDescent="0.3">
      <c r="A21" s="53" t="s">
        <v>83</v>
      </c>
      <c r="B21" s="53" t="s">
        <v>84</v>
      </c>
      <c r="C21" s="52">
        <v>20</v>
      </c>
      <c r="D21" s="52" t="s">
        <v>85</v>
      </c>
      <c r="E21" s="221" t="s">
        <v>79</v>
      </c>
      <c r="F21" s="221"/>
      <c r="G21" s="221"/>
    </row>
    <row r="22" spans="1:7" x14ac:dyDescent="0.3">
      <c r="A22" s="53" t="s">
        <v>86</v>
      </c>
      <c r="B22" s="53" t="s">
        <v>87</v>
      </c>
      <c r="C22" s="52">
        <v>23</v>
      </c>
      <c r="D22" s="52" t="s">
        <v>88</v>
      </c>
      <c r="E22" s="221" t="s">
        <v>79</v>
      </c>
      <c r="F22" s="221"/>
      <c r="G22" s="221"/>
    </row>
    <row r="23" spans="1:7" x14ac:dyDescent="0.3">
      <c r="A23" s="53" t="s">
        <v>89</v>
      </c>
      <c r="B23" s="53" t="s">
        <v>90</v>
      </c>
      <c r="C23" s="52">
        <v>39</v>
      </c>
      <c r="D23" s="52" t="s">
        <v>91</v>
      </c>
      <c r="E23" s="221" t="s">
        <v>92</v>
      </c>
      <c r="F23" s="221"/>
      <c r="G23" s="221"/>
    </row>
    <row r="24" spans="1:7" x14ac:dyDescent="0.3">
      <c r="A24" s="53" t="s">
        <v>93</v>
      </c>
      <c r="B24" s="53" t="s">
        <v>94</v>
      </c>
      <c r="C24" s="52">
        <v>41</v>
      </c>
      <c r="D24" s="52" t="s">
        <v>95</v>
      </c>
      <c r="E24" s="221" t="s">
        <v>92</v>
      </c>
      <c r="F24" s="221"/>
      <c r="G24" s="221"/>
    </row>
    <row r="25" spans="1:7" x14ac:dyDescent="0.3">
      <c r="A25" s="53" t="s">
        <v>96</v>
      </c>
      <c r="B25" s="53" t="s">
        <v>97</v>
      </c>
      <c r="C25" s="52">
        <v>43</v>
      </c>
      <c r="D25" s="52" t="s">
        <v>98</v>
      </c>
      <c r="E25" s="221" t="s">
        <v>92</v>
      </c>
      <c r="F25" s="221"/>
      <c r="G25" s="221"/>
    </row>
    <row r="26" spans="1:7" x14ac:dyDescent="0.3">
      <c r="A26" s="53" t="s">
        <v>99</v>
      </c>
      <c r="B26" s="53" t="s">
        <v>100</v>
      </c>
      <c r="C26" s="52">
        <v>39</v>
      </c>
      <c r="D26" s="52" t="s">
        <v>101</v>
      </c>
      <c r="E26" s="221" t="s">
        <v>92</v>
      </c>
      <c r="F26" s="221"/>
      <c r="G26" s="221"/>
    </row>
    <row r="27" spans="1:7" x14ac:dyDescent="0.3">
      <c r="A27" s="51" t="s">
        <v>102</v>
      </c>
      <c r="B27" s="51" t="s">
        <v>103</v>
      </c>
      <c r="C27" s="52">
        <v>24</v>
      </c>
      <c r="D27" s="52" t="s">
        <v>104</v>
      </c>
      <c r="E27" s="221" t="s">
        <v>54</v>
      </c>
      <c r="F27" s="221"/>
      <c r="G27" s="221"/>
    </row>
    <row r="28" spans="1:7" x14ac:dyDescent="0.3">
      <c r="A28" s="51" t="s">
        <v>105</v>
      </c>
      <c r="B28" s="51" t="s">
        <v>106</v>
      </c>
      <c r="C28" s="52">
        <v>24</v>
      </c>
      <c r="D28" s="52" t="s">
        <v>107</v>
      </c>
      <c r="E28" s="221" t="s">
        <v>54</v>
      </c>
      <c r="F28" s="221"/>
      <c r="G28" s="221"/>
    </row>
    <row r="29" spans="1:7" x14ac:dyDescent="0.3">
      <c r="A29" s="53" t="s">
        <v>108</v>
      </c>
      <c r="B29" s="53" t="s">
        <v>109</v>
      </c>
      <c r="C29" s="52">
        <v>20</v>
      </c>
      <c r="D29" s="52" t="s">
        <v>110</v>
      </c>
      <c r="E29" s="221" t="s">
        <v>34</v>
      </c>
      <c r="F29" s="221"/>
      <c r="G29" s="221"/>
    </row>
    <row r="30" spans="1:7" x14ac:dyDescent="0.3">
      <c r="A30" s="53" t="s">
        <v>111</v>
      </c>
      <c r="B30" s="53" t="s">
        <v>112</v>
      </c>
      <c r="C30" s="52">
        <v>21</v>
      </c>
      <c r="D30" s="52" t="s">
        <v>113</v>
      </c>
      <c r="E30" s="221" t="s">
        <v>34</v>
      </c>
      <c r="F30" s="221"/>
      <c r="G30" s="221"/>
    </row>
    <row r="31" spans="1:7" x14ac:dyDescent="0.3">
      <c r="A31" s="53" t="s">
        <v>114</v>
      </c>
      <c r="B31" s="53" t="s">
        <v>115</v>
      </c>
      <c r="C31" s="52">
        <v>20</v>
      </c>
      <c r="D31" s="52" t="s">
        <v>116</v>
      </c>
      <c r="E31" s="221" t="s">
        <v>51</v>
      </c>
      <c r="F31" s="221"/>
      <c r="G31" s="221"/>
    </row>
    <row r="32" spans="1:7" x14ac:dyDescent="0.3">
      <c r="A32" s="54" t="s">
        <v>117</v>
      </c>
      <c r="B32" s="54" t="s">
        <v>118</v>
      </c>
      <c r="C32" s="55">
        <v>20</v>
      </c>
      <c r="D32" s="55" t="s">
        <v>119</v>
      </c>
      <c r="E32" s="222" t="s">
        <v>51</v>
      </c>
      <c r="F32" s="222"/>
      <c r="G32" s="222"/>
    </row>
    <row r="33" spans="1:7" x14ac:dyDescent="0.3">
      <c r="A33" s="216"/>
      <c r="B33" s="216"/>
      <c r="C33" s="216"/>
      <c r="D33" s="216"/>
      <c r="E33" s="216"/>
      <c r="F33" s="216"/>
      <c r="G33" s="216"/>
    </row>
  </sheetData>
  <mergeCells count="31">
    <mergeCell ref="E32:G32"/>
    <mergeCell ref="E26:G26"/>
    <mergeCell ref="E27:G27"/>
    <mergeCell ref="E28:G28"/>
    <mergeCell ref="E29:G29"/>
    <mergeCell ref="E30:G30"/>
    <mergeCell ref="E31:G31"/>
    <mergeCell ref="E25:G25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13:G13"/>
    <mergeCell ref="E2:G2"/>
    <mergeCell ref="E3:G3"/>
    <mergeCell ref="E4:G4"/>
    <mergeCell ref="E5:G5"/>
    <mergeCell ref="E6:G6"/>
    <mergeCell ref="E7:G7"/>
    <mergeCell ref="E8:G8"/>
    <mergeCell ref="E9:G9"/>
    <mergeCell ref="E10:G10"/>
    <mergeCell ref="E11:G11"/>
    <mergeCell ref="E12:G12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Company>LG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김현욱</dc:creator>
  <cp:lastModifiedBy>hp</cp:lastModifiedBy>
  <dcterms:created xsi:type="dcterms:W3CDTF">2018-12-23T04:45:58Z</dcterms:created>
  <dcterms:modified xsi:type="dcterms:W3CDTF">2022-06-16T02:27:17Z</dcterms:modified>
</cp:coreProperties>
</file>